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695" tabRatio="976" activeTab="1"/>
  </bookViews>
  <sheets>
    <sheet name="About" sheetId="1" r:id="rId1"/>
    <sheet name="Details about tabs" sheetId="2" r:id="rId2"/>
    <sheet name="manually extracted terms" sheetId="3" r:id="rId3"/>
    <sheet name="manual extrac single word terms" sheetId="46" r:id="rId4"/>
    <sheet name="manual extrac. multi word terms" sheetId="47" r:id="rId5"/>
    <sheet name="Our method (f=2, use sem rel)" sheetId="35" r:id="rId6"/>
    <sheet name="our method( f=2, no sem rel)" sheetId="37" r:id="rId7"/>
    <sheet name="Our method (f=1, use sem rel)" sheetId="36" r:id="rId8"/>
    <sheet name="our method (f=1, no sem rel)" sheetId="38" r:id="rId9"/>
    <sheet name="our method (precision of attrib" sheetId="39" r:id="rId10"/>
    <sheet name="precision of multi word terms" sheetId="42" r:id="rId11"/>
    <sheet name="our meth(precision of attr f=1" sheetId="41" r:id="rId12"/>
    <sheet name="our meth(precison of sem relate" sheetId="40" r:id="rId13"/>
    <sheet name="Justeson &amp; Katz" sheetId="4" r:id="rId14"/>
    <sheet name="Justeson &amp; Katz (f=1, ign sngl)" sheetId="31" r:id="rId15"/>
    <sheet name="Justeson &amp; Katz (f=2, single)" sheetId="32" r:id="rId16"/>
    <sheet name="Justeson &amp; Katz (f=1,single)" sheetId="33" r:id="rId17"/>
    <sheet name="C Value log(a+0.1) freq2" sheetId="27" r:id="rId18"/>
    <sheet name="C Value log(a) freq 2" sheetId="28" r:id="rId19"/>
    <sheet name="NC Value log(a+0.1) freq 3" sheetId="44" r:id="rId20"/>
    <sheet name="NC Value log(a+0.1) freq 2" sheetId="45" r:id="rId21"/>
    <sheet name="NC Value log(a+0.1) freq=1" sheetId="6" r:id="rId22"/>
    <sheet name="RAKE_top33%" sheetId="29" r:id="rId23"/>
    <sheet name="RAKE_all" sheetId="7" r:id="rId24"/>
    <sheet name="Chi Squared" sheetId="8" r:id="rId25"/>
    <sheet name="max recall Chi square" sheetId="34" r:id="rId26"/>
    <sheet name="max recall C value" sheetId="48" r:id="rId27"/>
    <sheet name="analysis" sheetId="16" r:id="rId28"/>
    <sheet name="notes" sheetId="14" r:id="rId29"/>
    <sheet name="Our method ordered list" sheetId="43" r:id="rId30"/>
  </sheets>
  <definedNames>
    <definedName name="_xlnm._FilterDatabase" localSheetId="27" hidden="1">analysis!$A$1:$J$215</definedName>
    <definedName name="_xlnm._FilterDatabase" localSheetId="3" hidden="1">'manual extrac single word terms'!$A$1:$J$94</definedName>
    <definedName name="_xlnm._FilterDatabase" localSheetId="4" hidden="1">'manual extrac. multi word terms'!$A$1:$J$128</definedName>
    <definedName name="_xlnm._FilterDatabase" localSheetId="2" hidden="1">'manually extracted terms'!$A$1:$J$219</definedName>
    <definedName name="_xlnm._FilterDatabase" localSheetId="25" hidden="1">'max recall Chi square'!$A$1:$K$3568</definedName>
    <definedName name="_xlnm._FilterDatabase" localSheetId="7" hidden="1">'Our method (f=1, use sem rel)'!$A$1:$K$474</definedName>
    <definedName name="_xlnm._FilterDatabase" localSheetId="23" hidden="1">RAKE_all!$A$1:$K$1002</definedName>
    <definedName name="solver_adj" localSheetId="18" hidden="1">'C Value log(a) freq 2'!$G$2</definedName>
    <definedName name="solver_adj" localSheetId="17" hidden="1">'C Value log(a+0.1) freq2'!$G$2</definedName>
    <definedName name="solver_adj" localSheetId="24" hidden="1">'Chi Squared'!$G$2</definedName>
    <definedName name="solver_adj" localSheetId="13" hidden="1">'Justeson &amp; Katz'!$G$2</definedName>
    <definedName name="solver_adj" localSheetId="21" hidden="1">'NC Value log(a+0.1) freq=1'!$H$2</definedName>
    <definedName name="solver_adj" localSheetId="5" hidden="1">'Our method (f=2, use sem rel)'!$G$2</definedName>
    <definedName name="solver_adj" localSheetId="23" hidden="1">RAKE_all!$G$2</definedName>
    <definedName name="solver_adj" localSheetId="22" hidden="1">'RAKE_top33%'!$G$2</definedName>
    <definedName name="solver_cvg" localSheetId="18" hidden="1">0.0001</definedName>
    <definedName name="solver_cvg" localSheetId="17" hidden="1">0.0001</definedName>
    <definedName name="solver_cvg" localSheetId="24" hidden="1">0.0001</definedName>
    <definedName name="solver_cvg" localSheetId="13" hidden="1">0.0001</definedName>
    <definedName name="solver_cvg" localSheetId="21" hidden="1">0.0001</definedName>
    <definedName name="solver_cvg" localSheetId="5" hidden="1">0.0001</definedName>
    <definedName name="solver_cvg" localSheetId="23" hidden="1">0.0001</definedName>
    <definedName name="solver_cvg" localSheetId="22" hidden="1">0.0001</definedName>
    <definedName name="solver_drv" localSheetId="18" hidden="1">1</definedName>
    <definedName name="solver_drv" localSheetId="17" hidden="1">1</definedName>
    <definedName name="solver_drv" localSheetId="24" hidden="1">1</definedName>
    <definedName name="solver_drv" localSheetId="13" hidden="1">1</definedName>
    <definedName name="solver_drv" localSheetId="21" hidden="1">1</definedName>
    <definedName name="solver_drv" localSheetId="5" hidden="1">1</definedName>
    <definedName name="solver_drv" localSheetId="23" hidden="1">1</definedName>
    <definedName name="solver_drv" localSheetId="22" hidden="1">1</definedName>
    <definedName name="solver_eng" localSheetId="18" hidden="1">3</definedName>
    <definedName name="solver_eng" localSheetId="17" hidden="1">3</definedName>
    <definedName name="solver_eng" localSheetId="24" hidden="1">3</definedName>
    <definedName name="solver_eng" localSheetId="13" hidden="1">3</definedName>
    <definedName name="solver_eng" localSheetId="21" hidden="1">3</definedName>
    <definedName name="solver_eng" localSheetId="5" hidden="1">3</definedName>
    <definedName name="solver_eng" localSheetId="23" hidden="1">3</definedName>
    <definedName name="solver_eng" localSheetId="22" hidden="1">3</definedName>
    <definedName name="solver_est" localSheetId="18" hidden="1">1</definedName>
    <definedName name="solver_est" localSheetId="17" hidden="1">1</definedName>
    <definedName name="solver_est" localSheetId="24" hidden="1">1</definedName>
    <definedName name="solver_est" localSheetId="13" hidden="1">1</definedName>
    <definedName name="solver_est" localSheetId="21" hidden="1">1</definedName>
    <definedName name="solver_est" localSheetId="5" hidden="1">1</definedName>
    <definedName name="solver_est" localSheetId="23" hidden="1">1</definedName>
    <definedName name="solver_est" localSheetId="22" hidden="1">1</definedName>
    <definedName name="solver_itr" localSheetId="18" hidden="1">2147483647</definedName>
    <definedName name="solver_itr" localSheetId="17" hidden="1">2147483647</definedName>
    <definedName name="solver_itr" localSheetId="24" hidden="1">2147483647</definedName>
    <definedName name="solver_itr" localSheetId="13" hidden="1">2147483647</definedName>
    <definedName name="solver_itr" localSheetId="21" hidden="1">2147483647</definedName>
    <definedName name="solver_itr" localSheetId="5" hidden="1">2147483647</definedName>
    <definedName name="solver_itr" localSheetId="23" hidden="1">2147483647</definedName>
    <definedName name="solver_itr" localSheetId="22" hidden="1">2147483647</definedName>
    <definedName name="solver_lhs1" localSheetId="18" hidden="1">'C Value log(a) freq 2'!$G$2</definedName>
    <definedName name="solver_lhs1" localSheetId="17" hidden="1">'C Value log(a+0.1) freq2'!$G$2</definedName>
    <definedName name="solver_lhs1" localSheetId="24" hidden="1">'Chi Squared'!$G$2</definedName>
    <definedName name="solver_lhs1" localSheetId="13" hidden="1">'Justeson &amp; Katz'!$G$2</definedName>
    <definedName name="solver_lhs1" localSheetId="21" hidden="1">'NC Value log(a+0.1) freq=1'!$H$2</definedName>
    <definedName name="solver_lhs1" localSheetId="5" hidden="1">'Our method (f=2, use sem rel)'!$G$2</definedName>
    <definedName name="solver_lhs1" localSheetId="23" hidden="1">RAKE_all!$G$2</definedName>
    <definedName name="solver_lhs1" localSheetId="22" hidden="1">'RAKE_top33%'!$G$2</definedName>
    <definedName name="solver_lhs2" localSheetId="18" hidden="1">'C Value log(a) freq 2'!$G$2</definedName>
    <definedName name="solver_lhs2" localSheetId="17" hidden="1">'C Value log(a+0.1) freq2'!$G$2</definedName>
    <definedName name="solver_lhs2" localSheetId="24" hidden="1">'Chi Squared'!$G$2</definedName>
    <definedName name="solver_lhs2" localSheetId="13" hidden="1">'Justeson &amp; Katz'!$G$2</definedName>
    <definedName name="solver_lhs2" localSheetId="21" hidden="1">'NC Value log(a+0.1) freq=1'!$H$2</definedName>
    <definedName name="solver_lhs2" localSheetId="5" hidden="1">'Our method (f=2, use sem rel)'!$G$2</definedName>
    <definedName name="solver_lhs2" localSheetId="23" hidden="1">RAKE_all!$G$2</definedName>
    <definedName name="solver_lhs2" localSheetId="22" hidden="1">'RAKE_top33%'!$G$2</definedName>
    <definedName name="solver_lhs3" localSheetId="18" hidden="1">'C Value log(a) freq 2'!$G$2</definedName>
    <definedName name="solver_lhs3" localSheetId="17" hidden="1">'C Value log(a+0.1) freq2'!$G$2</definedName>
    <definedName name="solver_lhs3" localSheetId="24" hidden="1">'Chi Squared'!$G$2</definedName>
    <definedName name="solver_lhs3" localSheetId="13" hidden="1">'Justeson &amp; Katz'!$G$2</definedName>
    <definedName name="solver_lhs3" localSheetId="21" hidden="1">'NC Value log(a+0.1) freq=1'!$H$2</definedName>
    <definedName name="solver_lhs3" localSheetId="5" hidden="1">'Our method (f=2, use sem rel)'!$G$2</definedName>
    <definedName name="solver_lhs3" localSheetId="23" hidden="1">RAKE_all!$G$2</definedName>
    <definedName name="solver_lhs3" localSheetId="22" hidden="1">'RAKE_top33%'!$G$2</definedName>
    <definedName name="solver_mip" localSheetId="18" hidden="1">2147483647</definedName>
    <definedName name="solver_mip" localSheetId="17" hidden="1">2147483647</definedName>
    <definedName name="solver_mip" localSheetId="24" hidden="1">2147483647</definedName>
    <definedName name="solver_mip" localSheetId="13" hidden="1">2147483647</definedName>
    <definedName name="solver_mip" localSheetId="21" hidden="1">2147483647</definedName>
    <definedName name="solver_mip" localSheetId="5" hidden="1">2147483647</definedName>
    <definedName name="solver_mip" localSheetId="23" hidden="1">2147483647</definedName>
    <definedName name="solver_mip" localSheetId="22" hidden="1">2147483647</definedName>
    <definedName name="solver_mni" localSheetId="18" hidden="1">30</definedName>
    <definedName name="solver_mni" localSheetId="17" hidden="1">30</definedName>
    <definedName name="solver_mni" localSheetId="24" hidden="1">30</definedName>
    <definedName name="solver_mni" localSheetId="13" hidden="1">30</definedName>
    <definedName name="solver_mni" localSheetId="21" hidden="1">30</definedName>
    <definedName name="solver_mni" localSheetId="5" hidden="1">30</definedName>
    <definedName name="solver_mni" localSheetId="23" hidden="1">30</definedName>
    <definedName name="solver_mni" localSheetId="22" hidden="1">30</definedName>
    <definedName name="solver_mrt" localSheetId="18" hidden="1">0.075</definedName>
    <definedName name="solver_mrt" localSheetId="17" hidden="1">0.075</definedName>
    <definedName name="solver_mrt" localSheetId="24" hidden="1">0.075</definedName>
    <definedName name="solver_mrt" localSheetId="13" hidden="1">0.075</definedName>
    <definedName name="solver_mrt" localSheetId="21" hidden="1">0.075</definedName>
    <definedName name="solver_mrt" localSheetId="5" hidden="1">0.075</definedName>
    <definedName name="solver_mrt" localSheetId="23" hidden="1">0.075</definedName>
    <definedName name="solver_mrt" localSheetId="22" hidden="1">0.075</definedName>
    <definedName name="solver_msl" localSheetId="18" hidden="1">2</definedName>
    <definedName name="solver_msl" localSheetId="17" hidden="1">2</definedName>
    <definedName name="solver_msl" localSheetId="24" hidden="1">2</definedName>
    <definedName name="solver_msl" localSheetId="13" hidden="1">2</definedName>
    <definedName name="solver_msl" localSheetId="21" hidden="1">2</definedName>
    <definedName name="solver_msl" localSheetId="5" hidden="1">2</definedName>
    <definedName name="solver_msl" localSheetId="23" hidden="1">2</definedName>
    <definedName name="solver_msl" localSheetId="22" hidden="1">2</definedName>
    <definedName name="solver_neg" localSheetId="18" hidden="1">1</definedName>
    <definedName name="solver_neg" localSheetId="17" hidden="1">1</definedName>
    <definedName name="solver_neg" localSheetId="24" hidden="1">1</definedName>
    <definedName name="solver_neg" localSheetId="13" hidden="1">1</definedName>
    <definedName name="solver_neg" localSheetId="21" hidden="1">1</definedName>
    <definedName name="solver_neg" localSheetId="5" hidden="1">1</definedName>
    <definedName name="solver_neg" localSheetId="23" hidden="1">1</definedName>
    <definedName name="solver_neg" localSheetId="22" hidden="1">1</definedName>
    <definedName name="solver_nod" localSheetId="18" hidden="1">2147483647</definedName>
    <definedName name="solver_nod" localSheetId="17" hidden="1">2147483647</definedName>
    <definedName name="solver_nod" localSheetId="24" hidden="1">2147483647</definedName>
    <definedName name="solver_nod" localSheetId="13" hidden="1">2147483647</definedName>
    <definedName name="solver_nod" localSheetId="21" hidden="1">2147483647</definedName>
    <definedName name="solver_nod" localSheetId="5" hidden="1">2147483647</definedName>
    <definedName name="solver_nod" localSheetId="23" hidden="1">2147483647</definedName>
    <definedName name="solver_nod" localSheetId="22" hidden="1">2147483647</definedName>
    <definedName name="solver_num" localSheetId="18" hidden="1">3</definedName>
    <definedName name="solver_num" localSheetId="17" hidden="1">3</definedName>
    <definedName name="solver_num" localSheetId="24" hidden="1">3</definedName>
    <definedName name="solver_num" localSheetId="13" hidden="1">3</definedName>
    <definedName name="solver_num" localSheetId="21" hidden="1">2</definedName>
    <definedName name="solver_num" localSheetId="5" hidden="1">3</definedName>
    <definedName name="solver_num" localSheetId="23" hidden="1">3</definedName>
    <definedName name="solver_num" localSheetId="22" hidden="1">3</definedName>
    <definedName name="solver_nwt" localSheetId="18" hidden="1">1</definedName>
    <definedName name="solver_nwt" localSheetId="17" hidden="1">1</definedName>
    <definedName name="solver_nwt" localSheetId="24" hidden="1">1</definedName>
    <definedName name="solver_nwt" localSheetId="13" hidden="1">1</definedName>
    <definedName name="solver_nwt" localSheetId="21" hidden="1">1</definedName>
    <definedName name="solver_nwt" localSheetId="5" hidden="1">1</definedName>
    <definedName name="solver_nwt" localSheetId="23" hidden="1">1</definedName>
    <definedName name="solver_nwt" localSheetId="22" hidden="1">1</definedName>
    <definedName name="solver_opt" localSheetId="18" hidden="1">'C Value log(a) freq 2'!$J$2</definedName>
    <definedName name="solver_opt" localSheetId="17" hidden="1">'C Value log(a+0.1) freq2'!$J$2</definedName>
    <definedName name="solver_opt" localSheetId="24" hidden="1">'Chi Squared'!$J$2</definedName>
    <definedName name="solver_opt" localSheetId="13" hidden="1">'Justeson &amp; Katz'!$J$2</definedName>
    <definedName name="solver_opt" localSheetId="21" hidden="1">'NC Value log(a+0.1) freq=1'!$K$2</definedName>
    <definedName name="solver_opt" localSheetId="5" hidden="1">'Our method (f=2, use sem rel)'!$J$2</definedName>
    <definedName name="solver_opt" localSheetId="23" hidden="1">RAKE_all!$J$2</definedName>
    <definedName name="solver_opt" localSheetId="22" hidden="1">'RAKE_top33%'!$J$2</definedName>
    <definedName name="solver_pre" localSheetId="18" hidden="1">0.000001</definedName>
    <definedName name="solver_pre" localSheetId="17" hidden="1">0.000001</definedName>
    <definedName name="solver_pre" localSheetId="24" hidden="1">0.000001</definedName>
    <definedName name="solver_pre" localSheetId="13" hidden="1">0.000001</definedName>
    <definedName name="solver_pre" localSheetId="21" hidden="1">0.000001</definedName>
    <definedName name="solver_pre" localSheetId="5" hidden="1">0.000001</definedName>
    <definedName name="solver_pre" localSheetId="23" hidden="1">0.000001</definedName>
    <definedName name="solver_pre" localSheetId="22" hidden="1">0.000001</definedName>
    <definedName name="solver_rbv" localSheetId="18" hidden="1">1</definedName>
    <definedName name="solver_rbv" localSheetId="17" hidden="1">1</definedName>
    <definedName name="solver_rbv" localSheetId="24" hidden="1">1</definedName>
    <definedName name="solver_rbv" localSheetId="13" hidden="1">1</definedName>
    <definedName name="solver_rbv" localSheetId="21" hidden="1">1</definedName>
    <definedName name="solver_rbv" localSheetId="5" hidden="1">1</definedName>
    <definedName name="solver_rbv" localSheetId="23" hidden="1">1</definedName>
    <definedName name="solver_rbv" localSheetId="22" hidden="1">1</definedName>
    <definedName name="solver_rel1" localSheetId="18" hidden="1">1</definedName>
    <definedName name="solver_rel1" localSheetId="17" hidden="1">1</definedName>
    <definedName name="solver_rel1" localSheetId="24" hidden="1">1</definedName>
    <definedName name="solver_rel1" localSheetId="13" hidden="1">1</definedName>
    <definedName name="solver_rel1" localSheetId="21" hidden="1">1</definedName>
    <definedName name="solver_rel1" localSheetId="5" hidden="1">1</definedName>
    <definedName name="solver_rel1" localSheetId="23" hidden="1">1</definedName>
    <definedName name="solver_rel1" localSheetId="22" hidden="1">1</definedName>
    <definedName name="solver_rel2" localSheetId="18" hidden="1">4</definedName>
    <definedName name="solver_rel2" localSheetId="17" hidden="1">4</definedName>
    <definedName name="solver_rel2" localSheetId="24" hidden="1">4</definedName>
    <definedName name="solver_rel2" localSheetId="13" hidden="1">4</definedName>
    <definedName name="solver_rel2" localSheetId="21" hidden="1">3</definedName>
    <definedName name="solver_rel2" localSheetId="5" hidden="1">4</definedName>
    <definedName name="solver_rel2" localSheetId="23" hidden="1">4</definedName>
    <definedName name="solver_rel2" localSheetId="22" hidden="1">4</definedName>
    <definedName name="solver_rel3" localSheetId="18" hidden="1">3</definedName>
    <definedName name="solver_rel3" localSheetId="17" hidden="1">3</definedName>
    <definedName name="solver_rel3" localSheetId="24" hidden="1">3</definedName>
    <definedName name="solver_rel3" localSheetId="13" hidden="1">3</definedName>
    <definedName name="solver_rel3" localSheetId="21" hidden="1">3</definedName>
    <definedName name="solver_rel3" localSheetId="5" hidden="1">3</definedName>
    <definedName name="solver_rel3" localSheetId="23" hidden="1">3</definedName>
    <definedName name="solver_rel3" localSheetId="22" hidden="1">3</definedName>
    <definedName name="solver_rhs1" localSheetId="18" hidden="1">684</definedName>
    <definedName name="solver_rhs1" localSheetId="17" hidden="1">431</definedName>
    <definedName name="solver_rhs1" localSheetId="24" hidden="1">203</definedName>
    <definedName name="solver_rhs1" localSheetId="13" hidden="1">100</definedName>
    <definedName name="solver_rhs1" localSheetId="21" hidden="1">686</definedName>
    <definedName name="solver_rhs1" localSheetId="5" hidden="1">150</definedName>
    <definedName name="solver_rhs1" localSheetId="23" hidden="1">1003</definedName>
    <definedName name="solver_rhs1" localSheetId="22" hidden="1">350</definedName>
    <definedName name="solver_rhs2" localSheetId="18" hidden="1">integer</definedName>
    <definedName name="solver_rhs2" localSheetId="17" hidden="1">integer</definedName>
    <definedName name="solver_rhs2" localSheetId="24" hidden="1">integer</definedName>
    <definedName name="solver_rhs2" localSheetId="13" hidden="1">integer</definedName>
    <definedName name="solver_rhs2" localSheetId="21" hidden="1">1</definedName>
    <definedName name="solver_rhs2" localSheetId="5" hidden="1">integer</definedName>
    <definedName name="solver_rhs2" localSheetId="23" hidden="1">integer</definedName>
    <definedName name="solver_rhs2" localSheetId="22" hidden="1">integer</definedName>
    <definedName name="solver_rhs3" localSheetId="18" hidden="1">1</definedName>
    <definedName name="solver_rhs3" localSheetId="17" hidden="1">1</definedName>
    <definedName name="solver_rhs3" localSheetId="24" hidden="1">1</definedName>
    <definedName name="solver_rhs3" localSheetId="13" hidden="1">1</definedName>
    <definedName name="solver_rhs3" localSheetId="21" hidden="1">1</definedName>
    <definedName name="solver_rhs3" localSheetId="5" hidden="1">1</definedName>
    <definedName name="solver_rhs3" localSheetId="23" hidden="1">1</definedName>
    <definedName name="solver_rhs3" localSheetId="22" hidden="1">1</definedName>
    <definedName name="solver_rlx" localSheetId="18" hidden="1">2</definedName>
    <definedName name="solver_rlx" localSheetId="17" hidden="1">2</definedName>
    <definedName name="solver_rlx" localSheetId="24" hidden="1">2</definedName>
    <definedName name="solver_rlx" localSheetId="13" hidden="1">2</definedName>
    <definedName name="solver_rlx" localSheetId="21" hidden="1">2</definedName>
    <definedName name="solver_rlx" localSheetId="5" hidden="1">2</definedName>
    <definedName name="solver_rlx" localSheetId="23" hidden="1">2</definedName>
    <definedName name="solver_rlx" localSheetId="22" hidden="1">2</definedName>
    <definedName name="solver_rsd" localSheetId="18" hidden="1">0</definedName>
    <definedName name="solver_rsd" localSheetId="17" hidden="1">0</definedName>
    <definedName name="solver_rsd" localSheetId="24" hidden="1">0</definedName>
    <definedName name="solver_rsd" localSheetId="13" hidden="1">0</definedName>
    <definedName name="solver_rsd" localSheetId="21" hidden="1">0</definedName>
    <definedName name="solver_rsd" localSheetId="5" hidden="1">0</definedName>
    <definedName name="solver_rsd" localSheetId="23" hidden="1">0</definedName>
    <definedName name="solver_rsd" localSheetId="22" hidden="1">0</definedName>
    <definedName name="solver_scl" localSheetId="18" hidden="1">1</definedName>
    <definedName name="solver_scl" localSheetId="17" hidden="1">1</definedName>
    <definedName name="solver_scl" localSheetId="24" hidden="1">1</definedName>
    <definedName name="solver_scl" localSheetId="13" hidden="1">1</definedName>
    <definedName name="solver_scl" localSheetId="21" hidden="1">1</definedName>
    <definedName name="solver_scl" localSheetId="5" hidden="1">1</definedName>
    <definedName name="solver_scl" localSheetId="23" hidden="1">1</definedName>
    <definedName name="solver_scl" localSheetId="22" hidden="1">1</definedName>
    <definedName name="solver_sho" localSheetId="18" hidden="1">2</definedName>
    <definedName name="solver_sho" localSheetId="17" hidden="1">2</definedName>
    <definedName name="solver_sho" localSheetId="24" hidden="1">2</definedName>
    <definedName name="solver_sho" localSheetId="13" hidden="1">2</definedName>
    <definedName name="solver_sho" localSheetId="21" hidden="1">2</definedName>
    <definedName name="solver_sho" localSheetId="5" hidden="1">2</definedName>
    <definedName name="solver_sho" localSheetId="23" hidden="1">2</definedName>
    <definedName name="solver_sho" localSheetId="22" hidden="1">2</definedName>
    <definedName name="solver_ssz" localSheetId="18" hidden="1">100</definedName>
    <definedName name="solver_ssz" localSheetId="17" hidden="1">100</definedName>
    <definedName name="solver_ssz" localSheetId="24" hidden="1">100</definedName>
    <definedName name="solver_ssz" localSheetId="13" hidden="1">100</definedName>
    <definedName name="solver_ssz" localSheetId="21" hidden="1">100</definedName>
    <definedName name="solver_ssz" localSheetId="5" hidden="1">100</definedName>
    <definedName name="solver_ssz" localSheetId="23" hidden="1">100</definedName>
    <definedName name="solver_ssz" localSheetId="22" hidden="1">100</definedName>
    <definedName name="solver_tim" localSheetId="18" hidden="1">2147483647</definedName>
    <definedName name="solver_tim" localSheetId="17" hidden="1">2147483647</definedName>
    <definedName name="solver_tim" localSheetId="24" hidden="1">2147483647</definedName>
    <definedName name="solver_tim" localSheetId="13" hidden="1">2147483647</definedName>
    <definedName name="solver_tim" localSheetId="21" hidden="1">2147483647</definedName>
    <definedName name="solver_tim" localSheetId="5" hidden="1">2147483647</definedName>
    <definedName name="solver_tim" localSheetId="23" hidden="1">2147483647</definedName>
    <definedName name="solver_tim" localSheetId="22" hidden="1">2147483647</definedName>
    <definedName name="solver_tol" localSheetId="18" hidden="1">0.01</definedName>
    <definedName name="solver_tol" localSheetId="17" hidden="1">0.01</definedName>
    <definedName name="solver_tol" localSheetId="24" hidden="1">0.01</definedName>
    <definedName name="solver_tol" localSheetId="13" hidden="1">0.01</definedName>
    <definedName name="solver_tol" localSheetId="21" hidden="1">0.01</definedName>
    <definedName name="solver_tol" localSheetId="5" hidden="1">0.01</definedName>
    <definedName name="solver_tol" localSheetId="23" hidden="1">0.01</definedName>
    <definedName name="solver_tol" localSheetId="22" hidden="1">0.01</definedName>
    <definedName name="solver_typ" localSheetId="18" hidden="1">1</definedName>
    <definedName name="solver_typ" localSheetId="17" hidden="1">1</definedName>
    <definedName name="solver_typ" localSheetId="24" hidden="1">1</definedName>
    <definedName name="solver_typ" localSheetId="13" hidden="1">1</definedName>
    <definedName name="solver_typ" localSheetId="21" hidden="1">1</definedName>
    <definedName name="solver_typ" localSheetId="5" hidden="1">1</definedName>
    <definedName name="solver_typ" localSheetId="23" hidden="1">1</definedName>
    <definedName name="solver_typ" localSheetId="22" hidden="1">1</definedName>
    <definedName name="solver_val" localSheetId="18" hidden="1">0</definedName>
    <definedName name="solver_val" localSheetId="17" hidden="1">0</definedName>
    <definedName name="solver_val" localSheetId="24" hidden="1">0</definedName>
    <definedName name="solver_val" localSheetId="13" hidden="1">0</definedName>
    <definedName name="solver_val" localSheetId="21" hidden="1">0</definedName>
    <definedName name="solver_val" localSheetId="5" hidden="1">0</definedName>
    <definedName name="solver_val" localSheetId="23" hidden="1">0</definedName>
    <definedName name="solver_val" localSheetId="22" hidden="1">0</definedName>
    <definedName name="solver_ver" localSheetId="18" hidden="1">3</definedName>
    <definedName name="solver_ver" localSheetId="17" hidden="1">3</definedName>
    <definedName name="solver_ver" localSheetId="24" hidden="1">3</definedName>
    <definedName name="solver_ver" localSheetId="13" hidden="1">3</definedName>
    <definedName name="solver_ver" localSheetId="21" hidden="1">3</definedName>
    <definedName name="solver_ver" localSheetId="5" hidden="1">3</definedName>
    <definedName name="solver_ver" localSheetId="23" hidden="1">3</definedName>
    <definedName name="solver_ver" localSheetId="22" hidden="1">3</definedName>
  </definedNames>
  <calcPr calcId="145621"/>
</workbook>
</file>

<file path=xl/calcChain.xml><?xml version="1.0" encoding="utf-8"?>
<calcChain xmlns="http://schemas.openxmlformats.org/spreadsheetml/2006/main">
  <c r="E2" i="48" l="1"/>
  <c r="D2" i="48"/>
  <c r="F2" i="48" s="1"/>
  <c r="C3" i="48"/>
  <c r="C4" i="48"/>
  <c r="C5" i="48"/>
  <c r="C6" i="48"/>
  <c r="C7" i="48"/>
  <c r="C8" i="48"/>
  <c r="C9" i="48"/>
  <c r="C10" i="48"/>
  <c r="C11" i="48"/>
  <c r="C12" i="48"/>
  <c r="C13" i="48"/>
  <c r="C14" i="48"/>
  <c r="C15" i="48"/>
  <c r="C16" i="48"/>
  <c r="C17" i="48"/>
  <c r="C18" i="48"/>
  <c r="C19" i="48"/>
  <c r="C20" i="48"/>
  <c r="C21" i="48"/>
  <c r="C22" i="48"/>
  <c r="C23" i="48"/>
  <c r="C24" i="48"/>
  <c r="C25" i="48"/>
  <c r="C26" i="48"/>
  <c r="C27" i="48"/>
  <c r="C28" i="48"/>
  <c r="C29" i="48"/>
  <c r="C30" i="48"/>
  <c r="C31" i="48"/>
  <c r="C32" i="48"/>
  <c r="C33" i="48"/>
  <c r="C34" i="48"/>
  <c r="C35" i="48"/>
  <c r="C36" i="48"/>
  <c r="C37" i="48"/>
  <c r="C38" i="48"/>
  <c r="C39" i="48"/>
  <c r="C40" i="48"/>
  <c r="C41" i="48"/>
  <c r="C42" i="48"/>
  <c r="C43" i="48"/>
  <c r="C44" i="48"/>
  <c r="C45" i="48"/>
  <c r="C46" i="48"/>
  <c r="C47" i="48"/>
  <c r="C48" i="48"/>
  <c r="C49" i="48"/>
  <c r="C50" i="48"/>
  <c r="C51" i="48"/>
  <c r="C52" i="48"/>
  <c r="C53" i="48"/>
  <c r="C54" i="48"/>
  <c r="C55" i="48"/>
  <c r="C56" i="48"/>
  <c r="C57" i="48"/>
  <c r="C58" i="48"/>
  <c r="C59" i="48"/>
  <c r="C60" i="48"/>
  <c r="C61" i="48"/>
  <c r="C62" i="48"/>
  <c r="C63" i="48"/>
  <c r="C64" i="48"/>
  <c r="C65" i="48"/>
  <c r="C66" i="48"/>
  <c r="C67" i="48"/>
  <c r="C68" i="48"/>
  <c r="C69" i="48"/>
  <c r="C70" i="48"/>
  <c r="C71" i="48"/>
  <c r="C72" i="48"/>
  <c r="C73" i="48"/>
  <c r="C74" i="48"/>
  <c r="C75" i="48"/>
  <c r="C76" i="48"/>
  <c r="C77" i="48"/>
  <c r="C78" i="48"/>
  <c r="C79" i="48"/>
  <c r="C80" i="48"/>
  <c r="C81" i="48"/>
  <c r="C82" i="48"/>
  <c r="C83" i="48"/>
  <c r="C84" i="48"/>
  <c r="C85" i="48"/>
  <c r="C86" i="48"/>
  <c r="C87" i="48"/>
  <c r="C88" i="48"/>
  <c r="C89" i="48"/>
  <c r="C90" i="48"/>
  <c r="C91" i="48"/>
  <c r="C92" i="48"/>
  <c r="C93" i="48"/>
  <c r="C94" i="48"/>
  <c r="C95" i="48"/>
  <c r="C96" i="48"/>
  <c r="C97" i="48"/>
  <c r="C98" i="48"/>
  <c r="C99" i="48"/>
  <c r="C100" i="48"/>
  <c r="C101" i="48"/>
  <c r="C102" i="48"/>
  <c r="C103" i="48"/>
  <c r="C104" i="48"/>
  <c r="C105" i="48"/>
  <c r="C106" i="48"/>
  <c r="C107" i="48"/>
  <c r="C108" i="48"/>
  <c r="C109" i="48"/>
  <c r="C110" i="48"/>
  <c r="C111" i="48"/>
  <c r="C112" i="48"/>
  <c r="C113" i="48"/>
  <c r="C114" i="48"/>
  <c r="C115" i="48"/>
  <c r="C116" i="48"/>
  <c r="C117" i="48"/>
  <c r="C118" i="48"/>
  <c r="C119" i="48"/>
  <c r="C120" i="48"/>
  <c r="C121" i="48"/>
  <c r="C122" i="48"/>
  <c r="C123" i="48"/>
  <c r="C124" i="48"/>
  <c r="C125" i="48"/>
  <c r="C126" i="48"/>
  <c r="C127" i="48"/>
  <c r="C128" i="48"/>
  <c r="C129" i="48"/>
  <c r="C130" i="48"/>
  <c r="C131" i="48"/>
  <c r="C132" i="48"/>
  <c r="C133" i="48"/>
  <c r="C134" i="48"/>
  <c r="C135" i="48"/>
  <c r="C136" i="48"/>
  <c r="C137" i="48"/>
  <c r="C138" i="48"/>
  <c r="C139" i="48"/>
  <c r="C140" i="48"/>
  <c r="C141" i="48"/>
  <c r="C142" i="48"/>
  <c r="C143" i="48"/>
  <c r="C144" i="48"/>
  <c r="C145" i="48"/>
  <c r="C146" i="48"/>
  <c r="C147" i="48"/>
  <c r="C148" i="48"/>
  <c r="C149" i="48"/>
  <c r="C150" i="48"/>
  <c r="C151" i="48"/>
  <c r="C152" i="48"/>
  <c r="C153" i="48"/>
  <c r="C154" i="48"/>
  <c r="C155" i="48"/>
  <c r="C156" i="48"/>
  <c r="C157" i="48"/>
  <c r="C158" i="48"/>
  <c r="C159" i="48"/>
  <c r="C160" i="48"/>
  <c r="C161" i="48"/>
  <c r="C162" i="48"/>
  <c r="C163" i="48"/>
  <c r="C164" i="48"/>
  <c r="C165" i="48"/>
  <c r="C166" i="48"/>
  <c r="C167" i="48"/>
  <c r="C168" i="48"/>
  <c r="C169" i="48"/>
  <c r="C170" i="48"/>
  <c r="C171" i="48"/>
  <c r="C172" i="48"/>
  <c r="C173" i="48"/>
  <c r="C174" i="48"/>
  <c r="C175" i="48"/>
  <c r="C176" i="48"/>
  <c r="C177" i="48"/>
  <c r="C178" i="48"/>
  <c r="C179" i="48"/>
  <c r="C180" i="48"/>
  <c r="C181" i="48"/>
  <c r="C182" i="48"/>
  <c r="C183" i="48"/>
  <c r="C184" i="48"/>
  <c r="C185" i="48"/>
  <c r="C186" i="48"/>
  <c r="C187" i="48"/>
  <c r="C188" i="48"/>
  <c r="C189" i="48"/>
  <c r="C190" i="48"/>
  <c r="C191" i="48"/>
  <c r="C192" i="48"/>
  <c r="C193" i="48"/>
  <c r="C194" i="48"/>
  <c r="C195" i="48"/>
  <c r="C196" i="48"/>
  <c r="C197" i="48"/>
  <c r="C198" i="48"/>
  <c r="C199" i="48"/>
  <c r="C200" i="48"/>
  <c r="C201" i="48"/>
  <c r="C202" i="48"/>
  <c r="C203" i="48"/>
  <c r="C204" i="48"/>
  <c r="C205" i="48"/>
  <c r="C206" i="48"/>
  <c r="C207" i="48"/>
  <c r="C208" i="48"/>
  <c r="C209" i="48"/>
  <c r="C210" i="48"/>
  <c r="C211" i="48"/>
  <c r="C212" i="48"/>
  <c r="C213" i="48"/>
  <c r="C214" i="48"/>
  <c r="C215" i="48"/>
  <c r="C216" i="48"/>
  <c r="C217" i="48"/>
  <c r="C218" i="48"/>
  <c r="C219" i="48"/>
  <c r="C220" i="48"/>
  <c r="C221" i="48"/>
  <c r="C222" i="48"/>
  <c r="C223" i="48"/>
  <c r="C224" i="48"/>
  <c r="C225" i="48"/>
  <c r="C226" i="48"/>
  <c r="C227" i="48"/>
  <c r="C228" i="48"/>
  <c r="C229" i="48"/>
  <c r="C230" i="48"/>
  <c r="C231" i="48"/>
  <c r="C232" i="48"/>
  <c r="C233" i="48"/>
  <c r="C234" i="48"/>
  <c r="C235" i="48"/>
  <c r="C236" i="48"/>
  <c r="C237" i="48"/>
  <c r="C238" i="48"/>
  <c r="C239" i="48"/>
  <c r="C240" i="48"/>
  <c r="C241" i="48"/>
  <c r="C242" i="48"/>
  <c r="C243" i="48"/>
  <c r="C244" i="48"/>
  <c r="C245" i="48"/>
  <c r="C246" i="48"/>
  <c r="C247" i="48"/>
  <c r="C248" i="48"/>
  <c r="C249" i="48"/>
  <c r="C250" i="48"/>
  <c r="C251" i="48"/>
  <c r="C252" i="48"/>
  <c r="C253" i="48"/>
  <c r="C254" i="48"/>
  <c r="C255" i="48"/>
  <c r="C256" i="48"/>
  <c r="C257" i="48"/>
  <c r="C258" i="48"/>
  <c r="C259" i="48"/>
  <c r="C260" i="48"/>
  <c r="C261" i="48"/>
  <c r="C262" i="48"/>
  <c r="C263" i="48"/>
  <c r="C264" i="48"/>
  <c r="C265" i="48"/>
  <c r="C266" i="48"/>
  <c r="C267" i="48"/>
  <c r="C268" i="48"/>
  <c r="C269" i="48"/>
  <c r="C270" i="48"/>
  <c r="C271" i="48"/>
  <c r="C272" i="48"/>
  <c r="C273" i="48"/>
  <c r="C274" i="48"/>
  <c r="C275" i="48"/>
  <c r="C276" i="48"/>
  <c r="C277" i="48"/>
  <c r="C278" i="48"/>
  <c r="C279" i="48"/>
  <c r="C280" i="48"/>
  <c r="C281" i="48"/>
  <c r="C282" i="48"/>
  <c r="C283" i="48"/>
  <c r="C284" i="48"/>
  <c r="C285" i="48"/>
  <c r="C286" i="48"/>
  <c r="C287" i="48"/>
  <c r="C288" i="48"/>
  <c r="C289" i="48"/>
  <c r="C290" i="48"/>
  <c r="C291" i="48"/>
  <c r="C292" i="48"/>
  <c r="C293" i="48"/>
  <c r="C294" i="48"/>
  <c r="C295" i="48"/>
  <c r="C296" i="48"/>
  <c r="C297" i="48"/>
  <c r="C298" i="48"/>
  <c r="C299" i="48"/>
  <c r="C300" i="48"/>
  <c r="C301" i="48"/>
  <c r="C302" i="48"/>
  <c r="C303" i="48"/>
  <c r="C304" i="48"/>
  <c r="C305" i="48"/>
  <c r="C306" i="48"/>
  <c r="C307" i="48"/>
  <c r="C308" i="48"/>
  <c r="C309" i="48"/>
  <c r="C310" i="48"/>
  <c r="C311" i="48"/>
  <c r="C312" i="48"/>
  <c r="C313" i="48"/>
  <c r="C314" i="48"/>
  <c r="C315" i="48"/>
  <c r="C316" i="48"/>
  <c r="C317" i="48"/>
  <c r="C318" i="48"/>
  <c r="C319" i="48"/>
  <c r="C320" i="48"/>
  <c r="C321" i="48"/>
  <c r="C322" i="48"/>
  <c r="C323" i="48"/>
  <c r="C324" i="48"/>
  <c r="C325" i="48"/>
  <c r="C326" i="48"/>
  <c r="C327" i="48"/>
  <c r="C328" i="48"/>
  <c r="C329" i="48"/>
  <c r="C330" i="48"/>
  <c r="C331" i="48"/>
  <c r="C332" i="48"/>
  <c r="C333" i="48"/>
  <c r="C334" i="48"/>
  <c r="C335" i="48"/>
  <c r="C336" i="48"/>
  <c r="C337" i="48"/>
  <c r="C338" i="48"/>
  <c r="C339" i="48"/>
  <c r="C340" i="48"/>
  <c r="C341" i="48"/>
  <c r="C342" i="48"/>
  <c r="C343" i="48"/>
  <c r="C344" i="48"/>
  <c r="C345" i="48"/>
  <c r="C346" i="48"/>
  <c r="C347" i="48"/>
  <c r="C348" i="48"/>
  <c r="C349" i="48"/>
  <c r="C350" i="48"/>
  <c r="C351" i="48"/>
  <c r="C352" i="48"/>
  <c r="C353" i="48"/>
  <c r="C354" i="48"/>
  <c r="C355" i="48"/>
  <c r="C356" i="48"/>
  <c r="C357" i="48"/>
  <c r="C358" i="48"/>
  <c r="C359" i="48"/>
  <c r="C360" i="48"/>
  <c r="C361" i="48"/>
  <c r="C362" i="48"/>
  <c r="C363" i="48"/>
  <c r="C364" i="48"/>
  <c r="C365" i="48"/>
  <c r="C366" i="48"/>
  <c r="C367" i="48"/>
  <c r="C368" i="48"/>
  <c r="C369" i="48"/>
  <c r="C370" i="48"/>
  <c r="C371" i="48"/>
  <c r="C372" i="48"/>
  <c r="C373" i="48"/>
  <c r="C374" i="48"/>
  <c r="C375" i="48"/>
  <c r="C376" i="48"/>
  <c r="C377" i="48"/>
  <c r="C378" i="48"/>
  <c r="C379" i="48"/>
  <c r="C380" i="48"/>
  <c r="C381" i="48"/>
  <c r="C382" i="48"/>
  <c r="C383" i="48"/>
  <c r="C384" i="48"/>
  <c r="C385" i="48"/>
  <c r="C386" i="48"/>
  <c r="C387" i="48"/>
  <c r="C388" i="48"/>
  <c r="C389" i="48"/>
  <c r="C390" i="48"/>
  <c r="C391" i="48"/>
  <c r="C392" i="48"/>
  <c r="C393" i="48"/>
  <c r="C394" i="48"/>
  <c r="C395" i="48"/>
  <c r="C396" i="48"/>
  <c r="C397" i="48"/>
  <c r="C398" i="48"/>
  <c r="C399" i="48"/>
  <c r="C400" i="48"/>
  <c r="C401" i="48"/>
  <c r="C402" i="48"/>
  <c r="C403" i="48"/>
  <c r="C404" i="48"/>
  <c r="C405" i="48"/>
  <c r="C406" i="48"/>
  <c r="C407" i="48"/>
  <c r="C408" i="48"/>
  <c r="C409" i="48"/>
  <c r="C410" i="48"/>
  <c r="C411" i="48"/>
  <c r="C412" i="48"/>
  <c r="C413" i="48"/>
  <c r="C414" i="48"/>
  <c r="C415" i="48"/>
  <c r="C416" i="48"/>
  <c r="C417" i="48"/>
  <c r="C418" i="48"/>
  <c r="C419" i="48"/>
  <c r="C420" i="48"/>
  <c r="C421" i="48"/>
  <c r="C422" i="48"/>
  <c r="C423" i="48"/>
  <c r="C424" i="48"/>
  <c r="C425" i="48"/>
  <c r="C426" i="48"/>
  <c r="C427" i="48"/>
  <c r="C428" i="48"/>
  <c r="C429" i="48"/>
  <c r="C430" i="48"/>
  <c r="C431" i="48"/>
  <c r="C432" i="48"/>
  <c r="C433" i="48"/>
  <c r="C434" i="48"/>
  <c r="C435" i="48"/>
  <c r="C436" i="48"/>
  <c r="C437" i="48"/>
  <c r="C438" i="48"/>
  <c r="C439" i="48"/>
  <c r="C440" i="48"/>
  <c r="C441" i="48"/>
  <c r="C442" i="48"/>
  <c r="C443" i="48"/>
  <c r="C444" i="48"/>
  <c r="C445" i="48"/>
  <c r="C446" i="48"/>
  <c r="C447" i="48"/>
  <c r="C448" i="48"/>
  <c r="C449" i="48"/>
  <c r="C450" i="48"/>
  <c r="C451" i="48"/>
  <c r="C452" i="48"/>
  <c r="C453" i="48"/>
  <c r="C454" i="48"/>
  <c r="C455" i="48"/>
  <c r="C456" i="48"/>
  <c r="C457" i="48"/>
  <c r="C458" i="48"/>
  <c r="C459" i="48"/>
  <c r="C460" i="48"/>
  <c r="C461" i="48"/>
  <c r="C462" i="48"/>
  <c r="C463" i="48"/>
  <c r="C464" i="48"/>
  <c r="C465" i="48"/>
  <c r="C466" i="48"/>
  <c r="C467" i="48"/>
  <c r="C468" i="48"/>
  <c r="C469" i="48"/>
  <c r="C470" i="48"/>
  <c r="C471" i="48"/>
  <c r="C472" i="48"/>
  <c r="C473" i="48"/>
  <c r="C474" i="48"/>
  <c r="C475" i="48"/>
  <c r="C476" i="48"/>
  <c r="C477" i="48"/>
  <c r="C478" i="48"/>
  <c r="C479" i="48"/>
  <c r="C480" i="48"/>
  <c r="C481" i="48"/>
  <c r="C482" i="48"/>
  <c r="C483" i="48"/>
  <c r="C484" i="48"/>
  <c r="C485" i="48"/>
  <c r="C486" i="48"/>
  <c r="C487" i="48"/>
  <c r="C488" i="48"/>
  <c r="C489" i="48"/>
  <c r="C490" i="48"/>
  <c r="C491" i="48"/>
  <c r="C492" i="48"/>
  <c r="C493" i="48"/>
  <c r="C494" i="48"/>
  <c r="C495" i="48"/>
  <c r="C496" i="48"/>
  <c r="C497" i="48"/>
  <c r="C498" i="48"/>
  <c r="C499" i="48"/>
  <c r="C500" i="48"/>
  <c r="C501" i="48"/>
  <c r="C502" i="48"/>
  <c r="C503" i="48"/>
  <c r="C504" i="48"/>
  <c r="C505" i="48"/>
  <c r="C506" i="48"/>
  <c r="C507" i="48"/>
  <c r="C508" i="48"/>
  <c r="C509" i="48"/>
  <c r="C510" i="48"/>
  <c r="C511" i="48"/>
  <c r="C512" i="48"/>
  <c r="C513" i="48"/>
  <c r="C514" i="48"/>
  <c r="C515" i="48"/>
  <c r="C516" i="48"/>
  <c r="C517" i="48"/>
  <c r="C518" i="48"/>
  <c r="C519" i="48"/>
  <c r="C520" i="48"/>
  <c r="C521" i="48"/>
  <c r="C522" i="48"/>
  <c r="C523" i="48"/>
  <c r="C524" i="48"/>
  <c r="C525" i="48"/>
  <c r="C526" i="48"/>
  <c r="C527" i="48"/>
  <c r="C528" i="48"/>
  <c r="C529" i="48"/>
  <c r="C530" i="48"/>
  <c r="C531" i="48"/>
  <c r="C532" i="48"/>
  <c r="C533" i="48"/>
  <c r="C534" i="48"/>
  <c r="C535" i="48"/>
  <c r="C536" i="48"/>
  <c r="C537" i="48"/>
  <c r="C538" i="48"/>
  <c r="C539" i="48"/>
  <c r="C540" i="48"/>
  <c r="C541" i="48"/>
  <c r="C542" i="48"/>
  <c r="C543" i="48"/>
  <c r="C544" i="48"/>
  <c r="C545" i="48"/>
  <c r="C546" i="48"/>
  <c r="C547" i="48"/>
  <c r="C548" i="48"/>
  <c r="C549" i="48"/>
  <c r="C550" i="48"/>
  <c r="C551" i="48"/>
  <c r="C552" i="48"/>
  <c r="C553" i="48"/>
  <c r="C554" i="48"/>
  <c r="C555" i="48"/>
  <c r="C556" i="48"/>
  <c r="C557" i="48"/>
  <c r="C558" i="48"/>
  <c r="C559" i="48"/>
  <c r="C560" i="48"/>
  <c r="C561" i="48"/>
  <c r="C562" i="48"/>
  <c r="C563" i="48"/>
  <c r="C564" i="48"/>
  <c r="C565" i="48"/>
  <c r="C566" i="48"/>
  <c r="C567" i="48"/>
  <c r="C568" i="48"/>
  <c r="C569" i="48"/>
  <c r="C570" i="48"/>
  <c r="C571" i="48"/>
  <c r="C572" i="48"/>
  <c r="C573" i="48"/>
  <c r="C574" i="48"/>
  <c r="C575" i="48"/>
  <c r="C576" i="48"/>
  <c r="C577" i="48"/>
  <c r="C578" i="48"/>
  <c r="C579" i="48"/>
  <c r="C580" i="48"/>
  <c r="C581" i="48"/>
  <c r="C582" i="48"/>
  <c r="C583" i="48"/>
  <c r="C584" i="48"/>
  <c r="C585" i="48"/>
  <c r="C586" i="48"/>
  <c r="C587" i="48"/>
  <c r="C588" i="48"/>
  <c r="C589" i="48"/>
  <c r="C590" i="48"/>
  <c r="C591" i="48"/>
  <c r="C592" i="48"/>
  <c r="C593" i="48"/>
  <c r="C594" i="48"/>
  <c r="C595" i="48"/>
  <c r="C596" i="48"/>
  <c r="C597" i="48"/>
  <c r="C598" i="48"/>
  <c r="C599" i="48"/>
  <c r="C600" i="48"/>
  <c r="C601" i="48"/>
  <c r="C602" i="48"/>
  <c r="C603" i="48"/>
  <c r="C604" i="48"/>
  <c r="C605" i="48"/>
  <c r="C606" i="48"/>
  <c r="C607" i="48"/>
  <c r="C608" i="48"/>
  <c r="C609" i="48"/>
  <c r="C610" i="48"/>
  <c r="C611" i="48"/>
  <c r="C612" i="48"/>
  <c r="C613" i="48"/>
  <c r="C614" i="48"/>
  <c r="C615" i="48"/>
  <c r="C616" i="48"/>
  <c r="C617" i="48"/>
  <c r="C618" i="48"/>
  <c r="C619" i="48"/>
  <c r="C620" i="48"/>
  <c r="C621" i="48"/>
  <c r="C622" i="48"/>
  <c r="C623" i="48"/>
  <c r="C624" i="48"/>
  <c r="C625" i="48"/>
  <c r="C626" i="48"/>
  <c r="C627" i="48"/>
  <c r="C628" i="48"/>
  <c r="C629" i="48"/>
  <c r="C630" i="48"/>
  <c r="C631" i="48"/>
  <c r="C632" i="48"/>
  <c r="C633" i="48"/>
  <c r="C634" i="48"/>
  <c r="C635" i="48"/>
  <c r="C636" i="48"/>
  <c r="C637" i="48"/>
  <c r="C638" i="48"/>
  <c r="C639" i="48"/>
  <c r="C640" i="48"/>
  <c r="C641" i="48"/>
  <c r="C642" i="48"/>
  <c r="C643" i="48"/>
  <c r="C644" i="48"/>
  <c r="C645" i="48"/>
  <c r="C646" i="48"/>
  <c r="C647" i="48"/>
  <c r="C648" i="48"/>
  <c r="C649" i="48"/>
  <c r="C650" i="48"/>
  <c r="C651" i="48"/>
  <c r="C652" i="48"/>
  <c r="C653" i="48"/>
  <c r="C654" i="48"/>
  <c r="C655" i="48"/>
  <c r="C656" i="48"/>
  <c r="C657" i="48"/>
  <c r="C658" i="48"/>
  <c r="C659" i="48"/>
  <c r="C660" i="48"/>
  <c r="C661" i="48"/>
  <c r="C662" i="48"/>
  <c r="C663" i="48"/>
  <c r="C664" i="48"/>
  <c r="C665" i="48"/>
  <c r="C666" i="48"/>
  <c r="C667" i="48"/>
  <c r="C668" i="48"/>
  <c r="C669" i="48"/>
  <c r="C670" i="48"/>
  <c r="C671" i="48"/>
  <c r="C672" i="48"/>
  <c r="C673" i="48"/>
  <c r="C674" i="48"/>
  <c r="C675" i="48"/>
  <c r="C676" i="48"/>
  <c r="C677" i="48"/>
  <c r="C678" i="48"/>
  <c r="C679" i="48"/>
  <c r="C680" i="48"/>
  <c r="C681" i="48"/>
  <c r="C682" i="48"/>
  <c r="C683" i="48"/>
  <c r="C684" i="48"/>
  <c r="C685" i="48"/>
  <c r="C686" i="48"/>
  <c r="C687" i="48"/>
  <c r="C688" i="48"/>
  <c r="C689" i="48"/>
  <c r="C690" i="48"/>
  <c r="C691" i="48"/>
  <c r="C692" i="48"/>
  <c r="C693" i="48"/>
  <c r="C694" i="48"/>
  <c r="C695" i="48"/>
  <c r="C696" i="48"/>
  <c r="C697" i="48"/>
  <c r="C698" i="48"/>
  <c r="C699" i="48"/>
  <c r="C700" i="48"/>
  <c r="C701" i="48"/>
  <c r="C702" i="48"/>
  <c r="C703" i="48"/>
  <c r="C704" i="48"/>
  <c r="C705" i="48"/>
  <c r="C706" i="48"/>
  <c r="C707" i="48"/>
  <c r="C708" i="48"/>
  <c r="C709" i="48"/>
  <c r="C710" i="48"/>
  <c r="C711" i="48"/>
  <c r="C712" i="48"/>
  <c r="C713" i="48"/>
  <c r="C714" i="48"/>
  <c r="C715" i="48"/>
  <c r="C716" i="48"/>
  <c r="C717" i="48"/>
  <c r="C718" i="48"/>
  <c r="C719" i="48"/>
  <c r="C720" i="48"/>
  <c r="C721" i="48"/>
  <c r="C722" i="48"/>
  <c r="C723" i="48"/>
  <c r="C724" i="48"/>
  <c r="C725" i="48"/>
  <c r="C726" i="48"/>
  <c r="C727" i="48"/>
  <c r="C728" i="48"/>
  <c r="C729" i="48"/>
  <c r="C730" i="48"/>
  <c r="C731" i="48"/>
  <c r="C732" i="48"/>
  <c r="C733" i="48"/>
  <c r="C734" i="48"/>
  <c r="C735" i="48"/>
  <c r="C736" i="48"/>
  <c r="C737" i="48"/>
  <c r="C738" i="48"/>
  <c r="C739" i="48"/>
  <c r="C740" i="48"/>
  <c r="C741" i="48"/>
  <c r="C742" i="48"/>
  <c r="C743" i="48"/>
  <c r="C744" i="48"/>
  <c r="C745" i="48"/>
  <c r="C746" i="48"/>
  <c r="C747" i="48"/>
  <c r="C748" i="48"/>
  <c r="C749" i="48"/>
  <c r="C750" i="48"/>
  <c r="C751" i="48"/>
  <c r="C752" i="48"/>
  <c r="C753" i="48"/>
  <c r="C754" i="48"/>
  <c r="C755" i="48"/>
  <c r="C756" i="48"/>
  <c r="C757" i="48"/>
  <c r="C758" i="48"/>
  <c r="C759" i="48"/>
  <c r="C760" i="48"/>
  <c r="C761" i="48"/>
  <c r="C762" i="48"/>
  <c r="C763" i="48"/>
  <c r="C764" i="48"/>
  <c r="C765" i="48"/>
  <c r="C766" i="48"/>
  <c r="C767" i="48"/>
  <c r="C768" i="48"/>
  <c r="C769" i="48"/>
  <c r="C770" i="48"/>
  <c r="C771" i="48"/>
  <c r="C772" i="48"/>
  <c r="C773" i="48"/>
  <c r="C774" i="48"/>
  <c r="C775" i="48"/>
  <c r="C776" i="48"/>
  <c r="C777" i="48"/>
  <c r="C778" i="48"/>
  <c r="C779" i="48"/>
  <c r="C780" i="48"/>
  <c r="C781" i="48"/>
  <c r="C782" i="48"/>
  <c r="C783" i="48"/>
  <c r="C784" i="48"/>
  <c r="C785" i="48"/>
  <c r="C786" i="48"/>
  <c r="C787" i="48"/>
  <c r="C788" i="48"/>
  <c r="C789" i="48"/>
  <c r="C790" i="48"/>
  <c r="C791" i="48"/>
  <c r="C792" i="48"/>
  <c r="C793" i="48"/>
  <c r="C794" i="48"/>
  <c r="C795" i="48"/>
  <c r="C796" i="48"/>
  <c r="C797" i="48"/>
  <c r="C798" i="48"/>
  <c r="C799" i="48"/>
  <c r="C800" i="48"/>
  <c r="C801" i="48"/>
  <c r="C802" i="48"/>
  <c r="C803" i="48"/>
  <c r="C804" i="48"/>
  <c r="C805" i="48"/>
  <c r="C806" i="48"/>
  <c r="C807" i="48"/>
  <c r="C808" i="48"/>
  <c r="C809" i="48"/>
  <c r="C810" i="48"/>
  <c r="C811" i="48"/>
  <c r="C812" i="48"/>
  <c r="C813" i="48"/>
  <c r="C814" i="48"/>
  <c r="C815" i="48"/>
  <c r="C816" i="48"/>
  <c r="C817" i="48"/>
  <c r="C818" i="48"/>
  <c r="C819" i="48"/>
  <c r="C820" i="48"/>
  <c r="C821" i="48"/>
  <c r="C822" i="48"/>
  <c r="C823" i="48"/>
  <c r="C824" i="48"/>
  <c r="C825" i="48"/>
  <c r="C826" i="48"/>
  <c r="C827" i="48"/>
  <c r="C828" i="48"/>
  <c r="C829" i="48"/>
  <c r="C830" i="48"/>
  <c r="C831" i="48"/>
  <c r="C832" i="48"/>
  <c r="C833" i="48"/>
  <c r="C834" i="48"/>
  <c r="C835" i="48"/>
  <c r="C836" i="48"/>
  <c r="C837" i="48"/>
  <c r="C838" i="48"/>
  <c r="C839" i="48"/>
  <c r="C840" i="48"/>
  <c r="C841" i="48"/>
  <c r="C842" i="48"/>
  <c r="C843" i="48"/>
  <c r="C844" i="48"/>
  <c r="C845" i="48"/>
  <c r="C846" i="48"/>
  <c r="C847" i="48"/>
  <c r="C848" i="48"/>
  <c r="C849" i="48"/>
  <c r="C850" i="48"/>
  <c r="C851" i="48"/>
  <c r="C852" i="48"/>
  <c r="C853" i="48"/>
  <c r="C854" i="48"/>
  <c r="C855" i="48"/>
  <c r="C856" i="48"/>
  <c r="C857" i="48"/>
  <c r="C858" i="48"/>
  <c r="C859" i="48"/>
  <c r="C860" i="48"/>
  <c r="C861" i="48"/>
  <c r="C862" i="48"/>
  <c r="C863" i="48"/>
  <c r="C864" i="48"/>
  <c r="C865" i="48"/>
  <c r="C866" i="48"/>
  <c r="C867" i="48"/>
  <c r="C868" i="48"/>
  <c r="C869" i="48"/>
  <c r="C870" i="48"/>
  <c r="C871" i="48"/>
  <c r="C872" i="48"/>
  <c r="C873" i="48"/>
  <c r="C874" i="48"/>
  <c r="C875" i="48"/>
  <c r="C876" i="48"/>
  <c r="C877" i="48"/>
  <c r="C878" i="48"/>
  <c r="C879" i="48"/>
  <c r="C880" i="48"/>
  <c r="C881" i="48"/>
  <c r="C882" i="48"/>
  <c r="C883" i="48"/>
  <c r="C884" i="48"/>
  <c r="C885" i="48"/>
  <c r="C886" i="48"/>
  <c r="C887" i="48"/>
  <c r="C888" i="48"/>
  <c r="C889" i="48"/>
  <c r="C890" i="48"/>
  <c r="C891" i="48"/>
  <c r="C892" i="48"/>
  <c r="C893" i="48"/>
  <c r="C894" i="48"/>
  <c r="C895" i="48"/>
  <c r="C896" i="48"/>
  <c r="C897" i="48"/>
  <c r="C898" i="48"/>
  <c r="C899" i="48"/>
  <c r="C900" i="48"/>
  <c r="C901" i="48"/>
  <c r="C902" i="48"/>
  <c r="C903" i="48"/>
  <c r="C904" i="48"/>
  <c r="C905" i="48"/>
  <c r="C906" i="48"/>
  <c r="C907" i="48"/>
  <c r="C908" i="48"/>
  <c r="C909" i="48"/>
  <c r="C910" i="48"/>
  <c r="C911" i="48"/>
  <c r="C912" i="48"/>
  <c r="C913" i="48"/>
  <c r="C914" i="48"/>
  <c r="C915" i="48"/>
  <c r="C916" i="48"/>
  <c r="C917" i="48"/>
  <c r="C918" i="48"/>
  <c r="C919" i="48"/>
  <c r="C920" i="48"/>
  <c r="C921" i="48"/>
  <c r="C922" i="48"/>
  <c r="C923" i="48"/>
  <c r="C924" i="48"/>
  <c r="C925" i="48"/>
  <c r="C926" i="48"/>
  <c r="C927" i="48"/>
  <c r="C928" i="48"/>
  <c r="C929" i="48"/>
  <c r="C930" i="48"/>
  <c r="C931" i="48"/>
  <c r="C932" i="48"/>
  <c r="C933" i="48"/>
  <c r="C934" i="48"/>
  <c r="C935" i="48"/>
  <c r="C936" i="48"/>
  <c r="C937" i="48"/>
  <c r="C938" i="48"/>
  <c r="C939" i="48"/>
  <c r="C940" i="48"/>
  <c r="C941" i="48"/>
  <c r="C942" i="48"/>
  <c r="C943" i="48"/>
  <c r="C944" i="48"/>
  <c r="C945" i="48"/>
  <c r="C946" i="48"/>
  <c r="C947" i="48"/>
  <c r="C948" i="48"/>
  <c r="C949" i="48"/>
  <c r="C950" i="48"/>
  <c r="C951" i="48"/>
  <c r="C952" i="48"/>
  <c r="C953" i="48"/>
  <c r="C954" i="48"/>
  <c r="C955" i="48"/>
  <c r="C956" i="48"/>
  <c r="C957" i="48"/>
  <c r="C958" i="48"/>
  <c r="C959" i="48"/>
  <c r="C960" i="48"/>
  <c r="C961" i="48"/>
  <c r="C962" i="48"/>
  <c r="C963" i="48"/>
  <c r="C964" i="48"/>
  <c r="C965" i="48"/>
  <c r="C966" i="48"/>
  <c r="C967" i="48"/>
  <c r="C968" i="48"/>
  <c r="C969" i="48"/>
  <c r="C970" i="48"/>
  <c r="C971" i="48"/>
  <c r="C972" i="48"/>
  <c r="C973" i="48"/>
  <c r="C974" i="48"/>
  <c r="C975" i="48"/>
  <c r="C976" i="48"/>
  <c r="C977" i="48"/>
  <c r="C978" i="48"/>
  <c r="C979" i="48"/>
  <c r="C980" i="48"/>
  <c r="C981" i="48"/>
  <c r="C982" i="48"/>
  <c r="C983" i="48"/>
  <c r="C984" i="48"/>
  <c r="C985" i="48"/>
  <c r="C986" i="48"/>
  <c r="C987" i="48"/>
  <c r="C988" i="48"/>
  <c r="C989" i="48"/>
  <c r="C990" i="48"/>
  <c r="C991" i="48"/>
  <c r="C992" i="48"/>
  <c r="C993" i="48"/>
  <c r="C994" i="48"/>
  <c r="C995" i="48"/>
  <c r="C996" i="48"/>
  <c r="C997" i="48"/>
  <c r="C998" i="48"/>
  <c r="C999" i="48"/>
  <c r="C1000" i="48"/>
  <c r="C1001" i="48"/>
  <c r="C1002" i="48"/>
  <c r="C1003" i="48"/>
  <c r="C1004" i="48"/>
  <c r="C1005" i="48"/>
  <c r="C1006" i="48"/>
  <c r="C1007" i="48"/>
  <c r="C1008" i="48"/>
  <c r="C1009" i="48"/>
  <c r="C1010" i="48"/>
  <c r="C1011" i="48"/>
  <c r="C1012" i="48"/>
  <c r="C1013" i="48"/>
  <c r="C1014" i="48"/>
  <c r="C1015" i="48"/>
  <c r="C1016" i="48"/>
  <c r="C1017" i="48"/>
  <c r="C1018" i="48"/>
  <c r="C1019" i="48"/>
  <c r="C1020" i="48"/>
  <c r="C1021" i="48"/>
  <c r="C1022" i="48"/>
  <c r="C1023" i="48"/>
  <c r="C1024" i="48"/>
  <c r="C1025" i="48"/>
  <c r="C1026" i="48"/>
  <c r="C1027" i="48"/>
  <c r="C1028" i="48"/>
  <c r="C1029" i="48"/>
  <c r="C1030" i="48"/>
  <c r="C1031" i="48"/>
  <c r="C1032" i="48"/>
  <c r="C1033" i="48"/>
  <c r="C1034" i="48"/>
  <c r="C1035" i="48"/>
  <c r="C1036" i="48"/>
  <c r="C1037" i="48"/>
  <c r="C1038" i="48"/>
  <c r="C1039" i="48"/>
  <c r="C1040" i="48"/>
  <c r="C1041" i="48"/>
  <c r="C1042" i="48"/>
  <c r="C1043" i="48"/>
  <c r="C1044" i="48"/>
  <c r="C1045" i="48"/>
  <c r="C1046" i="48"/>
  <c r="C1047" i="48"/>
  <c r="C1048" i="48"/>
  <c r="C1049" i="48"/>
  <c r="C1050" i="48"/>
  <c r="C1051" i="48"/>
  <c r="C1052" i="48"/>
  <c r="C1053" i="48"/>
  <c r="C1054" i="48"/>
  <c r="C1055" i="48"/>
  <c r="C1056" i="48"/>
  <c r="C1057" i="48"/>
  <c r="C1058" i="48"/>
  <c r="C1059" i="48"/>
  <c r="C1060" i="48"/>
  <c r="C1061" i="48"/>
  <c r="C1062" i="48"/>
  <c r="C1063" i="48"/>
  <c r="C1064" i="48"/>
  <c r="C1065" i="48"/>
  <c r="C1066" i="48"/>
  <c r="C1067" i="48"/>
  <c r="C1068" i="48"/>
  <c r="C1069" i="48"/>
  <c r="C1070" i="48"/>
  <c r="C1071" i="48"/>
  <c r="C1072" i="48"/>
  <c r="C1073" i="48"/>
  <c r="C1074" i="48"/>
  <c r="C1075" i="48"/>
  <c r="C1076" i="48"/>
  <c r="C1077" i="48"/>
  <c r="C1078" i="48"/>
  <c r="C1079" i="48"/>
  <c r="C1080" i="48"/>
  <c r="C1081" i="48"/>
  <c r="C1082" i="48"/>
  <c r="C1083" i="48"/>
  <c r="C1084" i="48"/>
  <c r="C1085" i="48"/>
  <c r="C1086" i="48"/>
  <c r="C1087" i="48"/>
  <c r="C1088" i="48"/>
  <c r="C1089" i="48"/>
  <c r="C1090" i="48"/>
  <c r="C1091" i="48"/>
  <c r="C1092" i="48"/>
  <c r="C1093" i="48"/>
  <c r="C1094" i="48"/>
  <c r="C1095" i="48"/>
  <c r="C1096" i="48"/>
  <c r="C1097" i="48"/>
  <c r="C1098" i="48"/>
  <c r="C1099" i="48"/>
  <c r="C1100" i="48"/>
  <c r="C1101" i="48"/>
  <c r="C1102" i="48"/>
  <c r="C1103" i="48"/>
  <c r="C1104" i="48"/>
  <c r="C1105" i="48"/>
  <c r="C1106" i="48"/>
  <c r="C1107" i="48"/>
  <c r="C1108" i="48"/>
  <c r="C1109" i="48"/>
  <c r="C1110" i="48"/>
  <c r="C1111" i="48"/>
  <c r="C1112" i="48"/>
  <c r="C1113" i="48"/>
  <c r="C1114" i="48"/>
  <c r="C1115" i="48"/>
  <c r="C1116" i="48"/>
  <c r="C1117" i="48"/>
  <c r="C1118" i="48"/>
  <c r="C1119" i="48"/>
  <c r="C1120" i="48"/>
  <c r="C1121" i="48"/>
  <c r="C1122" i="48"/>
  <c r="C1123" i="48"/>
  <c r="C1124" i="48"/>
  <c r="C1125" i="48"/>
  <c r="C1126" i="48"/>
  <c r="C1127" i="48"/>
  <c r="C1128" i="48"/>
  <c r="C1129" i="48"/>
  <c r="C1130" i="48"/>
  <c r="C1131" i="48"/>
  <c r="C1132" i="48"/>
  <c r="C1133" i="48"/>
  <c r="C1134" i="48"/>
  <c r="C1135" i="48"/>
  <c r="C1136" i="48"/>
  <c r="C1137" i="48"/>
  <c r="C1138" i="48"/>
  <c r="C1139" i="48"/>
  <c r="C1140" i="48"/>
  <c r="C1141" i="48"/>
  <c r="C1142" i="48"/>
  <c r="C1143" i="48"/>
  <c r="C1144" i="48"/>
  <c r="C1145" i="48"/>
  <c r="C1146" i="48"/>
  <c r="C1147" i="48"/>
  <c r="C1148" i="48"/>
  <c r="C1149" i="48"/>
  <c r="C1150" i="48"/>
  <c r="C1151" i="48"/>
  <c r="C1152" i="48"/>
  <c r="C1153" i="48"/>
  <c r="C1154" i="48"/>
  <c r="C1155" i="48"/>
  <c r="C1156" i="48"/>
  <c r="C1157" i="48"/>
  <c r="C1158" i="48"/>
  <c r="C1159" i="48"/>
  <c r="C1160" i="48"/>
  <c r="C1161" i="48"/>
  <c r="C1162" i="48"/>
  <c r="C1163" i="48"/>
  <c r="C1164" i="48"/>
  <c r="C1165" i="48"/>
  <c r="C1166" i="48"/>
  <c r="C1167" i="48"/>
  <c r="C1168" i="48"/>
  <c r="C1169" i="48"/>
  <c r="C1170" i="48"/>
  <c r="C1171" i="48"/>
  <c r="C1172" i="48"/>
  <c r="C1173" i="48"/>
  <c r="C1174" i="48"/>
  <c r="C1175" i="48"/>
  <c r="C1176" i="48"/>
  <c r="C1177" i="48"/>
  <c r="C1178" i="48"/>
  <c r="C1179" i="48"/>
  <c r="C1180" i="48"/>
  <c r="C1181" i="48"/>
  <c r="C1182" i="48"/>
  <c r="C1183" i="48"/>
  <c r="C1184" i="48"/>
  <c r="C1185" i="48"/>
  <c r="C1186" i="48"/>
  <c r="C1187" i="48"/>
  <c r="C1188" i="48"/>
  <c r="C1189" i="48"/>
  <c r="C1190" i="48"/>
  <c r="C1191" i="48"/>
  <c r="C1192" i="48"/>
  <c r="C1193" i="48"/>
  <c r="C1194" i="48"/>
  <c r="C1195" i="48"/>
  <c r="C1196" i="48"/>
  <c r="C1197" i="48"/>
  <c r="C1198" i="48"/>
  <c r="C1199" i="48"/>
  <c r="C1200" i="48"/>
  <c r="C1201" i="48"/>
  <c r="C1202" i="48"/>
  <c r="C1203" i="48"/>
  <c r="C1204" i="48"/>
  <c r="C1205" i="48"/>
  <c r="C1206" i="48"/>
  <c r="C1207" i="48"/>
  <c r="C1208" i="48"/>
  <c r="C1209" i="48"/>
  <c r="C1210" i="48"/>
  <c r="C1211" i="48"/>
  <c r="C1212" i="48"/>
  <c r="C1213" i="48"/>
  <c r="C1214" i="48"/>
  <c r="C1215" i="48"/>
  <c r="C1216" i="48"/>
  <c r="C1217" i="48"/>
  <c r="C1218" i="48"/>
  <c r="C1219" i="48"/>
  <c r="C1220" i="48"/>
  <c r="C1221" i="48"/>
  <c r="C1222" i="48"/>
  <c r="C1223" i="48"/>
  <c r="C1224" i="48"/>
  <c r="C1225" i="48"/>
  <c r="C1226" i="48"/>
  <c r="C1227" i="48"/>
  <c r="C1228" i="48"/>
  <c r="C1229" i="48"/>
  <c r="C1230" i="48"/>
  <c r="C1231" i="48"/>
  <c r="C1232" i="48"/>
  <c r="C1233" i="48"/>
  <c r="C1234" i="48"/>
  <c r="C1235" i="48"/>
  <c r="C1236" i="48"/>
  <c r="C1237" i="48"/>
  <c r="C1238" i="48"/>
  <c r="C1239" i="48"/>
  <c r="C1240" i="48"/>
  <c r="C1241" i="48"/>
  <c r="C1242" i="48"/>
  <c r="C1243" i="48"/>
  <c r="C1244" i="48"/>
  <c r="C1245" i="48"/>
  <c r="C1246" i="48"/>
  <c r="C1247" i="48"/>
  <c r="C1248" i="48"/>
  <c r="C1249" i="48"/>
  <c r="C1250" i="48"/>
  <c r="C1251" i="48"/>
  <c r="C1252" i="48"/>
  <c r="C1253" i="48"/>
  <c r="C1254" i="48"/>
  <c r="C1255" i="48"/>
  <c r="C1256" i="48"/>
  <c r="C1257" i="48"/>
  <c r="C1258" i="48"/>
  <c r="C1259" i="48"/>
  <c r="C1260" i="48"/>
  <c r="C1261" i="48"/>
  <c r="C1262" i="48"/>
  <c r="C1263" i="48"/>
  <c r="C1264" i="48"/>
  <c r="C1265" i="48"/>
  <c r="C1266" i="48"/>
  <c r="C1267" i="48"/>
  <c r="C1268" i="48"/>
  <c r="C1269" i="48"/>
  <c r="C1270" i="48"/>
  <c r="C1271" i="48"/>
  <c r="C1272" i="48"/>
  <c r="C1273" i="48"/>
  <c r="C1274" i="48"/>
  <c r="C1275" i="48"/>
  <c r="C1276" i="48"/>
  <c r="C1277" i="48"/>
  <c r="C1278" i="48"/>
  <c r="C1279" i="48"/>
  <c r="C1280" i="48"/>
  <c r="C1281" i="48"/>
  <c r="C1282" i="48"/>
  <c r="C1283" i="48"/>
  <c r="C1284" i="48"/>
  <c r="C1285" i="48"/>
  <c r="C1286" i="48"/>
  <c r="C1287" i="48"/>
  <c r="C1288" i="48"/>
  <c r="C1289" i="48"/>
  <c r="C1290" i="48"/>
  <c r="C1291" i="48"/>
  <c r="C1292" i="48"/>
  <c r="C1293" i="48"/>
  <c r="C1294" i="48"/>
  <c r="C1295" i="48"/>
  <c r="C1296" i="48"/>
  <c r="C1297" i="48"/>
  <c r="C1298" i="48"/>
  <c r="C1299" i="48"/>
  <c r="C1300" i="48"/>
  <c r="C1301" i="48"/>
  <c r="C1302" i="48"/>
  <c r="C1303" i="48"/>
  <c r="C1304" i="48"/>
  <c r="C1305" i="48"/>
  <c r="C1306" i="48"/>
  <c r="C1307" i="48"/>
  <c r="C1308" i="48"/>
  <c r="C1309" i="48"/>
  <c r="C1310" i="48"/>
  <c r="C1311" i="48"/>
  <c r="C1312" i="48"/>
  <c r="C1313" i="48"/>
  <c r="C1314" i="48"/>
  <c r="C1315" i="48"/>
  <c r="C1316" i="48"/>
  <c r="C1317" i="48"/>
  <c r="C1318" i="48"/>
  <c r="C1319" i="48"/>
  <c r="C1320" i="48"/>
  <c r="C1321" i="48"/>
  <c r="C1322" i="48"/>
  <c r="C1323" i="48"/>
  <c r="C1324" i="48"/>
  <c r="C1325" i="48"/>
  <c r="C1326" i="48"/>
  <c r="C1327" i="48"/>
  <c r="C1328" i="48"/>
  <c r="C1329" i="48"/>
  <c r="C1330" i="48"/>
  <c r="C1331" i="48"/>
  <c r="C1332" i="48"/>
  <c r="C1333" i="48"/>
  <c r="C1334" i="48"/>
  <c r="C1335" i="48"/>
  <c r="C1336" i="48"/>
  <c r="C1337" i="48"/>
  <c r="C1338" i="48"/>
  <c r="C1339" i="48"/>
  <c r="C1340" i="48"/>
  <c r="C1341" i="48"/>
  <c r="C1342" i="48"/>
  <c r="C2" i="48"/>
  <c r="B3" i="48"/>
  <c r="B4" i="48"/>
  <c r="B5" i="48"/>
  <c r="B6" i="48"/>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7" i="48"/>
  <c r="B68" i="48"/>
  <c r="B69" i="48"/>
  <c r="B70" i="48"/>
  <c r="B71" i="48"/>
  <c r="B72" i="48"/>
  <c r="B73" i="48"/>
  <c r="B74" i="48"/>
  <c r="B75" i="48"/>
  <c r="B76" i="48"/>
  <c r="B77" i="48"/>
  <c r="B78" i="48"/>
  <c r="B79" i="48"/>
  <c r="B80" i="48"/>
  <c r="B81" i="48"/>
  <c r="B82" i="48"/>
  <c r="B83" i="48"/>
  <c r="B84" i="48"/>
  <c r="B85" i="48"/>
  <c r="B86" i="48"/>
  <c r="B87" i="48"/>
  <c r="B88" i="48"/>
  <c r="B89" i="48"/>
  <c r="B90" i="48"/>
  <c r="B91" i="48"/>
  <c r="B92" i="48"/>
  <c r="B93" i="48"/>
  <c r="B94" i="48"/>
  <c r="B95" i="48"/>
  <c r="B96" i="48"/>
  <c r="B97" i="48"/>
  <c r="B98" i="48"/>
  <c r="B99" i="48"/>
  <c r="B100" i="48"/>
  <c r="B101" i="48"/>
  <c r="B102" i="48"/>
  <c r="B103" i="48"/>
  <c r="B104" i="48"/>
  <c r="B105" i="48"/>
  <c r="B106" i="48"/>
  <c r="B107" i="48"/>
  <c r="B108" i="48"/>
  <c r="B109" i="48"/>
  <c r="B110" i="48"/>
  <c r="B111" i="48"/>
  <c r="B112"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141" i="48"/>
  <c r="B142" i="48"/>
  <c r="B143" i="48"/>
  <c r="B144" i="48"/>
  <c r="B145" i="48"/>
  <c r="B146" i="48"/>
  <c r="B147" i="48"/>
  <c r="B148" i="48"/>
  <c r="B149" i="48"/>
  <c r="B150" i="48"/>
  <c r="B151" i="48"/>
  <c r="B152" i="48"/>
  <c r="B153" i="48"/>
  <c r="B154" i="48"/>
  <c r="B155" i="48"/>
  <c r="B156" i="48"/>
  <c r="B157" i="48"/>
  <c r="B158" i="48"/>
  <c r="B159" i="48"/>
  <c r="B160" i="48"/>
  <c r="B161" i="48"/>
  <c r="B162" i="48"/>
  <c r="B163" i="48"/>
  <c r="B164" i="48"/>
  <c r="B165" i="48"/>
  <c r="B166" i="48"/>
  <c r="B167" i="48"/>
  <c r="B168" i="48"/>
  <c r="B169" i="48"/>
  <c r="B170" i="48"/>
  <c r="B171" i="48"/>
  <c r="B172" i="48"/>
  <c r="B173" i="48"/>
  <c r="B174" i="48"/>
  <c r="B175" i="48"/>
  <c r="B176" i="48"/>
  <c r="B177" i="48"/>
  <c r="B178" i="48"/>
  <c r="B179" i="48"/>
  <c r="B180" i="48"/>
  <c r="B181" i="48"/>
  <c r="B182" i="48"/>
  <c r="B183" i="48"/>
  <c r="B184" i="48"/>
  <c r="B185" i="48"/>
  <c r="B186" i="48"/>
  <c r="B187" i="48"/>
  <c r="B188" i="48"/>
  <c r="B189" i="48"/>
  <c r="B190" i="48"/>
  <c r="B191" i="48"/>
  <c r="B192" i="48"/>
  <c r="B193" i="48"/>
  <c r="B194" i="48"/>
  <c r="B195" i="48"/>
  <c r="B196" i="48"/>
  <c r="B197" i="48"/>
  <c r="B198" i="48"/>
  <c r="B199" i="48"/>
  <c r="B200" i="48"/>
  <c r="B201" i="48"/>
  <c r="B202" i="48"/>
  <c r="B203" i="48"/>
  <c r="B204" i="48"/>
  <c r="B205" i="48"/>
  <c r="B206" i="48"/>
  <c r="B207" i="48"/>
  <c r="B208" i="48"/>
  <c r="B209" i="48"/>
  <c r="B210" i="48"/>
  <c r="B211" i="48"/>
  <c r="B212" i="48"/>
  <c r="B213" i="48"/>
  <c r="B214" i="48"/>
  <c r="B215" i="48"/>
  <c r="B216" i="48"/>
  <c r="B217" i="48"/>
  <c r="B218" i="48"/>
  <c r="B219" i="48"/>
  <c r="B220" i="48"/>
  <c r="B221" i="48"/>
  <c r="B222" i="48"/>
  <c r="B223" i="48"/>
  <c r="B224" i="48"/>
  <c r="B225" i="48"/>
  <c r="B226" i="48"/>
  <c r="B227" i="48"/>
  <c r="B228" i="48"/>
  <c r="B229" i="48"/>
  <c r="B230" i="48"/>
  <c r="B231" i="48"/>
  <c r="B232" i="48"/>
  <c r="B233" i="48"/>
  <c r="B234" i="48"/>
  <c r="B235" i="48"/>
  <c r="B236" i="48"/>
  <c r="B237" i="48"/>
  <c r="B238" i="48"/>
  <c r="B239" i="48"/>
  <c r="B240" i="48"/>
  <c r="B241" i="48"/>
  <c r="B242" i="48"/>
  <c r="B243" i="48"/>
  <c r="B244" i="48"/>
  <c r="B245" i="48"/>
  <c r="B246" i="48"/>
  <c r="B247" i="48"/>
  <c r="B248" i="48"/>
  <c r="B249" i="48"/>
  <c r="B250" i="48"/>
  <c r="B251" i="48"/>
  <c r="B252" i="48"/>
  <c r="B253" i="48"/>
  <c r="B254" i="48"/>
  <c r="B255" i="48"/>
  <c r="B256" i="48"/>
  <c r="B257" i="48"/>
  <c r="B258" i="48"/>
  <c r="B259" i="48"/>
  <c r="B260" i="48"/>
  <c r="B261" i="48"/>
  <c r="B262" i="48"/>
  <c r="B263" i="48"/>
  <c r="B264" i="48"/>
  <c r="B265" i="48"/>
  <c r="B266" i="48"/>
  <c r="B267" i="48"/>
  <c r="B268" i="48"/>
  <c r="B269" i="48"/>
  <c r="B270" i="48"/>
  <c r="B271" i="48"/>
  <c r="B272" i="48"/>
  <c r="B273" i="48"/>
  <c r="B274" i="48"/>
  <c r="B275" i="48"/>
  <c r="B276" i="48"/>
  <c r="B277" i="48"/>
  <c r="B278" i="48"/>
  <c r="B279" i="48"/>
  <c r="B280" i="48"/>
  <c r="B281" i="48"/>
  <c r="B282" i="48"/>
  <c r="B283" i="48"/>
  <c r="B284" i="48"/>
  <c r="B285" i="48"/>
  <c r="B286" i="48"/>
  <c r="B287" i="48"/>
  <c r="B288" i="48"/>
  <c r="B289" i="48"/>
  <c r="B290" i="48"/>
  <c r="B291" i="48"/>
  <c r="B292" i="48"/>
  <c r="B293" i="48"/>
  <c r="B294" i="48"/>
  <c r="B295" i="48"/>
  <c r="B296" i="48"/>
  <c r="B297" i="48"/>
  <c r="B298" i="48"/>
  <c r="B299" i="48"/>
  <c r="B300" i="48"/>
  <c r="B301" i="48"/>
  <c r="B302" i="48"/>
  <c r="B303" i="48"/>
  <c r="B304" i="48"/>
  <c r="B305" i="48"/>
  <c r="B306" i="48"/>
  <c r="B307" i="48"/>
  <c r="B308" i="48"/>
  <c r="B309" i="48"/>
  <c r="B310" i="48"/>
  <c r="B311" i="48"/>
  <c r="B312" i="48"/>
  <c r="B313" i="48"/>
  <c r="B314" i="48"/>
  <c r="B315" i="48"/>
  <c r="B316" i="48"/>
  <c r="B317" i="48"/>
  <c r="B318" i="48"/>
  <c r="B319" i="48"/>
  <c r="B320" i="48"/>
  <c r="B321" i="48"/>
  <c r="B322" i="48"/>
  <c r="B323" i="48"/>
  <c r="B324" i="48"/>
  <c r="B325" i="48"/>
  <c r="B326" i="48"/>
  <c r="B327" i="48"/>
  <c r="B328" i="48"/>
  <c r="B329" i="48"/>
  <c r="B330" i="48"/>
  <c r="B331" i="48"/>
  <c r="B332" i="48"/>
  <c r="B333" i="48"/>
  <c r="B334" i="48"/>
  <c r="B335" i="48"/>
  <c r="B336" i="48"/>
  <c r="B337" i="48"/>
  <c r="B338" i="48"/>
  <c r="B339" i="48"/>
  <c r="B340" i="48"/>
  <c r="B341" i="48"/>
  <c r="B342" i="48"/>
  <c r="B343" i="48"/>
  <c r="B344" i="48"/>
  <c r="B345" i="48"/>
  <c r="B346" i="48"/>
  <c r="B347" i="48"/>
  <c r="B348" i="48"/>
  <c r="B349" i="48"/>
  <c r="B350" i="48"/>
  <c r="B351" i="48"/>
  <c r="B352" i="48"/>
  <c r="B353" i="48"/>
  <c r="B354" i="48"/>
  <c r="B355" i="48"/>
  <c r="B356" i="48"/>
  <c r="B357" i="48"/>
  <c r="B358" i="48"/>
  <c r="B359" i="48"/>
  <c r="B360" i="48"/>
  <c r="B361" i="48"/>
  <c r="B362" i="48"/>
  <c r="B363" i="48"/>
  <c r="B364" i="48"/>
  <c r="B365" i="48"/>
  <c r="B366" i="48"/>
  <c r="B367" i="48"/>
  <c r="B368" i="48"/>
  <c r="B369" i="48"/>
  <c r="B370" i="48"/>
  <c r="B371" i="48"/>
  <c r="B372" i="48"/>
  <c r="B373" i="48"/>
  <c r="B374" i="48"/>
  <c r="B375" i="48"/>
  <c r="B376" i="48"/>
  <c r="B377" i="48"/>
  <c r="B378" i="48"/>
  <c r="B379" i="48"/>
  <c r="B380" i="48"/>
  <c r="B381" i="48"/>
  <c r="B382" i="48"/>
  <c r="B383" i="48"/>
  <c r="B384" i="48"/>
  <c r="B385" i="48"/>
  <c r="B386" i="48"/>
  <c r="B387" i="48"/>
  <c r="B388" i="48"/>
  <c r="B389" i="48"/>
  <c r="B390" i="48"/>
  <c r="B391" i="48"/>
  <c r="B392" i="48"/>
  <c r="B393" i="48"/>
  <c r="B394" i="48"/>
  <c r="B395" i="48"/>
  <c r="B396" i="48"/>
  <c r="B397" i="48"/>
  <c r="B398" i="48"/>
  <c r="B399" i="48"/>
  <c r="B400" i="48"/>
  <c r="B401" i="48"/>
  <c r="B402" i="48"/>
  <c r="B403" i="48"/>
  <c r="B404" i="48"/>
  <c r="B405" i="48"/>
  <c r="B406" i="48"/>
  <c r="B407" i="48"/>
  <c r="B408" i="48"/>
  <c r="B409" i="48"/>
  <c r="B410" i="48"/>
  <c r="B411" i="48"/>
  <c r="B412" i="48"/>
  <c r="B413" i="48"/>
  <c r="B414" i="48"/>
  <c r="B415" i="48"/>
  <c r="B416" i="48"/>
  <c r="B417" i="48"/>
  <c r="B418" i="48"/>
  <c r="B419" i="48"/>
  <c r="B420" i="48"/>
  <c r="B421" i="48"/>
  <c r="B422" i="48"/>
  <c r="B423" i="48"/>
  <c r="B424" i="48"/>
  <c r="B425" i="48"/>
  <c r="B426" i="48"/>
  <c r="B427" i="48"/>
  <c r="B428" i="48"/>
  <c r="B429" i="48"/>
  <c r="B430" i="48"/>
  <c r="B431" i="48"/>
  <c r="B432" i="48"/>
  <c r="B433" i="48"/>
  <c r="B434" i="48"/>
  <c r="B435" i="48"/>
  <c r="B436" i="48"/>
  <c r="B437" i="48"/>
  <c r="B438" i="48"/>
  <c r="B439" i="48"/>
  <c r="B440" i="48"/>
  <c r="B441" i="48"/>
  <c r="B442" i="48"/>
  <c r="B443" i="48"/>
  <c r="B444" i="48"/>
  <c r="B445" i="48"/>
  <c r="B446" i="48"/>
  <c r="B447" i="48"/>
  <c r="B448" i="48"/>
  <c r="B449" i="48"/>
  <c r="B450" i="48"/>
  <c r="B451" i="48"/>
  <c r="B452" i="48"/>
  <c r="B453" i="48"/>
  <c r="B454" i="48"/>
  <c r="B455" i="48"/>
  <c r="B456" i="48"/>
  <c r="B457" i="48"/>
  <c r="B458" i="48"/>
  <c r="B459" i="48"/>
  <c r="B460" i="48"/>
  <c r="B461" i="48"/>
  <c r="B462" i="48"/>
  <c r="B463" i="48"/>
  <c r="B464" i="48"/>
  <c r="B465" i="48"/>
  <c r="B466" i="48"/>
  <c r="B467" i="48"/>
  <c r="B468" i="48"/>
  <c r="B469" i="48"/>
  <c r="B470" i="48"/>
  <c r="B471" i="48"/>
  <c r="B472" i="48"/>
  <c r="B473" i="48"/>
  <c r="B474" i="48"/>
  <c r="B475" i="48"/>
  <c r="B476" i="48"/>
  <c r="B477" i="48"/>
  <c r="B478" i="48"/>
  <c r="B479" i="48"/>
  <c r="B480" i="48"/>
  <c r="B481" i="48"/>
  <c r="B482" i="48"/>
  <c r="B483" i="48"/>
  <c r="B484" i="48"/>
  <c r="B485" i="48"/>
  <c r="B486" i="48"/>
  <c r="B487" i="48"/>
  <c r="B488" i="48"/>
  <c r="B489" i="48"/>
  <c r="B490" i="48"/>
  <c r="B491" i="48"/>
  <c r="B492" i="48"/>
  <c r="B493" i="48"/>
  <c r="B494" i="48"/>
  <c r="B495" i="48"/>
  <c r="B496" i="48"/>
  <c r="B497" i="48"/>
  <c r="B498" i="48"/>
  <c r="B499" i="48"/>
  <c r="B500" i="48"/>
  <c r="B501" i="48"/>
  <c r="B502" i="48"/>
  <c r="B503" i="48"/>
  <c r="B504" i="48"/>
  <c r="B505" i="48"/>
  <c r="B506" i="48"/>
  <c r="B507" i="48"/>
  <c r="B508" i="48"/>
  <c r="B509" i="48"/>
  <c r="B510" i="48"/>
  <c r="B511" i="48"/>
  <c r="B512" i="48"/>
  <c r="B513" i="48"/>
  <c r="B514" i="48"/>
  <c r="B515" i="48"/>
  <c r="B516" i="48"/>
  <c r="B517" i="48"/>
  <c r="B518" i="48"/>
  <c r="B519" i="48"/>
  <c r="B520" i="48"/>
  <c r="B521" i="48"/>
  <c r="B522" i="48"/>
  <c r="B523" i="48"/>
  <c r="B524" i="48"/>
  <c r="B525" i="48"/>
  <c r="B526" i="48"/>
  <c r="B527" i="48"/>
  <c r="B528" i="48"/>
  <c r="B529" i="48"/>
  <c r="B530" i="48"/>
  <c r="B531" i="48"/>
  <c r="B532" i="48"/>
  <c r="B533" i="48"/>
  <c r="B534" i="48"/>
  <c r="B535" i="48"/>
  <c r="B536" i="48"/>
  <c r="B537" i="48"/>
  <c r="B538" i="48"/>
  <c r="B539" i="48"/>
  <c r="B540" i="48"/>
  <c r="B541" i="48"/>
  <c r="B542" i="48"/>
  <c r="B543" i="48"/>
  <c r="B544" i="48"/>
  <c r="B545" i="48"/>
  <c r="B546" i="48"/>
  <c r="B547" i="48"/>
  <c r="B548" i="48"/>
  <c r="B549" i="48"/>
  <c r="B550" i="48"/>
  <c r="B551" i="48"/>
  <c r="B552" i="48"/>
  <c r="B553" i="48"/>
  <c r="B554" i="48"/>
  <c r="B555" i="48"/>
  <c r="B556" i="48"/>
  <c r="B557" i="48"/>
  <c r="B558" i="48"/>
  <c r="B559" i="48"/>
  <c r="B560" i="48"/>
  <c r="B561" i="48"/>
  <c r="B562" i="48"/>
  <c r="B563" i="48"/>
  <c r="B564" i="48"/>
  <c r="B565" i="48"/>
  <c r="B566" i="48"/>
  <c r="B567" i="48"/>
  <c r="B568" i="48"/>
  <c r="B569" i="48"/>
  <c r="B570" i="48"/>
  <c r="B571" i="48"/>
  <c r="B572" i="48"/>
  <c r="B573" i="48"/>
  <c r="B574" i="48"/>
  <c r="B575" i="48"/>
  <c r="B576" i="48"/>
  <c r="B577" i="48"/>
  <c r="B578" i="48"/>
  <c r="B579" i="48"/>
  <c r="B580" i="48"/>
  <c r="B581" i="48"/>
  <c r="B582" i="48"/>
  <c r="B583" i="48"/>
  <c r="B584" i="48"/>
  <c r="B585" i="48"/>
  <c r="B586" i="48"/>
  <c r="B587" i="48"/>
  <c r="B588" i="48"/>
  <c r="B589" i="48"/>
  <c r="B590" i="48"/>
  <c r="B591" i="48"/>
  <c r="B592" i="48"/>
  <c r="B593" i="48"/>
  <c r="B594" i="48"/>
  <c r="B595" i="48"/>
  <c r="B596" i="48"/>
  <c r="B597" i="48"/>
  <c r="B598" i="48"/>
  <c r="B599" i="48"/>
  <c r="B600" i="48"/>
  <c r="B601" i="48"/>
  <c r="B602" i="48"/>
  <c r="B603" i="48"/>
  <c r="B604" i="48"/>
  <c r="B605" i="48"/>
  <c r="B606" i="48"/>
  <c r="B607" i="48"/>
  <c r="B608" i="48"/>
  <c r="B609" i="48"/>
  <c r="B610" i="48"/>
  <c r="B611" i="48"/>
  <c r="B612" i="48"/>
  <c r="B613" i="48"/>
  <c r="B614" i="48"/>
  <c r="B615" i="48"/>
  <c r="B616" i="48"/>
  <c r="B617" i="48"/>
  <c r="B618" i="48"/>
  <c r="B619" i="48"/>
  <c r="B620" i="48"/>
  <c r="B621" i="48"/>
  <c r="B622" i="48"/>
  <c r="B623" i="48"/>
  <c r="B624" i="48"/>
  <c r="B625" i="48"/>
  <c r="B626" i="48"/>
  <c r="B627" i="48"/>
  <c r="B628" i="48"/>
  <c r="B629" i="48"/>
  <c r="B630" i="48"/>
  <c r="B631" i="48"/>
  <c r="B632" i="48"/>
  <c r="B633" i="48"/>
  <c r="B634" i="48"/>
  <c r="B635" i="48"/>
  <c r="B636" i="48"/>
  <c r="B637" i="48"/>
  <c r="B638" i="48"/>
  <c r="B639" i="48"/>
  <c r="B640" i="48"/>
  <c r="B641" i="48"/>
  <c r="B642" i="48"/>
  <c r="B643" i="48"/>
  <c r="B644" i="48"/>
  <c r="B645" i="48"/>
  <c r="B646" i="48"/>
  <c r="B647" i="48"/>
  <c r="B648" i="48"/>
  <c r="B649" i="48"/>
  <c r="B650" i="48"/>
  <c r="B651" i="48"/>
  <c r="B652" i="48"/>
  <c r="B653" i="48"/>
  <c r="B654" i="48"/>
  <c r="B655" i="48"/>
  <c r="B656" i="48"/>
  <c r="B657" i="48"/>
  <c r="B658" i="48"/>
  <c r="B659" i="48"/>
  <c r="B660" i="48"/>
  <c r="B661" i="48"/>
  <c r="B662" i="48"/>
  <c r="B663" i="48"/>
  <c r="B664" i="48"/>
  <c r="B665" i="48"/>
  <c r="B666" i="48"/>
  <c r="B667" i="48"/>
  <c r="B668" i="48"/>
  <c r="B669" i="48"/>
  <c r="B670" i="48"/>
  <c r="B671" i="48"/>
  <c r="B672" i="48"/>
  <c r="B673" i="48"/>
  <c r="B674" i="48"/>
  <c r="B675" i="48"/>
  <c r="B676" i="48"/>
  <c r="B677" i="48"/>
  <c r="B678" i="48"/>
  <c r="B679" i="48"/>
  <c r="B680" i="48"/>
  <c r="B681" i="48"/>
  <c r="B682" i="48"/>
  <c r="B683" i="48"/>
  <c r="B684" i="48"/>
  <c r="B685" i="48"/>
  <c r="B686" i="48"/>
  <c r="B687" i="48"/>
  <c r="B688" i="48"/>
  <c r="B689" i="48"/>
  <c r="B690" i="48"/>
  <c r="B691" i="48"/>
  <c r="B692" i="48"/>
  <c r="B693" i="48"/>
  <c r="B694" i="48"/>
  <c r="B695" i="48"/>
  <c r="B696" i="48"/>
  <c r="B697" i="48"/>
  <c r="B698" i="48"/>
  <c r="B699" i="48"/>
  <c r="B700" i="48"/>
  <c r="B701" i="48"/>
  <c r="B702" i="48"/>
  <c r="B703" i="48"/>
  <c r="B704" i="48"/>
  <c r="B705" i="48"/>
  <c r="B706" i="48"/>
  <c r="B707" i="48"/>
  <c r="B708" i="48"/>
  <c r="B709" i="48"/>
  <c r="B710" i="48"/>
  <c r="B711" i="48"/>
  <c r="B712" i="48"/>
  <c r="B713" i="48"/>
  <c r="B714" i="48"/>
  <c r="B715" i="48"/>
  <c r="B716" i="48"/>
  <c r="B717" i="48"/>
  <c r="B718" i="48"/>
  <c r="B719" i="48"/>
  <c r="B720" i="48"/>
  <c r="B721" i="48"/>
  <c r="B722" i="48"/>
  <c r="B723" i="48"/>
  <c r="B724" i="48"/>
  <c r="B725" i="48"/>
  <c r="B726" i="48"/>
  <c r="B727" i="48"/>
  <c r="B728" i="48"/>
  <c r="B729" i="48"/>
  <c r="B730" i="48"/>
  <c r="B731" i="48"/>
  <c r="B732" i="48"/>
  <c r="B733" i="48"/>
  <c r="B734" i="48"/>
  <c r="B735" i="48"/>
  <c r="B736" i="48"/>
  <c r="B737" i="48"/>
  <c r="B738" i="48"/>
  <c r="B739" i="48"/>
  <c r="B740" i="48"/>
  <c r="B741" i="48"/>
  <c r="B742" i="48"/>
  <c r="B743" i="48"/>
  <c r="B744" i="48"/>
  <c r="B745" i="48"/>
  <c r="B746" i="48"/>
  <c r="B747" i="48"/>
  <c r="B748" i="48"/>
  <c r="B749" i="48"/>
  <c r="B750" i="48"/>
  <c r="B751" i="48"/>
  <c r="B752" i="48"/>
  <c r="B753" i="48"/>
  <c r="B754" i="48"/>
  <c r="B755" i="48"/>
  <c r="B756" i="48"/>
  <c r="B757" i="48"/>
  <c r="B758" i="48"/>
  <c r="B759" i="48"/>
  <c r="B760" i="48"/>
  <c r="B761" i="48"/>
  <c r="B762" i="48"/>
  <c r="B763" i="48"/>
  <c r="B764" i="48"/>
  <c r="B765" i="48"/>
  <c r="B766" i="48"/>
  <c r="B767" i="48"/>
  <c r="B768" i="48"/>
  <c r="B769" i="48"/>
  <c r="B770" i="48"/>
  <c r="B771" i="48"/>
  <c r="B772" i="48"/>
  <c r="B773" i="48"/>
  <c r="B774" i="48"/>
  <c r="B775" i="48"/>
  <c r="B776" i="48"/>
  <c r="B777" i="48"/>
  <c r="B778" i="48"/>
  <c r="B779" i="48"/>
  <c r="B780" i="48"/>
  <c r="B781" i="48"/>
  <c r="B782" i="48"/>
  <c r="B783" i="48"/>
  <c r="B784" i="48"/>
  <c r="B785" i="48"/>
  <c r="B786" i="48"/>
  <c r="B787" i="48"/>
  <c r="B788" i="48"/>
  <c r="B789" i="48"/>
  <c r="B790" i="48"/>
  <c r="B791" i="48"/>
  <c r="B792" i="48"/>
  <c r="B793" i="48"/>
  <c r="B794" i="48"/>
  <c r="B795" i="48"/>
  <c r="B796" i="48"/>
  <c r="B797" i="48"/>
  <c r="B798" i="48"/>
  <c r="B799" i="48"/>
  <c r="B800" i="48"/>
  <c r="B801" i="48"/>
  <c r="B802" i="48"/>
  <c r="B803" i="48"/>
  <c r="B804" i="48"/>
  <c r="B805" i="48"/>
  <c r="B806" i="48"/>
  <c r="B807" i="48"/>
  <c r="B808" i="48"/>
  <c r="B809" i="48"/>
  <c r="B810" i="48"/>
  <c r="B811" i="48"/>
  <c r="B812" i="48"/>
  <c r="B813" i="48"/>
  <c r="B814" i="48"/>
  <c r="B815" i="48"/>
  <c r="B816" i="48"/>
  <c r="B817" i="48"/>
  <c r="B818" i="48"/>
  <c r="B819" i="48"/>
  <c r="B820" i="48"/>
  <c r="B821" i="48"/>
  <c r="B822" i="48"/>
  <c r="B823" i="48"/>
  <c r="B824" i="48"/>
  <c r="B825" i="48"/>
  <c r="B826" i="48"/>
  <c r="B827" i="48"/>
  <c r="B828" i="48"/>
  <c r="B829" i="48"/>
  <c r="B830" i="48"/>
  <c r="B831" i="48"/>
  <c r="B832" i="48"/>
  <c r="B833" i="48"/>
  <c r="B834" i="48"/>
  <c r="B835" i="48"/>
  <c r="B836" i="48"/>
  <c r="B837" i="48"/>
  <c r="B838" i="48"/>
  <c r="B839" i="48"/>
  <c r="B840" i="48"/>
  <c r="B841" i="48"/>
  <c r="B842" i="48"/>
  <c r="B843" i="48"/>
  <c r="B844" i="48"/>
  <c r="B845" i="48"/>
  <c r="B846" i="48"/>
  <c r="B847" i="48"/>
  <c r="B848" i="48"/>
  <c r="B849" i="48"/>
  <c r="B850" i="48"/>
  <c r="B851" i="48"/>
  <c r="B852" i="48"/>
  <c r="B853" i="48"/>
  <c r="B854" i="48"/>
  <c r="B855" i="48"/>
  <c r="B856" i="48"/>
  <c r="B857" i="48"/>
  <c r="B858" i="48"/>
  <c r="B859" i="48"/>
  <c r="B860" i="48"/>
  <c r="B861" i="48"/>
  <c r="B862" i="48"/>
  <c r="B863" i="48"/>
  <c r="B864" i="48"/>
  <c r="B865" i="48"/>
  <c r="B866" i="48"/>
  <c r="B867" i="48"/>
  <c r="B868" i="48"/>
  <c r="B869" i="48"/>
  <c r="B870" i="48"/>
  <c r="B871" i="48"/>
  <c r="B872" i="48"/>
  <c r="B873" i="48"/>
  <c r="B874" i="48"/>
  <c r="B875" i="48"/>
  <c r="B876" i="48"/>
  <c r="B877" i="48"/>
  <c r="B878" i="48"/>
  <c r="B879" i="48"/>
  <c r="B880" i="48"/>
  <c r="B881" i="48"/>
  <c r="B882" i="48"/>
  <c r="B883" i="48"/>
  <c r="B884" i="48"/>
  <c r="B885" i="48"/>
  <c r="B886" i="48"/>
  <c r="B887" i="48"/>
  <c r="B888" i="48"/>
  <c r="B889" i="48"/>
  <c r="B890" i="48"/>
  <c r="B891" i="48"/>
  <c r="B892" i="48"/>
  <c r="B893" i="48"/>
  <c r="B894" i="48"/>
  <c r="B895" i="48"/>
  <c r="B896" i="48"/>
  <c r="B897" i="48"/>
  <c r="B898" i="48"/>
  <c r="B899" i="48"/>
  <c r="B900" i="48"/>
  <c r="B901" i="48"/>
  <c r="B902" i="48"/>
  <c r="B903" i="48"/>
  <c r="B904" i="48"/>
  <c r="B905" i="48"/>
  <c r="B906" i="48"/>
  <c r="B907" i="48"/>
  <c r="B908" i="48"/>
  <c r="B909" i="48"/>
  <c r="B910" i="48"/>
  <c r="B911" i="48"/>
  <c r="B912" i="48"/>
  <c r="B913" i="48"/>
  <c r="B914" i="48"/>
  <c r="B915" i="48"/>
  <c r="B916" i="48"/>
  <c r="B917" i="48"/>
  <c r="B918" i="48"/>
  <c r="B919" i="48"/>
  <c r="B920" i="48"/>
  <c r="B921" i="48"/>
  <c r="B922" i="48"/>
  <c r="B923" i="48"/>
  <c r="B924" i="48"/>
  <c r="B925" i="48"/>
  <c r="B926" i="48"/>
  <c r="B927" i="48"/>
  <c r="B928" i="48"/>
  <c r="B929" i="48"/>
  <c r="B930" i="48"/>
  <c r="B931" i="48"/>
  <c r="B932" i="48"/>
  <c r="B933" i="48"/>
  <c r="B934" i="48"/>
  <c r="B935" i="48"/>
  <c r="B936" i="48"/>
  <c r="B937" i="48"/>
  <c r="B938" i="48"/>
  <c r="B939" i="48"/>
  <c r="B940" i="48"/>
  <c r="B941" i="48"/>
  <c r="B942" i="48"/>
  <c r="B943" i="48"/>
  <c r="B944" i="48"/>
  <c r="B945" i="48"/>
  <c r="B946" i="48"/>
  <c r="B947" i="48"/>
  <c r="B948" i="48"/>
  <c r="B949" i="48"/>
  <c r="B950" i="48"/>
  <c r="B951" i="48"/>
  <c r="B952" i="48"/>
  <c r="B953" i="48"/>
  <c r="B954" i="48"/>
  <c r="B955" i="48"/>
  <c r="B956" i="48"/>
  <c r="B957" i="48"/>
  <c r="B958" i="48"/>
  <c r="B959" i="48"/>
  <c r="B960" i="48"/>
  <c r="B961" i="48"/>
  <c r="B962" i="48"/>
  <c r="B963" i="48"/>
  <c r="B964" i="48"/>
  <c r="B965" i="48"/>
  <c r="B966" i="48"/>
  <c r="B967" i="48"/>
  <c r="B968" i="48"/>
  <c r="B969" i="48"/>
  <c r="B970" i="48"/>
  <c r="B971" i="48"/>
  <c r="B972" i="48"/>
  <c r="B973" i="48"/>
  <c r="B974" i="48"/>
  <c r="B975" i="48"/>
  <c r="B976" i="48"/>
  <c r="B977" i="48"/>
  <c r="B978" i="48"/>
  <c r="B979" i="48"/>
  <c r="B980" i="48"/>
  <c r="B981" i="48"/>
  <c r="B982" i="48"/>
  <c r="B983" i="48"/>
  <c r="B984" i="48"/>
  <c r="B985" i="48"/>
  <c r="B986" i="48"/>
  <c r="B987" i="48"/>
  <c r="B988" i="48"/>
  <c r="B989" i="48"/>
  <c r="B990" i="48"/>
  <c r="B991" i="48"/>
  <c r="B992" i="48"/>
  <c r="B993" i="48"/>
  <c r="B994" i="48"/>
  <c r="B995" i="48"/>
  <c r="B996" i="48"/>
  <c r="B997" i="48"/>
  <c r="B998" i="48"/>
  <c r="B999" i="48"/>
  <c r="B1000" i="48"/>
  <c r="B1001" i="48"/>
  <c r="B1002" i="48"/>
  <c r="B1003" i="48"/>
  <c r="B1004" i="48"/>
  <c r="B1005" i="48"/>
  <c r="B1006" i="48"/>
  <c r="B1007" i="48"/>
  <c r="B1008" i="48"/>
  <c r="B1009" i="48"/>
  <c r="B1010" i="48"/>
  <c r="B1011" i="48"/>
  <c r="B1012" i="48"/>
  <c r="B1013" i="48"/>
  <c r="B1014" i="48"/>
  <c r="B1015" i="48"/>
  <c r="B1016" i="48"/>
  <c r="B1017" i="48"/>
  <c r="B1018" i="48"/>
  <c r="B1019" i="48"/>
  <c r="B1020" i="48"/>
  <c r="B1021" i="48"/>
  <c r="B1022" i="48"/>
  <c r="B1023" i="48"/>
  <c r="B1024" i="48"/>
  <c r="B1025" i="48"/>
  <c r="B1026" i="48"/>
  <c r="B1027" i="48"/>
  <c r="B1028" i="48"/>
  <c r="B1029" i="48"/>
  <c r="B1030" i="48"/>
  <c r="B1031" i="48"/>
  <c r="B1032" i="48"/>
  <c r="B1033" i="48"/>
  <c r="B1034" i="48"/>
  <c r="B1035" i="48"/>
  <c r="B1036" i="48"/>
  <c r="B1037" i="48"/>
  <c r="B1038" i="48"/>
  <c r="B1039" i="48"/>
  <c r="B1040" i="48"/>
  <c r="B1041" i="48"/>
  <c r="B1042" i="48"/>
  <c r="B1043" i="48"/>
  <c r="B1044" i="48"/>
  <c r="B1045" i="48"/>
  <c r="B1046" i="48"/>
  <c r="B1047" i="48"/>
  <c r="B1048" i="48"/>
  <c r="B1049" i="48"/>
  <c r="B1050" i="48"/>
  <c r="B1051" i="48"/>
  <c r="B1052" i="48"/>
  <c r="B1053" i="48"/>
  <c r="B1054" i="48"/>
  <c r="B1055" i="48"/>
  <c r="B1056" i="48"/>
  <c r="B1057" i="48"/>
  <c r="B1058" i="48"/>
  <c r="B1059" i="48"/>
  <c r="B1060" i="48"/>
  <c r="B1061" i="48"/>
  <c r="B1062" i="48"/>
  <c r="B1063" i="48"/>
  <c r="B1064" i="48"/>
  <c r="B1065" i="48"/>
  <c r="B1066" i="48"/>
  <c r="B1067" i="48"/>
  <c r="B1068" i="48"/>
  <c r="B1069" i="48"/>
  <c r="B1070" i="48"/>
  <c r="B1071" i="48"/>
  <c r="B1072" i="48"/>
  <c r="B1073" i="48"/>
  <c r="B1074" i="48"/>
  <c r="B1075" i="48"/>
  <c r="B1076" i="48"/>
  <c r="B1077" i="48"/>
  <c r="B1078" i="48"/>
  <c r="B1079" i="48"/>
  <c r="B1080" i="48"/>
  <c r="B1081" i="48"/>
  <c r="B1082" i="48"/>
  <c r="B1083" i="48"/>
  <c r="B1084" i="48"/>
  <c r="B1085" i="48"/>
  <c r="B1086" i="48"/>
  <c r="B1087" i="48"/>
  <c r="B1088" i="48"/>
  <c r="B1089" i="48"/>
  <c r="B1090" i="48"/>
  <c r="B1091" i="48"/>
  <c r="B1092" i="48"/>
  <c r="B1093" i="48"/>
  <c r="B1094" i="48"/>
  <c r="B1095" i="48"/>
  <c r="B1096" i="48"/>
  <c r="B1097" i="48"/>
  <c r="B1098" i="48"/>
  <c r="B1099" i="48"/>
  <c r="B1100" i="48"/>
  <c r="B1101" i="48"/>
  <c r="B1102" i="48"/>
  <c r="B1103" i="48"/>
  <c r="B1104" i="48"/>
  <c r="B1105" i="48"/>
  <c r="B1106" i="48"/>
  <c r="B1107" i="48"/>
  <c r="B1108" i="48"/>
  <c r="B1109" i="48"/>
  <c r="B1110" i="48"/>
  <c r="B1111" i="48"/>
  <c r="B1112" i="48"/>
  <c r="B1113" i="48"/>
  <c r="B1114" i="48"/>
  <c r="B1115" i="48"/>
  <c r="B1116" i="48"/>
  <c r="B1117" i="48"/>
  <c r="B1118" i="48"/>
  <c r="B1119" i="48"/>
  <c r="B1120" i="48"/>
  <c r="B1121" i="48"/>
  <c r="B1122" i="48"/>
  <c r="B1123" i="48"/>
  <c r="B1124" i="48"/>
  <c r="B1125" i="48"/>
  <c r="B1126" i="48"/>
  <c r="B1127" i="48"/>
  <c r="B1128" i="48"/>
  <c r="B1129" i="48"/>
  <c r="B1130" i="48"/>
  <c r="B1131" i="48"/>
  <c r="B1132" i="48"/>
  <c r="B1133" i="48"/>
  <c r="B1134" i="48"/>
  <c r="B1135" i="48"/>
  <c r="B1136" i="48"/>
  <c r="B1137" i="48"/>
  <c r="B1138" i="48"/>
  <c r="B1139" i="48"/>
  <c r="B1140" i="48"/>
  <c r="B1141" i="48"/>
  <c r="B1142" i="48"/>
  <c r="B1143" i="48"/>
  <c r="B1144" i="48"/>
  <c r="B1145" i="48"/>
  <c r="B1146" i="48"/>
  <c r="B1147" i="48"/>
  <c r="B1148" i="48"/>
  <c r="B1149" i="48"/>
  <c r="B1150" i="48"/>
  <c r="B1151" i="48"/>
  <c r="B1152" i="48"/>
  <c r="B1153" i="48"/>
  <c r="B1154" i="48"/>
  <c r="B1155" i="48"/>
  <c r="B1156" i="48"/>
  <c r="B1157" i="48"/>
  <c r="B1158" i="48"/>
  <c r="B1159" i="48"/>
  <c r="B1160" i="48"/>
  <c r="B1161" i="48"/>
  <c r="B1162" i="48"/>
  <c r="B1163" i="48"/>
  <c r="B1164" i="48"/>
  <c r="B1165" i="48"/>
  <c r="B1166" i="48"/>
  <c r="B1167" i="48"/>
  <c r="B1168" i="48"/>
  <c r="B1169" i="48"/>
  <c r="B1170" i="48"/>
  <c r="B1171" i="48"/>
  <c r="B1172" i="48"/>
  <c r="B1173" i="48"/>
  <c r="B1174" i="48"/>
  <c r="B1175" i="48"/>
  <c r="B1176" i="48"/>
  <c r="B1177" i="48"/>
  <c r="B1178" i="48"/>
  <c r="B1179" i="48"/>
  <c r="B1180" i="48"/>
  <c r="B1181" i="48"/>
  <c r="B1182" i="48"/>
  <c r="B1183" i="48"/>
  <c r="B1184" i="48"/>
  <c r="B1185" i="48"/>
  <c r="B1186" i="48"/>
  <c r="B1187" i="48"/>
  <c r="B1188" i="48"/>
  <c r="B1189" i="48"/>
  <c r="B1190" i="48"/>
  <c r="B1191" i="48"/>
  <c r="B1192" i="48"/>
  <c r="B1193" i="48"/>
  <c r="B1194" i="48"/>
  <c r="B1195" i="48"/>
  <c r="B1196" i="48"/>
  <c r="B1197" i="48"/>
  <c r="B1198" i="48"/>
  <c r="B1199" i="48"/>
  <c r="B1200" i="48"/>
  <c r="B1201" i="48"/>
  <c r="B1202" i="48"/>
  <c r="B1203" i="48"/>
  <c r="B1204" i="48"/>
  <c r="B1205" i="48"/>
  <c r="B1206" i="48"/>
  <c r="B1207" i="48"/>
  <c r="B1208" i="48"/>
  <c r="B1209" i="48"/>
  <c r="B1210" i="48"/>
  <c r="B1211" i="48"/>
  <c r="B1212" i="48"/>
  <c r="B1213" i="48"/>
  <c r="B1214" i="48"/>
  <c r="B1215" i="48"/>
  <c r="B1216" i="48"/>
  <c r="B1217" i="48"/>
  <c r="B1218" i="48"/>
  <c r="B1219" i="48"/>
  <c r="B1220" i="48"/>
  <c r="B1221" i="48"/>
  <c r="B1222" i="48"/>
  <c r="B1223" i="48"/>
  <c r="B1224" i="48"/>
  <c r="B1225" i="48"/>
  <c r="B1226" i="48"/>
  <c r="B1227" i="48"/>
  <c r="B1228" i="48"/>
  <c r="B1229" i="48"/>
  <c r="B1230" i="48"/>
  <c r="B1231" i="48"/>
  <c r="B1232" i="48"/>
  <c r="B1233" i="48"/>
  <c r="B1234" i="48"/>
  <c r="B1235" i="48"/>
  <c r="B1236" i="48"/>
  <c r="B1237" i="48"/>
  <c r="B1238" i="48"/>
  <c r="B1239" i="48"/>
  <c r="B1240" i="48"/>
  <c r="B1241" i="48"/>
  <c r="B1242" i="48"/>
  <c r="B1243" i="48"/>
  <c r="B1244" i="48"/>
  <c r="B1245" i="48"/>
  <c r="B1246" i="48"/>
  <c r="B1247" i="48"/>
  <c r="B1248" i="48"/>
  <c r="B1249" i="48"/>
  <c r="B1250" i="48"/>
  <c r="B1251" i="48"/>
  <c r="B1252" i="48"/>
  <c r="B1253" i="48"/>
  <c r="B1254" i="48"/>
  <c r="B1255" i="48"/>
  <c r="B1256" i="48"/>
  <c r="B1257" i="48"/>
  <c r="B1258" i="48"/>
  <c r="B1259" i="48"/>
  <c r="B1260" i="48"/>
  <c r="B1261" i="48"/>
  <c r="B1262" i="48"/>
  <c r="B1263" i="48"/>
  <c r="B1264" i="48"/>
  <c r="B1265" i="48"/>
  <c r="B1266" i="48"/>
  <c r="B1267" i="48"/>
  <c r="B1268" i="48"/>
  <c r="B1269" i="48"/>
  <c r="B1270" i="48"/>
  <c r="B1271" i="48"/>
  <c r="B1272" i="48"/>
  <c r="B1273" i="48"/>
  <c r="B1274" i="48"/>
  <c r="B1275" i="48"/>
  <c r="B1276" i="48"/>
  <c r="B1277" i="48"/>
  <c r="B1278" i="48"/>
  <c r="B1279" i="48"/>
  <c r="B1280" i="48"/>
  <c r="B1281" i="48"/>
  <c r="B1282" i="48"/>
  <c r="B1283" i="48"/>
  <c r="B1284" i="48"/>
  <c r="B1285" i="48"/>
  <c r="B1286" i="48"/>
  <c r="B1287" i="48"/>
  <c r="B1288" i="48"/>
  <c r="B1289" i="48"/>
  <c r="B1290" i="48"/>
  <c r="B1291" i="48"/>
  <c r="B1292" i="48"/>
  <c r="B1293" i="48"/>
  <c r="B1294" i="48"/>
  <c r="B1295" i="48"/>
  <c r="B1296" i="48"/>
  <c r="B1297" i="48"/>
  <c r="B1298" i="48"/>
  <c r="B1299" i="48"/>
  <c r="B1300" i="48"/>
  <c r="B1301" i="48"/>
  <c r="B1302" i="48"/>
  <c r="B1303" i="48"/>
  <c r="B1304" i="48"/>
  <c r="B1305" i="48"/>
  <c r="B1306" i="48"/>
  <c r="B1307" i="48"/>
  <c r="B1308" i="48"/>
  <c r="B1309" i="48"/>
  <c r="B1310" i="48"/>
  <c r="B1311" i="48"/>
  <c r="B1312" i="48"/>
  <c r="B1313" i="48"/>
  <c r="B1314" i="48"/>
  <c r="B1315" i="48"/>
  <c r="B1316" i="48"/>
  <c r="B1317" i="48"/>
  <c r="B1318" i="48"/>
  <c r="B1319" i="48"/>
  <c r="B1320" i="48"/>
  <c r="B1321" i="48"/>
  <c r="B1322" i="48"/>
  <c r="B1323" i="48"/>
  <c r="B1324" i="48"/>
  <c r="B1325" i="48"/>
  <c r="B1326" i="48"/>
  <c r="B1327" i="48"/>
  <c r="B1328" i="48"/>
  <c r="B1329" i="48"/>
  <c r="B1330" i="48"/>
  <c r="B1331" i="48"/>
  <c r="B1332" i="48"/>
  <c r="B1333" i="48"/>
  <c r="B1334" i="48"/>
  <c r="B1335" i="48"/>
  <c r="B1336" i="48"/>
  <c r="B1337" i="48"/>
  <c r="B1338" i="48"/>
  <c r="B1339" i="48"/>
  <c r="B1340" i="48"/>
  <c r="B1341" i="48"/>
  <c r="B1342" i="48"/>
  <c r="B2" i="48"/>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3" i="29"/>
  <c r="C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03" i="29"/>
  <c r="C104" i="29"/>
  <c r="C105" i="29"/>
  <c r="C106" i="29"/>
  <c r="C107" i="29"/>
  <c r="C108" i="29"/>
  <c r="C109" i="29"/>
  <c r="C110" i="29"/>
  <c r="C111" i="29"/>
  <c r="C112" i="29"/>
  <c r="C113" i="29"/>
  <c r="C114" i="29"/>
  <c r="C115" i="29"/>
  <c r="C116" i="29"/>
  <c r="C117" i="29"/>
  <c r="C118" i="29"/>
  <c r="C119" i="29"/>
  <c r="C120" i="29"/>
  <c r="C121" i="29"/>
  <c r="C122" i="29"/>
  <c r="C123" i="29"/>
  <c r="C124" i="29"/>
  <c r="C125" i="29"/>
  <c r="C126" i="29"/>
  <c r="C127" i="29"/>
  <c r="C128" i="29"/>
  <c r="C129" i="29"/>
  <c r="C130" i="29"/>
  <c r="C131" i="29"/>
  <c r="C132" i="29"/>
  <c r="C133" i="29"/>
  <c r="C134" i="29"/>
  <c r="C135" i="29"/>
  <c r="C136" i="29"/>
  <c r="C137" i="29"/>
  <c r="C138" i="29"/>
  <c r="C139" i="29"/>
  <c r="C140" i="29"/>
  <c r="C141" i="29"/>
  <c r="C142" i="29"/>
  <c r="C143" i="29"/>
  <c r="C144" i="29"/>
  <c r="C145" i="29"/>
  <c r="C146" i="29"/>
  <c r="C147" i="29"/>
  <c r="C148" i="29"/>
  <c r="C149" i="29"/>
  <c r="C150" i="29"/>
  <c r="C151" i="29"/>
  <c r="C152" i="29"/>
  <c r="C153" i="29"/>
  <c r="C154" i="29"/>
  <c r="C155" i="29"/>
  <c r="C156" i="29"/>
  <c r="C157" i="29"/>
  <c r="C158" i="29"/>
  <c r="C159" i="29"/>
  <c r="C160" i="29"/>
  <c r="C161" i="29"/>
  <c r="C162" i="29"/>
  <c r="C163" i="29"/>
  <c r="C164" i="29"/>
  <c r="C165" i="29"/>
  <c r="C166" i="29"/>
  <c r="C167" i="29"/>
  <c r="C168" i="29"/>
  <c r="C169" i="29"/>
  <c r="C170" i="29"/>
  <c r="C171" i="29"/>
  <c r="C172" i="29"/>
  <c r="C173" i="29"/>
  <c r="C174" i="29"/>
  <c r="C175" i="29"/>
  <c r="C176" i="29"/>
  <c r="C177" i="29"/>
  <c r="C178" i="29"/>
  <c r="C179" i="29"/>
  <c r="C180" i="29"/>
  <c r="C181" i="29"/>
  <c r="C182" i="29"/>
  <c r="C183" i="29"/>
  <c r="C184" i="29"/>
  <c r="C185" i="29"/>
  <c r="C186" i="29"/>
  <c r="C187" i="29"/>
  <c r="C188" i="29"/>
  <c r="C189" i="29"/>
  <c r="C190" i="29"/>
  <c r="C191" i="29"/>
  <c r="C192" i="29"/>
  <c r="C193" i="29"/>
  <c r="C194" i="29"/>
  <c r="C195" i="29"/>
  <c r="C196" i="29"/>
  <c r="C197" i="29"/>
  <c r="C198" i="29"/>
  <c r="C199" i="29"/>
  <c r="C200" i="29"/>
  <c r="C201" i="29"/>
  <c r="C202" i="29"/>
  <c r="C203" i="29"/>
  <c r="C204" i="29"/>
  <c r="C205" i="29"/>
  <c r="C206" i="29"/>
  <c r="C207" i="29"/>
  <c r="C208" i="29"/>
  <c r="C209" i="29"/>
  <c r="C210" i="29"/>
  <c r="C211" i="29"/>
  <c r="C212" i="29"/>
  <c r="C213" i="29"/>
  <c r="C214" i="29"/>
  <c r="C215" i="29"/>
  <c r="C216" i="29"/>
  <c r="C217" i="29"/>
  <c r="C218" i="29"/>
  <c r="C219" i="29"/>
  <c r="C220" i="29"/>
  <c r="C221" i="29"/>
  <c r="C222" i="29"/>
  <c r="C223" i="29"/>
  <c r="C224" i="29"/>
  <c r="C225" i="29"/>
  <c r="C226" i="29"/>
  <c r="C227" i="29"/>
  <c r="C228" i="29"/>
  <c r="C229" i="29"/>
  <c r="C230" i="29"/>
  <c r="C231" i="29"/>
  <c r="C232" i="29"/>
  <c r="C233" i="29"/>
  <c r="C234" i="29"/>
  <c r="C235" i="29"/>
  <c r="C236" i="29"/>
  <c r="C237" i="29"/>
  <c r="C238" i="29"/>
  <c r="C239" i="29"/>
  <c r="C240" i="29"/>
  <c r="C241" i="29"/>
  <c r="C242" i="29"/>
  <c r="C243" i="29"/>
  <c r="C244" i="29"/>
  <c r="C245" i="29"/>
  <c r="C246" i="29"/>
  <c r="C247" i="29"/>
  <c r="C248" i="29"/>
  <c r="C249" i="29"/>
  <c r="C250" i="29"/>
  <c r="C251" i="29"/>
  <c r="C252" i="29"/>
  <c r="C253" i="29"/>
  <c r="C254" i="29"/>
  <c r="C255" i="29"/>
  <c r="C256" i="29"/>
  <c r="C257" i="29"/>
  <c r="C258" i="29"/>
  <c r="C259" i="29"/>
  <c r="C260" i="29"/>
  <c r="C261" i="29"/>
  <c r="C262" i="29"/>
  <c r="C263" i="29"/>
  <c r="C264" i="29"/>
  <c r="C265" i="29"/>
  <c r="C266" i="29"/>
  <c r="C267" i="29"/>
  <c r="C268" i="29"/>
  <c r="C269" i="29"/>
  <c r="C270" i="29"/>
  <c r="C271" i="29"/>
  <c r="C272" i="29"/>
  <c r="C273" i="29"/>
  <c r="C274" i="29"/>
  <c r="C275" i="29"/>
  <c r="C276" i="29"/>
  <c r="C277" i="29"/>
  <c r="C278" i="29"/>
  <c r="C279" i="29"/>
  <c r="C280" i="29"/>
  <c r="C281" i="29"/>
  <c r="C282" i="29"/>
  <c r="C283" i="29"/>
  <c r="C284" i="29"/>
  <c r="C285" i="29"/>
  <c r="C286" i="29"/>
  <c r="C287" i="29"/>
  <c r="C288" i="29"/>
  <c r="C289" i="29"/>
  <c r="C290" i="29"/>
  <c r="C291" i="29"/>
  <c r="C292" i="29"/>
  <c r="C293" i="29"/>
  <c r="C294" i="29"/>
  <c r="C295" i="29"/>
  <c r="C296" i="29"/>
  <c r="C297" i="29"/>
  <c r="C298" i="29"/>
  <c r="C299" i="29"/>
  <c r="C300" i="29"/>
  <c r="C301" i="29"/>
  <c r="C302" i="29"/>
  <c r="C303" i="29"/>
  <c r="C304" i="29"/>
  <c r="C305" i="29"/>
  <c r="C306" i="29"/>
  <c r="C307" i="29"/>
  <c r="C308" i="29"/>
  <c r="C309" i="29"/>
  <c r="C310" i="29"/>
  <c r="C311" i="29"/>
  <c r="C312" i="29"/>
  <c r="C313" i="29"/>
  <c r="C314" i="29"/>
  <c r="C315" i="29"/>
  <c r="C316" i="29"/>
  <c r="C317" i="29"/>
  <c r="C318" i="29"/>
  <c r="C319" i="29"/>
  <c r="C320" i="29"/>
  <c r="C321" i="29"/>
  <c r="C322" i="29"/>
  <c r="C323" i="29"/>
  <c r="C324" i="29"/>
  <c r="C325" i="29"/>
  <c r="C326" i="29"/>
  <c r="C327" i="29"/>
  <c r="C328" i="29"/>
  <c r="C329" i="29"/>
  <c r="C330" i="29"/>
  <c r="C331" i="29"/>
  <c r="C332" i="29"/>
  <c r="C333" i="29"/>
  <c r="C334" i="29"/>
  <c r="C335" i="29"/>
  <c r="C3" i="34" l="1"/>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163" i="34"/>
  <c r="C164" i="34"/>
  <c r="C165" i="34"/>
  <c r="C166" i="34"/>
  <c r="C167" i="34"/>
  <c r="C168" i="34"/>
  <c r="C169" i="34"/>
  <c r="C170" i="34"/>
  <c r="C171" i="34"/>
  <c r="C172" i="34"/>
  <c r="C173" i="34"/>
  <c r="C174" i="34"/>
  <c r="C175" i="34"/>
  <c r="C176" i="34"/>
  <c r="C177" i="34"/>
  <c r="C178" i="34"/>
  <c r="C179" i="34"/>
  <c r="C180" i="34"/>
  <c r="C181" i="34"/>
  <c r="C182" i="34"/>
  <c r="C183" i="34"/>
  <c r="C184" i="34"/>
  <c r="C185" i="34"/>
  <c r="C186" i="34"/>
  <c r="C187" i="34"/>
  <c r="C188" i="34"/>
  <c r="C189" i="34"/>
  <c r="C190" i="34"/>
  <c r="C191" i="34"/>
  <c r="C192" i="34"/>
  <c r="C193" i="34"/>
  <c r="C194" i="34"/>
  <c r="C195" i="34"/>
  <c r="C196" i="34"/>
  <c r="C197" i="34"/>
  <c r="C198" i="34"/>
  <c r="C199" i="34"/>
  <c r="C200" i="34"/>
  <c r="C201" i="34"/>
  <c r="C202" i="34"/>
  <c r="C203" i="34"/>
  <c r="C204" i="34"/>
  <c r="C205" i="34"/>
  <c r="C206" i="34"/>
  <c r="C207" i="34"/>
  <c r="C208" i="34"/>
  <c r="C209" i="34"/>
  <c r="C210" i="34"/>
  <c r="C211" i="34"/>
  <c r="C212" i="34"/>
  <c r="C213" i="34"/>
  <c r="C214" i="34"/>
  <c r="C215" i="34"/>
  <c r="C216" i="34"/>
  <c r="C217" i="34"/>
  <c r="C218" i="34"/>
  <c r="C219" i="34"/>
  <c r="C220" i="34"/>
  <c r="C221" i="34"/>
  <c r="C222" i="34"/>
  <c r="C223" i="34"/>
  <c r="C224" i="34"/>
  <c r="C225" i="34"/>
  <c r="C226" i="34"/>
  <c r="C227" i="34"/>
  <c r="C228" i="34"/>
  <c r="C229" i="34"/>
  <c r="C230" i="34"/>
  <c r="C231" i="34"/>
  <c r="C232" i="34"/>
  <c r="C233" i="34"/>
  <c r="C234" i="34"/>
  <c r="C235" i="34"/>
  <c r="C236" i="34"/>
  <c r="C237" i="34"/>
  <c r="C238" i="34"/>
  <c r="C239" i="34"/>
  <c r="C240" i="34"/>
  <c r="C241" i="34"/>
  <c r="C242" i="34"/>
  <c r="C243" i="34"/>
  <c r="C244" i="34"/>
  <c r="C245" i="34"/>
  <c r="C246" i="34"/>
  <c r="C247" i="34"/>
  <c r="C248" i="34"/>
  <c r="C249" i="34"/>
  <c r="C250" i="34"/>
  <c r="C251" i="34"/>
  <c r="C252" i="34"/>
  <c r="C253" i="34"/>
  <c r="C254" i="34"/>
  <c r="C255" i="34"/>
  <c r="C256" i="34"/>
  <c r="C257" i="34"/>
  <c r="C258" i="34"/>
  <c r="C259" i="34"/>
  <c r="C260" i="34"/>
  <c r="C261" i="34"/>
  <c r="C262" i="34"/>
  <c r="C263" i="34"/>
  <c r="C264" i="34"/>
  <c r="C265" i="34"/>
  <c r="C266" i="34"/>
  <c r="C267" i="34"/>
  <c r="C268" i="34"/>
  <c r="C269" i="34"/>
  <c r="C270" i="34"/>
  <c r="C271" i="34"/>
  <c r="C272" i="34"/>
  <c r="C273" i="34"/>
  <c r="C274" i="34"/>
  <c r="C275" i="34"/>
  <c r="C276" i="34"/>
  <c r="C277" i="34"/>
  <c r="C278" i="34"/>
  <c r="C279" i="34"/>
  <c r="C280" i="34"/>
  <c r="C281" i="34"/>
  <c r="C282" i="34"/>
  <c r="C283" i="34"/>
  <c r="C284" i="34"/>
  <c r="C285" i="34"/>
  <c r="C286" i="34"/>
  <c r="C287" i="34"/>
  <c r="C288" i="34"/>
  <c r="C289" i="34"/>
  <c r="C290" i="34"/>
  <c r="C291" i="34"/>
  <c r="C292" i="34"/>
  <c r="C293" i="34"/>
  <c r="C294" i="34"/>
  <c r="C295" i="34"/>
  <c r="C296" i="34"/>
  <c r="C297" i="34"/>
  <c r="C298" i="34"/>
  <c r="C299" i="34"/>
  <c r="C300" i="34"/>
  <c r="C301" i="34"/>
  <c r="C302" i="34"/>
  <c r="C303" i="34"/>
  <c r="C304" i="34"/>
  <c r="C305" i="34"/>
  <c r="C306" i="34"/>
  <c r="C307" i="34"/>
  <c r="C308" i="34"/>
  <c r="C309" i="34"/>
  <c r="C310" i="34"/>
  <c r="C311" i="34"/>
  <c r="C312" i="34"/>
  <c r="C313" i="34"/>
  <c r="C314" i="34"/>
  <c r="C315" i="34"/>
  <c r="C316" i="34"/>
  <c r="C317" i="34"/>
  <c r="C318" i="34"/>
  <c r="C319" i="34"/>
  <c r="C320" i="34"/>
  <c r="C321" i="34"/>
  <c r="C322" i="34"/>
  <c r="C323" i="34"/>
  <c r="C324" i="34"/>
  <c r="C325" i="34"/>
  <c r="C326" i="34"/>
  <c r="C327" i="34"/>
  <c r="C328" i="34"/>
  <c r="C329" i="34"/>
  <c r="C330" i="34"/>
  <c r="C331" i="34"/>
  <c r="C332" i="34"/>
  <c r="C333" i="34"/>
  <c r="C334" i="34"/>
  <c r="C335" i="34"/>
  <c r="C336" i="34"/>
  <c r="C337" i="34"/>
  <c r="C338" i="34"/>
  <c r="C339" i="34"/>
  <c r="C340" i="34"/>
  <c r="C341" i="34"/>
  <c r="C342" i="34"/>
  <c r="C343" i="34"/>
  <c r="C344" i="34"/>
  <c r="C345" i="34"/>
  <c r="C346" i="34"/>
  <c r="C347" i="34"/>
  <c r="C348" i="34"/>
  <c r="C349" i="34"/>
  <c r="C350" i="34"/>
  <c r="C351" i="34"/>
  <c r="C352" i="34"/>
  <c r="C353" i="34"/>
  <c r="C354" i="34"/>
  <c r="C355" i="34"/>
  <c r="C356" i="34"/>
  <c r="C357" i="34"/>
  <c r="C358" i="34"/>
  <c r="C359" i="34"/>
  <c r="C360" i="34"/>
  <c r="C361" i="34"/>
  <c r="C362" i="34"/>
  <c r="C363" i="34"/>
  <c r="C364" i="34"/>
  <c r="C365" i="34"/>
  <c r="C366" i="34"/>
  <c r="C367" i="34"/>
  <c r="C368" i="34"/>
  <c r="C369" i="34"/>
  <c r="C370" i="34"/>
  <c r="C371" i="34"/>
  <c r="C372" i="34"/>
  <c r="C373" i="34"/>
  <c r="C374" i="34"/>
  <c r="C375" i="34"/>
  <c r="C376" i="34"/>
  <c r="C377" i="34"/>
  <c r="C378" i="34"/>
  <c r="C379" i="34"/>
  <c r="C380" i="34"/>
  <c r="C381" i="34"/>
  <c r="C382" i="34"/>
  <c r="C383" i="34"/>
  <c r="C384" i="34"/>
  <c r="C385" i="34"/>
  <c r="C386" i="34"/>
  <c r="C387" i="34"/>
  <c r="C388" i="34"/>
  <c r="C389" i="34"/>
  <c r="C390" i="34"/>
  <c r="C391" i="34"/>
  <c r="C392" i="34"/>
  <c r="C393" i="34"/>
  <c r="C394" i="34"/>
  <c r="C395" i="34"/>
  <c r="C396" i="34"/>
  <c r="C397" i="34"/>
  <c r="C398" i="34"/>
  <c r="C399" i="34"/>
  <c r="C400" i="34"/>
  <c r="C401" i="34"/>
  <c r="C402" i="34"/>
  <c r="C403" i="34"/>
  <c r="C404" i="34"/>
  <c r="C405" i="34"/>
  <c r="C406" i="34"/>
  <c r="C407" i="34"/>
  <c r="C408" i="34"/>
  <c r="C409" i="34"/>
  <c r="C410" i="34"/>
  <c r="C411" i="34"/>
  <c r="C412" i="34"/>
  <c r="C413" i="34"/>
  <c r="C414" i="34"/>
  <c r="C415" i="34"/>
  <c r="C416" i="34"/>
  <c r="C417" i="34"/>
  <c r="C418" i="34"/>
  <c r="C419" i="34"/>
  <c r="C420" i="34"/>
  <c r="C421" i="34"/>
  <c r="C422" i="34"/>
  <c r="C423" i="34"/>
  <c r="C424" i="34"/>
  <c r="C425" i="34"/>
  <c r="C426" i="34"/>
  <c r="C427" i="34"/>
  <c r="C428" i="34"/>
  <c r="C429" i="34"/>
  <c r="C430" i="34"/>
  <c r="C431" i="34"/>
  <c r="C432" i="34"/>
  <c r="C433" i="34"/>
  <c r="C434" i="34"/>
  <c r="C435" i="34"/>
  <c r="C436" i="34"/>
  <c r="C437" i="34"/>
  <c r="C438" i="34"/>
  <c r="C439" i="34"/>
  <c r="C440" i="34"/>
  <c r="C441" i="34"/>
  <c r="C442" i="34"/>
  <c r="C443" i="34"/>
  <c r="C444" i="34"/>
  <c r="C445" i="34"/>
  <c r="C446" i="34"/>
  <c r="C447" i="34"/>
  <c r="C448" i="34"/>
  <c r="C449" i="34"/>
  <c r="C450" i="34"/>
  <c r="C451" i="34"/>
  <c r="C452" i="34"/>
  <c r="C453" i="34"/>
  <c r="C454" i="34"/>
  <c r="C455" i="34"/>
  <c r="C456" i="34"/>
  <c r="C457" i="34"/>
  <c r="C458" i="34"/>
  <c r="C459" i="34"/>
  <c r="C460" i="34"/>
  <c r="C461" i="34"/>
  <c r="C462" i="34"/>
  <c r="C463" i="34"/>
  <c r="C464" i="34"/>
  <c r="C465" i="34"/>
  <c r="C466" i="34"/>
  <c r="C467" i="34"/>
  <c r="C468" i="34"/>
  <c r="C469" i="34"/>
  <c r="C470" i="34"/>
  <c r="C471" i="34"/>
  <c r="C472" i="34"/>
  <c r="C473" i="34"/>
  <c r="C474" i="34"/>
  <c r="C475" i="34"/>
  <c r="C476" i="34"/>
  <c r="C477" i="34"/>
  <c r="C478" i="34"/>
  <c r="C479" i="34"/>
  <c r="C480" i="34"/>
  <c r="C481" i="34"/>
  <c r="C482" i="34"/>
  <c r="C483" i="34"/>
  <c r="C484" i="34"/>
  <c r="C485" i="34"/>
  <c r="C486" i="34"/>
  <c r="C487" i="34"/>
  <c r="C488" i="34"/>
  <c r="C489" i="34"/>
  <c r="C490" i="34"/>
  <c r="C491" i="34"/>
  <c r="C492" i="34"/>
  <c r="C493" i="34"/>
  <c r="C494" i="34"/>
  <c r="C495" i="34"/>
  <c r="C496" i="34"/>
  <c r="C497" i="34"/>
  <c r="C498" i="34"/>
  <c r="C499" i="34"/>
  <c r="C500" i="34"/>
  <c r="C501" i="34"/>
  <c r="C502" i="34"/>
  <c r="C503" i="34"/>
  <c r="C504" i="34"/>
  <c r="C505" i="34"/>
  <c r="C506" i="34"/>
  <c r="C507" i="34"/>
  <c r="C508" i="34"/>
  <c r="C509" i="34"/>
  <c r="C510" i="34"/>
  <c r="C511" i="34"/>
  <c r="C512" i="34"/>
  <c r="C513" i="34"/>
  <c r="C514" i="34"/>
  <c r="C515" i="34"/>
  <c r="C516" i="34"/>
  <c r="C517" i="34"/>
  <c r="C518" i="34"/>
  <c r="C519" i="34"/>
  <c r="C520" i="34"/>
  <c r="C521" i="34"/>
  <c r="C522" i="34"/>
  <c r="C523" i="34"/>
  <c r="C524" i="34"/>
  <c r="C525" i="34"/>
  <c r="C526" i="34"/>
  <c r="C527" i="34"/>
  <c r="C528" i="34"/>
  <c r="C529" i="34"/>
  <c r="C530" i="34"/>
  <c r="C531" i="34"/>
  <c r="C532" i="34"/>
  <c r="C533" i="34"/>
  <c r="C534" i="34"/>
  <c r="C535" i="34"/>
  <c r="C536" i="34"/>
  <c r="C537" i="34"/>
  <c r="C538" i="34"/>
  <c r="C539" i="34"/>
  <c r="C540" i="34"/>
  <c r="C541" i="34"/>
  <c r="C542" i="34"/>
  <c r="C543" i="34"/>
  <c r="C544" i="34"/>
  <c r="C545" i="34"/>
  <c r="C546" i="34"/>
  <c r="C547" i="34"/>
  <c r="C548" i="34"/>
  <c r="C549" i="34"/>
  <c r="C550" i="34"/>
  <c r="C551" i="34"/>
  <c r="C552" i="34"/>
  <c r="C553" i="34"/>
  <c r="C554" i="34"/>
  <c r="C555" i="34"/>
  <c r="C556" i="34"/>
  <c r="C557" i="34"/>
  <c r="C558" i="34"/>
  <c r="C559" i="34"/>
  <c r="C560" i="34"/>
  <c r="C561" i="34"/>
  <c r="C562" i="34"/>
  <c r="C563" i="34"/>
  <c r="C564" i="34"/>
  <c r="C565" i="34"/>
  <c r="C566" i="34"/>
  <c r="C567" i="34"/>
  <c r="C568" i="34"/>
  <c r="C569" i="34"/>
  <c r="C570" i="34"/>
  <c r="C571" i="34"/>
  <c r="C572" i="34"/>
  <c r="C573" i="34"/>
  <c r="C574" i="34"/>
  <c r="C575" i="34"/>
  <c r="C576" i="34"/>
  <c r="C577" i="34"/>
  <c r="C578" i="34"/>
  <c r="C579" i="34"/>
  <c r="C580" i="34"/>
  <c r="C581" i="34"/>
  <c r="C582" i="34"/>
  <c r="C583" i="34"/>
  <c r="C584" i="34"/>
  <c r="C585" i="34"/>
  <c r="C586" i="34"/>
  <c r="C587" i="34"/>
  <c r="C588" i="34"/>
  <c r="C589" i="34"/>
  <c r="C590" i="34"/>
  <c r="C591" i="34"/>
  <c r="C592" i="34"/>
  <c r="C593" i="34"/>
  <c r="C594" i="34"/>
  <c r="C595" i="34"/>
  <c r="C596" i="34"/>
  <c r="C597" i="34"/>
  <c r="C598" i="34"/>
  <c r="C599" i="34"/>
  <c r="C600" i="34"/>
  <c r="C601" i="34"/>
  <c r="C602" i="34"/>
  <c r="C603" i="34"/>
  <c r="C604" i="34"/>
  <c r="C605" i="34"/>
  <c r="C606" i="34"/>
  <c r="C607" i="34"/>
  <c r="C608" i="34"/>
  <c r="C609" i="34"/>
  <c r="C610" i="34"/>
  <c r="C611" i="34"/>
  <c r="C612" i="34"/>
  <c r="C613" i="34"/>
  <c r="C614" i="34"/>
  <c r="C615" i="34"/>
  <c r="C616" i="34"/>
  <c r="C617" i="34"/>
  <c r="C618" i="34"/>
  <c r="C619" i="34"/>
  <c r="C620" i="34"/>
  <c r="C621" i="34"/>
  <c r="C622" i="34"/>
  <c r="C623" i="34"/>
  <c r="C624" i="34"/>
  <c r="C625" i="34"/>
  <c r="C626" i="34"/>
  <c r="C627" i="34"/>
  <c r="C628" i="34"/>
  <c r="C629" i="34"/>
  <c r="C630" i="34"/>
  <c r="C631" i="34"/>
  <c r="C632" i="34"/>
  <c r="C633" i="34"/>
  <c r="C634" i="34"/>
  <c r="C635" i="34"/>
  <c r="C636" i="34"/>
  <c r="C637" i="34"/>
  <c r="C638" i="34"/>
  <c r="C639" i="34"/>
  <c r="C640" i="34"/>
  <c r="C641" i="34"/>
  <c r="C642" i="34"/>
  <c r="C643" i="34"/>
  <c r="C644" i="34"/>
  <c r="C645" i="34"/>
  <c r="C646" i="34"/>
  <c r="C647" i="34"/>
  <c r="C648" i="34"/>
  <c r="C649" i="34"/>
  <c r="C650" i="34"/>
  <c r="C651" i="34"/>
  <c r="C652" i="34"/>
  <c r="C653" i="34"/>
  <c r="C654" i="34"/>
  <c r="C655" i="34"/>
  <c r="C656" i="34"/>
  <c r="C657" i="34"/>
  <c r="C658" i="34"/>
  <c r="C659" i="34"/>
  <c r="C660" i="34"/>
  <c r="C661" i="34"/>
  <c r="C662" i="34"/>
  <c r="C663" i="34"/>
  <c r="C664" i="34"/>
  <c r="C665" i="34"/>
  <c r="C666" i="34"/>
  <c r="C667" i="34"/>
  <c r="C668" i="34"/>
  <c r="C669" i="34"/>
  <c r="C670" i="34"/>
  <c r="C671" i="34"/>
  <c r="C672" i="34"/>
  <c r="C673" i="34"/>
  <c r="C674" i="34"/>
  <c r="C675" i="34"/>
  <c r="C676" i="34"/>
  <c r="C677" i="34"/>
  <c r="C678" i="34"/>
  <c r="C679" i="34"/>
  <c r="C680" i="34"/>
  <c r="C681" i="34"/>
  <c r="C682" i="34"/>
  <c r="C683" i="34"/>
  <c r="C684" i="34"/>
  <c r="C685" i="34"/>
  <c r="C686" i="34"/>
  <c r="C687" i="34"/>
  <c r="C688" i="34"/>
  <c r="C689" i="34"/>
  <c r="C690" i="34"/>
  <c r="C691" i="34"/>
  <c r="C692" i="34"/>
  <c r="C693" i="34"/>
  <c r="C694" i="34"/>
  <c r="C695" i="34"/>
  <c r="C696" i="34"/>
  <c r="C697" i="34"/>
  <c r="C698" i="34"/>
  <c r="C699" i="34"/>
  <c r="C700" i="34"/>
  <c r="C701" i="34"/>
  <c r="C702" i="34"/>
  <c r="C703" i="34"/>
  <c r="C704" i="34"/>
  <c r="C705" i="34"/>
  <c r="C706" i="34"/>
  <c r="C707" i="34"/>
  <c r="C708" i="34"/>
  <c r="C709" i="34"/>
  <c r="C710" i="34"/>
  <c r="C711" i="34"/>
  <c r="C712" i="34"/>
  <c r="C713" i="34"/>
  <c r="C714" i="34"/>
  <c r="C715" i="34"/>
  <c r="C716" i="34"/>
  <c r="C717" i="34"/>
  <c r="C718" i="34"/>
  <c r="C719" i="34"/>
  <c r="C720" i="34"/>
  <c r="C721" i="34"/>
  <c r="C722" i="34"/>
  <c r="C723" i="34"/>
  <c r="C724" i="34"/>
  <c r="C725" i="34"/>
  <c r="C726" i="34"/>
  <c r="C727" i="34"/>
  <c r="C728" i="34"/>
  <c r="C729" i="34"/>
  <c r="C730" i="34"/>
  <c r="C731" i="34"/>
  <c r="C732" i="34"/>
  <c r="C733" i="34"/>
  <c r="C734" i="34"/>
  <c r="C735" i="34"/>
  <c r="C736" i="34"/>
  <c r="C737" i="34"/>
  <c r="C738" i="34"/>
  <c r="C739" i="34"/>
  <c r="C740" i="34"/>
  <c r="C741" i="34"/>
  <c r="C742" i="34"/>
  <c r="C743" i="34"/>
  <c r="C744" i="34"/>
  <c r="C745" i="34"/>
  <c r="C746" i="34"/>
  <c r="C747" i="34"/>
  <c r="C748" i="34"/>
  <c r="C749" i="34"/>
  <c r="C750" i="34"/>
  <c r="C751" i="34"/>
  <c r="C752" i="34"/>
  <c r="C753" i="34"/>
  <c r="C754" i="34"/>
  <c r="C755" i="34"/>
  <c r="C756" i="34"/>
  <c r="C757" i="34"/>
  <c r="C758" i="34"/>
  <c r="C759" i="34"/>
  <c r="C760" i="34"/>
  <c r="C761" i="34"/>
  <c r="C762" i="34"/>
  <c r="C763" i="34"/>
  <c r="C764" i="34"/>
  <c r="C765" i="34"/>
  <c r="C766" i="34"/>
  <c r="C767" i="34"/>
  <c r="C768" i="34"/>
  <c r="C769" i="34"/>
  <c r="C770" i="34"/>
  <c r="C771" i="34"/>
  <c r="C772" i="34"/>
  <c r="C773" i="34"/>
  <c r="C774" i="34"/>
  <c r="C775" i="34"/>
  <c r="C776" i="34"/>
  <c r="C777" i="34"/>
  <c r="C778" i="34"/>
  <c r="C779" i="34"/>
  <c r="C780" i="34"/>
  <c r="C781" i="34"/>
  <c r="C782" i="34"/>
  <c r="C783" i="34"/>
  <c r="C784" i="34"/>
  <c r="C785" i="34"/>
  <c r="C786" i="34"/>
  <c r="C787" i="34"/>
  <c r="C788" i="34"/>
  <c r="C789" i="34"/>
  <c r="C790" i="34"/>
  <c r="C791" i="34"/>
  <c r="C792" i="34"/>
  <c r="C793" i="34"/>
  <c r="C794" i="34"/>
  <c r="C795" i="34"/>
  <c r="C796" i="34"/>
  <c r="C797" i="34"/>
  <c r="C798" i="34"/>
  <c r="C799" i="34"/>
  <c r="C800" i="34"/>
  <c r="C801" i="34"/>
  <c r="C802" i="34"/>
  <c r="C803" i="34"/>
  <c r="C804" i="34"/>
  <c r="C805" i="34"/>
  <c r="C806" i="34"/>
  <c r="C807" i="34"/>
  <c r="C808" i="34"/>
  <c r="C809" i="34"/>
  <c r="C810" i="34"/>
  <c r="C811" i="34"/>
  <c r="C812" i="34"/>
  <c r="C813" i="34"/>
  <c r="C814" i="34"/>
  <c r="C815" i="34"/>
  <c r="C816" i="34"/>
  <c r="C817" i="34"/>
  <c r="C818" i="34"/>
  <c r="C819" i="34"/>
  <c r="C820" i="34"/>
  <c r="C821" i="34"/>
  <c r="C822" i="34"/>
  <c r="C823" i="34"/>
  <c r="C824" i="34"/>
  <c r="C825" i="34"/>
  <c r="C826" i="34"/>
  <c r="C827" i="34"/>
  <c r="C828" i="34"/>
  <c r="C829" i="34"/>
  <c r="C830" i="34"/>
  <c r="C831" i="34"/>
  <c r="C832" i="34"/>
  <c r="C833" i="34"/>
  <c r="C834" i="34"/>
  <c r="C835" i="34"/>
  <c r="C836" i="34"/>
  <c r="C837" i="34"/>
  <c r="C838" i="34"/>
  <c r="C839" i="34"/>
  <c r="C840" i="34"/>
  <c r="C841" i="34"/>
  <c r="C842" i="34"/>
  <c r="C843" i="34"/>
  <c r="C844" i="34"/>
  <c r="C845" i="34"/>
  <c r="C846" i="34"/>
  <c r="C847" i="34"/>
  <c r="C848" i="34"/>
  <c r="C849" i="34"/>
  <c r="C850" i="34"/>
  <c r="C851" i="34"/>
  <c r="C852" i="34"/>
  <c r="C853" i="34"/>
  <c r="C854" i="34"/>
  <c r="C855" i="34"/>
  <c r="C856" i="34"/>
  <c r="C857" i="34"/>
  <c r="C858" i="34"/>
  <c r="C859" i="34"/>
  <c r="C860" i="34"/>
  <c r="C861" i="34"/>
  <c r="C862" i="34"/>
  <c r="C863" i="34"/>
  <c r="C864" i="34"/>
  <c r="C865" i="34"/>
  <c r="C866" i="34"/>
  <c r="C867" i="34"/>
  <c r="C868" i="34"/>
  <c r="C869" i="34"/>
  <c r="C870" i="34"/>
  <c r="C871" i="34"/>
  <c r="C872" i="34"/>
  <c r="C873" i="34"/>
  <c r="C874" i="34"/>
  <c r="C875" i="34"/>
  <c r="C876" i="34"/>
  <c r="C877" i="34"/>
  <c r="C878" i="34"/>
  <c r="C879" i="34"/>
  <c r="C880" i="34"/>
  <c r="C881" i="34"/>
  <c r="C882" i="34"/>
  <c r="C883" i="34"/>
  <c r="C884" i="34"/>
  <c r="C885" i="34"/>
  <c r="C886" i="34"/>
  <c r="C887" i="34"/>
  <c r="C888" i="34"/>
  <c r="C889" i="34"/>
  <c r="C890" i="34"/>
  <c r="C891" i="34"/>
  <c r="C892" i="34"/>
  <c r="C893" i="34"/>
  <c r="C894" i="34"/>
  <c r="C895" i="34"/>
  <c r="C896" i="34"/>
  <c r="C897" i="34"/>
  <c r="C898" i="34"/>
  <c r="C899" i="34"/>
  <c r="C900" i="34"/>
  <c r="C901" i="34"/>
  <c r="C902" i="34"/>
  <c r="C903" i="34"/>
  <c r="C904" i="34"/>
  <c r="C905" i="34"/>
  <c r="C906" i="34"/>
  <c r="C907" i="34"/>
  <c r="C908" i="34"/>
  <c r="C909" i="34"/>
  <c r="C910" i="34"/>
  <c r="C911" i="34"/>
  <c r="C912" i="34"/>
  <c r="C913" i="34"/>
  <c r="C914" i="34"/>
  <c r="C915" i="34"/>
  <c r="C916" i="34"/>
  <c r="C917" i="34"/>
  <c r="C918" i="34"/>
  <c r="C919" i="34"/>
  <c r="C920" i="34"/>
  <c r="C921" i="34"/>
  <c r="C922" i="34"/>
  <c r="C923" i="34"/>
  <c r="C924" i="34"/>
  <c r="C925" i="34"/>
  <c r="C926" i="34"/>
  <c r="C927" i="34"/>
  <c r="C928" i="34"/>
  <c r="C929" i="34"/>
  <c r="C930" i="34"/>
  <c r="C931" i="34"/>
  <c r="C932" i="34"/>
  <c r="C933" i="34"/>
  <c r="C934" i="34"/>
  <c r="C935" i="34"/>
  <c r="C936" i="34"/>
  <c r="C937" i="34"/>
  <c r="C938" i="34"/>
  <c r="C939" i="34"/>
  <c r="C940" i="34"/>
  <c r="C941" i="34"/>
  <c r="C942" i="34"/>
  <c r="C943" i="34"/>
  <c r="C944" i="34"/>
  <c r="C945" i="34"/>
  <c r="C946" i="34"/>
  <c r="C947" i="34"/>
  <c r="C948" i="34"/>
  <c r="C949" i="34"/>
  <c r="C950" i="34"/>
  <c r="C951" i="34"/>
  <c r="C952" i="34"/>
  <c r="C953" i="34"/>
  <c r="C954" i="34"/>
  <c r="C955" i="34"/>
  <c r="C956" i="34"/>
  <c r="C957" i="34"/>
  <c r="C958" i="34"/>
  <c r="C959" i="34"/>
  <c r="C960" i="34"/>
  <c r="C961" i="34"/>
  <c r="C962" i="34"/>
  <c r="C963" i="34"/>
  <c r="C964" i="34"/>
  <c r="C965" i="34"/>
  <c r="C966" i="34"/>
  <c r="C967" i="34"/>
  <c r="C968" i="34"/>
  <c r="C969" i="34"/>
  <c r="C970" i="34"/>
  <c r="C971" i="34"/>
  <c r="C972" i="34"/>
  <c r="C973" i="34"/>
  <c r="C974" i="34"/>
  <c r="C975" i="34"/>
  <c r="C976" i="34"/>
  <c r="C977" i="34"/>
  <c r="C978" i="34"/>
  <c r="C979" i="34"/>
  <c r="C980" i="34"/>
  <c r="C981" i="34"/>
  <c r="C982" i="34"/>
  <c r="C983" i="34"/>
  <c r="C984" i="34"/>
  <c r="C985" i="34"/>
  <c r="C986" i="34"/>
  <c r="C987" i="34"/>
  <c r="C988" i="34"/>
  <c r="C989" i="34"/>
  <c r="C990" i="34"/>
  <c r="C991" i="34"/>
  <c r="C992" i="34"/>
  <c r="C993" i="34"/>
  <c r="C994" i="34"/>
  <c r="C995" i="34"/>
  <c r="C996" i="34"/>
  <c r="C997" i="34"/>
  <c r="C998" i="34"/>
  <c r="C999" i="34"/>
  <c r="C1000" i="34"/>
  <c r="C1001" i="34"/>
  <c r="C1002" i="34"/>
  <c r="C1003" i="34"/>
  <c r="C1004" i="34"/>
  <c r="C1005" i="34"/>
  <c r="C1006" i="34"/>
  <c r="C1007" i="34"/>
  <c r="C1008" i="34"/>
  <c r="C1009" i="34"/>
  <c r="C1010" i="34"/>
  <c r="C1011" i="34"/>
  <c r="C1012" i="34"/>
  <c r="C1013" i="34"/>
  <c r="C1014" i="34"/>
  <c r="C1015" i="34"/>
  <c r="C1016" i="34"/>
  <c r="C1017" i="34"/>
  <c r="C1018" i="34"/>
  <c r="C1019" i="34"/>
  <c r="C1020" i="34"/>
  <c r="C1021" i="34"/>
  <c r="C1022" i="34"/>
  <c r="C1023" i="34"/>
  <c r="C1024" i="34"/>
  <c r="C1025" i="34"/>
  <c r="C1026" i="34"/>
  <c r="C1027" i="34"/>
  <c r="C1028" i="34"/>
  <c r="C1029" i="34"/>
  <c r="C1030" i="34"/>
  <c r="C1031" i="34"/>
  <c r="C1032" i="34"/>
  <c r="C1033" i="34"/>
  <c r="C1034" i="34"/>
  <c r="C1035" i="34"/>
  <c r="C1036" i="34"/>
  <c r="C1037" i="34"/>
  <c r="C1038" i="34"/>
  <c r="C1039" i="34"/>
  <c r="C1040" i="34"/>
  <c r="C1041" i="34"/>
  <c r="C1042" i="34"/>
  <c r="C1043" i="34"/>
  <c r="C1044" i="34"/>
  <c r="C1045" i="34"/>
  <c r="C1046" i="34"/>
  <c r="C1047" i="34"/>
  <c r="C1048" i="34"/>
  <c r="C1049" i="34"/>
  <c r="C1050" i="34"/>
  <c r="C1051" i="34"/>
  <c r="C1052" i="34"/>
  <c r="C1053" i="34"/>
  <c r="C1054" i="34"/>
  <c r="C1055" i="34"/>
  <c r="C1056" i="34"/>
  <c r="C1057" i="34"/>
  <c r="C1058" i="34"/>
  <c r="C1059" i="34"/>
  <c r="C1060" i="34"/>
  <c r="C1061" i="34"/>
  <c r="C1062" i="34"/>
  <c r="C1063" i="34"/>
  <c r="C1064" i="34"/>
  <c r="C1065" i="34"/>
  <c r="C1066" i="34"/>
  <c r="C1067" i="34"/>
  <c r="C1068" i="34"/>
  <c r="C1069" i="34"/>
  <c r="C1070" i="34"/>
  <c r="C1071" i="34"/>
  <c r="C1072" i="34"/>
  <c r="C1073" i="34"/>
  <c r="C1074" i="34"/>
  <c r="C1075" i="34"/>
  <c r="C1076" i="34"/>
  <c r="C1077" i="34"/>
  <c r="C1078" i="34"/>
  <c r="C1079" i="34"/>
  <c r="C1080" i="34"/>
  <c r="C1081" i="34"/>
  <c r="C1082" i="34"/>
  <c r="C1083" i="34"/>
  <c r="C1084" i="34"/>
  <c r="C1085" i="34"/>
  <c r="C1086" i="34"/>
  <c r="C1087" i="34"/>
  <c r="C1088" i="34"/>
  <c r="C1089" i="34"/>
  <c r="C1090" i="34"/>
  <c r="C1091" i="34"/>
  <c r="C1092" i="34"/>
  <c r="C1093" i="34"/>
  <c r="C1094" i="34"/>
  <c r="C1095" i="34"/>
  <c r="C1096" i="34"/>
  <c r="C1097" i="34"/>
  <c r="C1098" i="34"/>
  <c r="C1099" i="34"/>
  <c r="C1100" i="34"/>
  <c r="C1101" i="34"/>
  <c r="C1102" i="34"/>
  <c r="C1103" i="34"/>
  <c r="C1104" i="34"/>
  <c r="C1105" i="34"/>
  <c r="C1106" i="34"/>
  <c r="C1107" i="34"/>
  <c r="C1108" i="34"/>
  <c r="C1109" i="34"/>
  <c r="C1110" i="34"/>
  <c r="C1111" i="34"/>
  <c r="C1112" i="34"/>
  <c r="C1113" i="34"/>
  <c r="C1114" i="34"/>
  <c r="C1115" i="34"/>
  <c r="C1116" i="34"/>
  <c r="C1117" i="34"/>
  <c r="C1118" i="34"/>
  <c r="C1119" i="34"/>
  <c r="C1120" i="34"/>
  <c r="C1121" i="34"/>
  <c r="C1122" i="34"/>
  <c r="C1123" i="34"/>
  <c r="C1124" i="34"/>
  <c r="C1125" i="34"/>
  <c r="C1126" i="34"/>
  <c r="C1127" i="34"/>
  <c r="C1128" i="34"/>
  <c r="C1129" i="34"/>
  <c r="C1130" i="34"/>
  <c r="C1131" i="34"/>
  <c r="C1132" i="34"/>
  <c r="C1133" i="34"/>
  <c r="C1134" i="34"/>
  <c r="C1135" i="34"/>
  <c r="C1136" i="34"/>
  <c r="C1137" i="34"/>
  <c r="C1138" i="34"/>
  <c r="C1139" i="34"/>
  <c r="C1140" i="34"/>
  <c r="C1141" i="34"/>
  <c r="C1142" i="34"/>
  <c r="C1143" i="34"/>
  <c r="C1144" i="34"/>
  <c r="C1145" i="34"/>
  <c r="C1146" i="34"/>
  <c r="C1147" i="34"/>
  <c r="C1148" i="34"/>
  <c r="C1149" i="34"/>
  <c r="C1150" i="34"/>
  <c r="C1151" i="34"/>
  <c r="C1152" i="34"/>
  <c r="C1153" i="34"/>
  <c r="C1154" i="34"/>
  <c r="C1155" i="34"/>
  <c r="C1156" i="34"/>
  <c r="C1157" i="34"/>
  <c r="C1158" i="34"/>
  <c r="C1159" i="34"/>
  <c r="C1160" i="34"/>
  <c r="C1161" i="34"/>
  <c r="C1162" i="34"/>
  <c r="C1163" i="34"/>
  <c r="C1164" i="34"/>
  <c r="C1165" i="34"/>
  <c r="C1166" i="34"/>
  <c r="C1167" i="34"/>
  <c r="C1168" i="34"/>
  <c r="C1169" i="34"/>
  <c r="C1170" i="34"/>
  <c r="C1171" i="34"/>
  <c r="C1172" i="34"/>
  <c r="C1173" i="34"/>
  <c r="C1174" i="34"/>
  <c r="C1175" i="34"/>
  <c r="C1176" i="34"/>
  <c r="C1177" i="34"/>
  <c r="C1178" i="34"/>
  <c r="C1179" i="34"/>
  <c r="C1180" i="34"/>
  <c r="C1181" i="34"/>
  <c r="C1182" i="34"/>
  <c r="C1183" i="34"/>
  <c r="C1184" i="34"/>
  <c r="C1185" i="34"/>
  <c r="C1186" i="34"/>
  <c r="C1187" i="34"/>
  <c r="C1188" i="34"/>
  <c r="C1189" i="34"/>
  <c r="C1190" i="34"/>
  <c r="C1191" i="34"/>
  <c r="C1192" i="34"/>
  <c r="C1193" i="34"/>
  <c r="C1194" i="34"/>
  <c r="C1195" i="34"/>
  <c r="C1196" i="34"/>
  <c r="C1197" i="34"/>
  <c r="C1198" i="34"/>
  <c r="C1199" i="34"/>
  <c r="C1200" i="34"/>
  <c r="C1201" i="34"/>
  <c r="C1202" i="34"/>
  <c r="C1203" i="34"/>
  <c r="C1204" i="34"/>
  <c r="C1205" i="34"/>
  <c r="C1206" i="34"/>
  <c r="C1207" i="34"/>
  <c r="C1208" i="34"/>
  <c r="C1209" i="34"/>
  <c r="C1210" i="34"/>
  <c r="C1211" i="34"/>
  <c r="C1212" i="34"/>
  <c r="C1213" i="34"/>
  <c r="C1214" i="34"/>
  <c r="C1215" i="34"/>
  <c r="C1216" i="34"/>
  <c r="C1217" i="34"/>
  <c r="C1218" i="34"/>
  <c r="C1219" i="34"/>
  <c r="C1220" i="34"/>
  <c r="C1221" i="34"/>
  <c r="C1222" i="34"/>
  <c r="C1223" i="34"/>
  <c r="C1224" i="34"/>
  <c r="C1225" i="34"/>
  <c r="C1226" i="34"/>
  <c r="C1227" i="34"/>
  <c r="C1228" i="34"/>
  <c r="C1229" i="34"/>
  <c r="C1230" i="34"/>
  <c r="C1231" i="34"/>
  <c r="C1232" i="34"/>
  <c r="C1233" i="34"/>
  <c r="C1234" i="34"/>
  <c r="C1235" i="34"/>
  <c r="C1236" i="34"/>
  <c r="C1237" i="34"/>
  <c r="C1238" i="34"/>
  <c r="C1239" i="34"/>
  <c r="C1240" i="34"/>
  <c r="C1241" i="34"/>
  <c r="C1242" i="34"/>
  <c r="C1243" i="34"/>
  <c r="C1244" i="34"/>
  <c r="C1245" i="34"/>
  <c r="C1246" i="34"/>
  <c r="C1247" i="34"/>
  <c r="C1248" i="34"/>
  <c r="C1249" i="34"/>
  <c r="C1250" i="34"/>
  <c r="C1251" i="34"/>
  <c r="C1252" i="34"/>
  <c r="C1253" i="34"/>
  <c r="C1254" i="34"/>
  <c r="C1255" i="34"/>
  <c r="C1256" i="34"/>
  <c r="C1257" i="34"/>
  <c r="C1258" i="34"/>
  <c r="C1259" i="34"/>
  <c r="C1260" i="34"/>
  <c r="C1261" i="34"/>
  <c r="C1262" i="34"/>
  <c r="C1263" i="34"/>
  <c r="C1264" i="34"/>
  <c r="C1265" i="34"/>
  <c r="C1266" i="34"/>
  <c r="C1267" i="34"/>
  <c r="C1268" i="34"/>
  <c r="C1269" i="34"/>
  <c r="C1270" i="34"/>
  <c r="C1271" i="34"/>
  <c r="C1272" i="34"/>
  <c r="C1273" i="34"/>
  <c r="C1274" i="34"/>
  <c r="C1275" i="34"/>
  <c r="C1276" i="34"/>
  <c r="C1277" i="34"/>
  <c r="C1278" i="34"/>
  <c r="C1279" i="34"/>
  <c r="C1280" i="34"/>
  <c r="C1281" i="34"/>
  <c r="C1282" i="34"/>
  <c r="C1283" i="34"/>
  <c r="C1284" i="34"/>
  <c r="C1285" i="34"/>
  <c r="C1286" i="34"/>
  <c r="C1287" i="34"/>
  <c r="C1288" i="34"/>
  <c r="C1289" i="34"/>
  <c r="C1290" i="34"/>
  <c r="C1291" i="34"/>
  <c r="C1292" i="34"/>
  <c r="C1293" i="34"/>
  <c r="C1294" i="34"/>
  <c r="C1295" i="34"/>
  <c r="C1296" i="34"/>
  <c r="C1297" i="34"/>
  <c r="C1298" i="34"/>
  <c r="C1299" i="34"/>
  <c r="C1300" i="34"/>
  <c r="C1301" i="34"/>
  <c r="C1302" i="34"/>
  <c r="C1303" i="34"/>
  <c r="C1304" i="34"/>
  <c r="C1305" i="34"/>
  <c r="C1306" i="34"/>
  <c r="C1307" i="34"/>
  <c r="C1308" i="34"/>
  <c r="C1309" i="34"/>
  <c r="C1310" i="34"/>
  <c r="C1311" i="34"/>
  <c r="C1312" i="34"/>
  <c r="C1313" i="34"/>
  <c r="C1314" i="34"/>
  <c r="C1315" i="34"/>
  <c r="C1316" i="34"/>
  <c r="C1317" i="34"/>
  <c r="C1318" i="34"/>
  <c r="C1319" i="34"/>
  <c r="C1320" i="34"/>
  <c r="C1321" i="34"/>
  <c r="C1322" i="34"/>
  <c r="C1323" i="34"/>
  <c r="C1324" i="34"/>
  <c r="C1325" i="34"/>
  <c r="C1326" i="34"/>
  <c r="C1327" i="34"/>
  <c r="C1328" i="34"/>
  <c r="C1329" i="34"/>
  <c r="C1330" i="34"/>
  <c r="C1331" i="34"/>
  <c r="C1332" i="34"/>
  <c r="C1333" i="34"/>
  <c r="C1334" i="34"/>
  <c r="C1335" i="34"/>
  <c r="C1336" i="34"/>
  <c r="C1337" i="34"/>
  <c r="C1338" i="34"/>
  <c r="C1339" i="34"/>
  <c r="C1340" i="34"/>
  <c r="C1341" i="34"/>
  <c r="C1342" i="34"/>
  <c r="C1343" i="34"/>
  <c r="C1344" i="34"/>
  <c r="C1345" i="34"/>
  <c r="C1346" i="34"/>
  <c r="C1347" i="34"/>
  <c r="C1348" i="34"/>
  <c r="C1349" i="34"/>
  <c r="C1350" i="34"/>
  <c r="C1351" i="34"/>
  <c r="C1352" i="34"/>
  <c r="C1353" i="34"/>
  <c r="C1354" i="34"/>
  <c r="C1355" i="34"/>
  <c r="C1356" i="34"/>
  <c r="C1357" i="34"/>
  <c r="C1358" i="34"/>
  <c r="C1359" i="34"/>
  <c r="C1360" i="34"/>
  <c r="C1361" i="34"/>
  <c r="C1362" i="34"/>
  <c r="C1363" i="34"/>
  <c r="C1364" i="34"/>
  <c r="C1365" i="34"/>
  <c r="C1366" i="34"/>
  <c r="C1367" i="34"/>
  <c r="C1368" i="34"/>
  <c r="C1369" i="34"/>
  <c r="C1370" i="34"/>
  <c r="C1371" i="34"/>
  <c r="C1372" i="34"/>
  <c r="C1373" i="34"/>
  <c r="C1374" i="34"/>
  <c r="C1375" i="34"/>
  <c r="C1376" i="34"/>
  <c r="C1377" i="34"/>
  <c r="C1378" i="34"/>
  <c r="C1379" i="34"/>
  <c r="C1380" i="34"/>
  <c r="C1381" i="34"/>
  <c r="C1382" i="34"/>
  <c r="C1383" i="34"/>
  <c r="C1384" i="34"/>
  <c r="C1385" i="34"/>
  <c r="C1386" i="34"/>
  <c r="C1387" i="34"/>
  <c r="C1388" i="34"/>
  <c r="C1389" i="34"/>
  <c r="C1390" i="34"/>
  <c r="C1391" i="34"/>
  <c r="C1392" i="34"/>
  <c r="C1393" i="34"/>
  <c r="C1394" i="34"/>
  <c r="C1395" i="34"/>
  <c r="C1396" i="34"/>
  <c r="C1397" i="34"/>
  <c r="C1398" i="34"/>
  <c r="C1399" i="34"/>
  <c r="C1400" i="34"/>
  <c r="C1401" i="34"/>
  <c r="C1402" i="34"/>
  <c r="C1403" i="34"/>
  <c r="C1404" i="34"/>
  <c r="C1405" i="34"/>
  <c r="C1406" i="34"/>
  <c r="C1407" i="34"/>
  <c r="C1408" i="34"/>
  <c r="C1409" i="34"/>
  <c r="C1410" i="34"/>
  <c r="C1411" i="34"/>
  <c r="C1412" i="34"/>
  <c r="C1413" i="34"/>
  <c r="C1414" i="34"/>
  <c r="C1415" i="34"/>
  <c r="C1416" i="34"/>
  <c r="C1417" i="34"/>
  <c r="C1418" i="34"/>
  <c r="C1419" i="34"/>
  <c r="C1420" i="34"/>
  <c r="C1421" i="34"/>
  <c r="C1422" i="34"/>
  <c r="C1423" i="34"/>
  <c r="C1424" i="34"/>
  <c r="C1425" i="34"/>
  <c r="C1426" i="34"/>
  <c r="C1427" i="34"/>
  <c r="C1428" i="34"/>
  <c r="C1429" i="34"/>
  <c r="C1430" i="34"/>
  <c r="C1431" i="34"/>
  <c r="C1432" i="34"/>
  <c r="C1433" i="34"/>
  <c r="C1434" i="34"/>
  <c r="C1435" i="34"/>
  <c r="C1436" i="34"/>
  <c r="C1437" i="34"/>
  <c r="C1438" i="34"/>
  <c r="C1439" i="34"/>
  <c r="C1440" i="34"/>
  <c r="C1441" i="34"/>
  <c r="C1442" i="34"/>
  <c r="C1443" i="34"/>
  <c r="C1444" i="34"/>
  <c r="C1445" i="34"/>
  <c r="C1446" i="34"/>
  <c r="C1447" i="34"/>
  <c r="C1448" i="34"/>
  <c r="C1449" i="34"/>
  <c r="C1450" i="34"/>
  <c r="C1451" i="34"/>
  <c r="C1452" i="34"/>
  <c r="C1453" i="34"/>
  <c r="C1454" i="34"/>
  <c r="C1455" i="34"/>
  <c r="C1456" i="34"/>
  <c r="C1457" i="34"/>
  <c r="C1458" i="34"/>
  <c r="C1459" i="34"/>
  <c r="C1460" i="34"/>
  <c r="C1461" i="34"/>
  <c r="C1462" i="34"/>
  <c r="C1463" i="34"/>
  <c r="C1464" i="34"/>
  <c r="C1465" i="34"/>
  <c r="C1466" i="34"/>
  <c r="C1467" i="34"/>
  <c r="C1468" i="34"/>
  <c r="C1469" i="34"/>
  <c r="C1470" i="34"/>
  <c r="C1471" i="34"/>
  <c r="C1472" i="34"/>
  <c r="C1473" i="34"/>
  <c r="C1474" i="34"/>
  <c r="C1475" i="34"/>
  <c r="C1476" i="34"/>
  <c r="C1477" i="34"/>
  <c r="C1478" i="34"/>
  <c r="C1479" i="34"/>
  <c r="C1480" i="34"/>
  <c r="C1481" i="34"/>
  <c r="C1482" i="34"/>
  <c r="C1483" i="34"/>
  <c r="C1484" i="34"/>
  <c r="C1485" i="34"/>
  <c r="C1486" i="34"/>
  <c r="C1487" i="34"/>
  <c r="C1488" i="34"/>
  <c r="C1489" i="34"/>
  <c r="C1490" i="34"/>
  <c r="C1491" i="34"/>
  <c r="C1492" i="34"/>
  <c r="C1493" i="34"/>
  <c r="C1494" i="34"/>
  <c r="C1495" i="34"/>
  <c r="C1496" i="34"/>
  <c r="C1497" i="34"/>
  <c r="C1498" i="34"/>
  <c r="C1499" i="34"/>
  <c r="C1500" i="34"/>
  <c r="C1501" i="34"/>
  <c r="C1502" i="34"/>
  <c r="C1503" i="34"/>
  <c r="C1504" i="34"/>
  <c r="C1505" i="34"/>
  <c r="C1506" i="34"/>
  <c r="C1507" i="34"/>
  <c r="C1508" i="34"/>
  <c r="C1509" i="34"/>
  <c r="C1510" i="34"/>
  <c r="C1511" i="34"/>
  <c r="C1512" i="34"/>
  <c r="C1513" i="34"/>
  <c r="C1514" i="34"/>
  <c r="C1515" i="34"/>
  <c r="C1516" i="34"/>
  <c r="C1517" i="34"/>
  <c r="C1518" i="34"/>
  <c r="C1519" i="34"/>
  <c r="C1520" i="34"/>
  <c r="C1521" i="34"/>
  <c r="C1522" i="34"/>
  <c r="C1523" i="34"/>
  <c r="C1524" i="34"/>
  <c r="C1525" i="34"/>
  <c r="C1526" i="34"/>
  <c r="C1527" i="34"/>
  <c r="C1528" i="34"/>
  <c r="C1529" i="34"/>
  <c r="C1530" i="34"/>
  <c r="C1531" i="34"/>
  <c r="C1532" i="34"/>
  <c r="C1533" i="34"/>
  <c r="C1534" i="34"/>
  <c r="C1535" i="34"/>
  <c r="C1536" i="34"/>
  <c r="C1537" i="34"/>
  <c r="C1538" i="34"/>
  <c r="C1539" i="34"/>
  <c r="C1540" i="34"/>
  <c r="C1541" i="34"/>
  <c r="C1542" i="34"/>
  <c r="C1543" i="34"/>
  <c r="C1544" i="34"/>
  <c r="C1545" i="34"/>
  <c r="C1546" i="34"/>
  <c r="C1547" i="34"/>
  <c r="C1548" i="34"/>
  <c r="C1549" i="34"/>
  <c r="C1550" i="34"/>
  <c r="C1551" i="34"/>
  <c r="C1552" i="34"/>
  <c r="C1553" i="34"/>
  <c r="C1554" i="34"/>
  <c r="C1555" i="34"/>
  <c r="C1556" i="34"/>
  <c r="C1557" i="34"/>
  <c r="C1558" i="34"/>
  <c r="C1559" i="34"/>
  <c r="C1560" i="34"/>
  <c r="C1561" i="34"/>
  <c r="C1562" i="34"/>
  <c r="C1563" i="34"/>
  <c r="C1564" i="34"/>
  <c r="C1565" i="34"/>
  <c r="C1566" i="34"/>
  <c r="C1567" i="34"/>
  <c r="C1568" i="34"/>
  <c r="C1569" i="34"/>
  <c r="C1570" i="34"/>
  <c r="C1571" i="34"/>
  <c r="C1572" i="34"/>
  <c r="C1573" i="34"/>
  <c r="C1574" i="34"/>
  <c r="C1575" i="34"/>
  <c r="C1576" i="34"/>
  <c r="C1577" i="34"/>
  <c r="C1578" i="34"/>
  <c r="C1579" i="34"/>
  <c r="C1580" i="34"/>
  <c r="C1581" i="34"/>
  <c r="C1582" i="34"/>
  <c r="C1583" i="34"/>
  <c r="C1584" i="34"/>
  <c r="C1585" i="34"/>
  <c r="C1586" i="34"/>
  <c r="C1587" i="34"/>
  <c r="C1588" i="34"/>
  <c r="C1589" i="34"/>
  <c r="C1590" i="34"/>
  <c r="C1591" i="34"/>
  <c r="C1592" i="34"/>
  <c r="C1593" i="34"/>
  <c r="C1594" i="34"/>
  <c r="C1595" i="34"/>
  <c r="C1596" i="34"/>
  <c r="C1597" i="34"/>
  <c r="C1598" i="34"/>
  <c r="C1599" i="34"/>
  <c r="C1600" i="34"/>
  <c r="C1601" i="34"/>
  <c r="C1602" i="34"/>
  <c r="C1603" i="34"/>
  <c r="C1604" i="34"/>
  <c r="C1605" i="34"/>
  <c r="C1606" i="34"/>
  <c r="C1607" i="34"/>
  <c r="C1608" i="34"/>
  <c r="C1609" i="34"/>
  <c r="C1610" i="34"/>
  <c r="C1611" i="34"/>
  <c r="C1612" i="34"/>
  <c r="C1613" i="34"/>
  <c r="C1614" i="34"/>
  <c r="C1615" i="34"/>
  <c r="C1616" i="34"/>
  <c r="C1617" i="34"/>
  <c r="C1618" i="34"/>
  <c r="C1619" i="34"/>
  <c r="C1620" i="34"/>
  <c r="C1621" i="34"/>
  <c r="C1622" i="34"/>
  <c r="C1623" i="34"/>
  <c r="C1624" i="34"/>
  <c r="C1625" i="34"/>
  <c r="C1626" i="34"/>
  <c r="C1627" i="34"/>
  <c r="C1628" i="34"/>
  <c r="C1629" i="34"/>
  <c r="C1630" i="34"/>
  <c r="C1631" i="34"/>
  <c r="C1632" i="34"/>
  <c r="C1633" i="34"/>
  <c r="C1634" i="34"/>
  <c r="C1635" i="34"/>
  <c r="C1636" i="34"/>
  <c r="C1637" i="34"/>
  <c r="C1638" i="34"/>
  <c r="C1639" i="34"/>
  <c r="C1640" i="34"/>
  <c r="C1641" i="34"/>
  <c r="C1642" i="34"/>
  <c r="C1643" i="34"/>
  <c r="C1644" i="34"/>
  <c r="C1645" i="34"/>
  <c r="C1646" i="34"/>
  <c r="C1647" i="34"/>
  <c r="C1648" i="34"/>
  <c r="C1649" i="34"/>
  <c r="C1650" i="34"/>
  <c r="C1651" i="34"/>
  <c r="C1652" i="34"/>
  <c r="C1653" i="34"/>
  <c r="C1654" i="34"/>
  <c r="C1655" i="34"/>
  <c r="C1656" i="34"/>
  <c r="C1657" i="34"/>
  <c r="C1658" i="34"/>
  <c r="C1659" i="34"/>
  <c r="C1660" i="34"/>
  <c r="C1661" i="34"/>
  <c r="C1662" i="34"/>
  <c r="C1663" i="34"/>
  <c r="C1664" i="34"/>
  <c r="C1665" i="34"/>
  <c r="C1666" i="34"/>
  <c r="C1667" i="34"/>
  <c r="C1668" i="34"/>
  <c r="C1669" i="34"/>
  <c r="C1670" i="34"/>
  <c r="C1671" i="34"/>
  <c r="C1672" i="34"/>
  <c r="C1673" i="34"/>
  <c r="C1674" i="34"/>
  <c r="C1675" i="34"/>
  <c r="C1676" i="34"/>
  <c r="C1677" i="34"/>
  <c r="C1678" i="34"/>
  <c r="C1679" i="34"/>
  <c r="C1680" i="34"/>
  <c r="C1681" i="34"/>
  <c r="C1682" i="34"/>
  <c r="C1683" i="34"/>
  <c r="C1684" i="34"/>
  <c r="C1685" i="34"/>
  <c r="C1686" i="34"/>
  <c r="C1687" i="34"/>
  <c r="C1688" i="34"/>
  <c r="C1689" i="34"/>
  <c r="C1690" i="34"/>
  <c r="C1691" i="34"/>
  <c r="C1692" i="34"/>
  <c r="C1693" i="34"/>
  <c r="C1694" i="34"/>
  <c r="C1695" i="34"/>
  <c r="C1696" i="34"/>
  <c r="C1697" i="34"/>
  <c r="C1698" i="34"/>
  <c r="C1699" i="34"/>
  <c r="C1700" i="34"/>
  <c r="C1701" i="34"/>
  <c r="C1702" i="34"/>
  <c r="C1703" i="34"/>
  <c r="C1704" i="34"/>
  <c r="C1705" i="34"/>
  <c r="C1706" i="34"/>
  <c r="C1707" i="34"/>
  <c r="C1708" i="34"/>
  <c r="C1709" i="34"/>
  <c r="C1710" i="34"/>
  <c r="C1711" i="34"/>
  <c r="C1712" i="34"/>
  <c r="C1713" i="34"/>
  <c r="C1714" i="34"/>
  <c r="C1715" i="34"/>
  <c r="C1716" i="34"/>
  <c r="C1717" i="34"/>
  <c r="C1718" i="34"/>
  <c r="C1719" i="34"/>
  <c r="C1720" i="34"/>
  <c r="C1721" i="34"/>
  <c r="C1722" i="34"/>
  <c r="C1723" i="34"/>
  <c r="C1724" i="34"/>
  <c r="C1725" i="34"/>
  <c r="C1726" i="34"/>
  <c r="C1727" i="34"/>
  <c r="C1728" i="34"/>
  <c r="C1729" i="34"/>
  <c r="C1730" i="34"/>
  <c r="C1731" i="34"/>
  <c r="C1732" i="34"/>
  <c r="C1733" i="34"/>
  <c r="C1734" i="34"/>
  <c r="C1735" i="34"/>
  <c r="C1736" i="34"/>
  <c r="C1737" i="34"/>
  <c r="C1738" i="34"/>
  <c r="C1739" i="34"/>
  <c r="C1740" i="34"/>
  <c r="C1741" i="34"/>
  <c r="C1742" i="34"/>
  <c r="C1743" i="34"/>
  <c r="C1744" i="34"/>
  <c r="C1745" i="34"/>
  <c r="C1746" i="34"/>
  <c r="C1747" i="34"/>
  <c r="C1748" i="34"/>
  <c r="C1749" i="34"/>
  <c r="C1750" i="34"/>
  <c r="C1751" i="34"/>
  <c r="C1752" i="34"/>
  <c r="C1753" i="34"/>
  <c r="C1754" i="34"/>
  <c r="C1755" i="34"/>
  <c r="C1756" i="34"/>
  <c r="C1757" i="34"/>
  <c r="C1758" i="34"/>
  <c r="C1759" i="34"/>
  <c r="C1760" i="34"/>
  <c r="C1761" i="34"/>
  <c r="C1762" i="34"/>
  <c r="C1763" i="34"/>
  <c r="C1764" i="34"/>
  <c r="C1765" i="34"/>
  <c r="C1766" i="34"/>
  <c r="C1767" i="34"/>
  <c r="C1768" i="34"/>
  <c r="C1769" i="34"/>
  <c r="C1770" i="34"/>
  <c r="C1771" i="34"/>
  <c r="C1772" i="34"/>
  <c r="C1773" i="34"/>
  <c r="C1774" i="34"/>
  <c r="C1775" i="34"/>
  <c r="C1776" i="34"/>
  <c r="C1777" i="34"/>
  <c r="C1778" i="34"/>
  <c r="C1779" i="34"/>
  <c r="C1780" i="34"/>
  <c r="C1781" i="34"/>
  <c r="C1782" i="34"/>
  <c r="C1783" i="34"/>
  <c r="C1784" i="34"/>
  <c r="C1785" i="34"/>
  <c r="C1786" i="34"/>
  <c r="C1787" i="34"/>
  <c r="C1788" i="34"/>
  <c r="C1789" i="34"/>
  <c r="C1790" i="34"/>
  <c r="C1791" i="34"/>
  <c r="C1792" i="34"/>
  <c r="C1793" i="34"/>
  <c r="C1794" i="34"/>
  <c r="C1795" i="34"/>
  <c r="C1796" i="34"/>
  <c r="C1797" i="34"/>
  <c r="C1798" i="34"/>
  <c r="C1799" i="34"/>
  <c r="C1800" i="34"/>
  <c r="C1801" i="34"/>
  <c r="C1802" i="34"/>
  <c r="C1803" i="34"/>
  <c r="C1804" i="34"/>
  <c r="C1805" i="34"/>
  <c r="C1806" i="34"/>
  <c r="C1807" i="34"/>
  <c r="C1808" i="34"/>
  <c r="C1809" i="34"/>
  <c r="C1810" i="34"/>
  <c r="C1811" i="34"/>
  <c r="C1812" i="34"/>
  <c r="C1813" i="34"/>
  <c r="C1814" i="34"/>
  <c r="C1815" i="34"/>
  <c r="C1816" i="34"/>
  <c r="C1817" i="34"/>
  <c r="C1818" i="34"/>
  <c r="C1819" i="34"/>
  <c r="C1820" i="34"/>
  <c r="C1821" i="34"/>
  <c r="C1822" i="34"/>
  <c r="C1823" i="34"/>
  <c r="C1824" i="34"/>
  <c r="C1825" i="34"/>
  <c r="C1826" i="34"/>
  <c r="C1827" i="34"/>
  <c r="C1828" i="34"/>
  <c r="C1829" i="34"/>
  <c r="C1830" i="34"/>
  <c r="C1831" i="34"/>
  <c r="C1832" i="34"/>
  <c r="C1833" i="34"/>
  <c r="C1834" i="34"/>
  <c r="C1835" i="34"/>
  <c r="C1836" i="34"/>
  <c r="C1837" i="34"/>
  <c r="C1838" i="34"/>
  <c r="C1839" i="34"/>
  <c r="C1840" i="34"/>
  <c r="C1841" i="34"/>
  <c r="C1842" i="34"/>
  <c r="C1843" i="34"/>
  <c r="C1844" i="34"/>
  <c r="C1845" i="34"/>
  <c r="C1846" i="34"/>
  <c r="C1847" i="34"/>
  <c r="C1848" i="34"/>
  <c r="C1849" i="34"/>
  <c r="C1850" i="34"/>
  <c r="C1851" i="34"/>
  <c r="C1852" i="34"/>
  <c r="C1853" i="34"/>
  <c r="C1854" i="34"/>
  <c r="C1855" i="34"/>
  <c r="C1856" i="34"/>
  <c r="C1857" i="34"/>
  <c r="C1858" i="34"/>
  <c r="C1859" i="34"/>
  <c r="C1860" i="34"/>
  <c r="C1861" i="34"/>
  <c r="C1862" i="34"/>
  <c r="C1863" i="34"/>
  <c r="C1864" i="34"/>
  <c r="C1865" i="34"/>
  <c r="C1866" i="34"/>
  <c r="C1867" i="34"/>
  <c r="C1868" i="34"/>
  <c r="C1869" i="34"/>
  <c r="C1870" i="34"/>
  <c r="C1871" i="34"/>
  <c r="C1872" i="34"/>
  <c r="C1873" i="34"/>
  <c r="C1874" i="34"/>
  <c r="C1875" i="34"/>
  <c r="C1876" i="34"/>
  <c r="C1877" i="34"/>
  <c r="C1878" i="34"/>
  <c r="C1879" i="34"/>
  <c r="C1880" i="34"/>
  <c r="C1881" i="34"/>
  <c r="C1882" i="34"/>
  <c r="C1883" i="34"/>
  <c r="C1884" i="34"/>
  <c r="C1885" i="34"/>
  <c r="C1886" i="34"/>
  <c r="C1887" i="34"/>
  <c r="C1888" i="34"/>
  <c r="C1889" i="34"/>
  <c r="C1890" i="34"/>
  <c r="C1891" i="34"/>
  <c r="C1892" i="34"/>
  <c r="C1893" i="34"/>
  <c r="C1894" i="34"/>
  <c r="C1895" i="34"/>
  <c r="C1896" i="34"/>
  <c r="C1897" i="34"/>
  <c r="C1898" i="34"/>
  <c r="C1899" i="34"/>
  <c r="C1900" i="34"/>
  <c r="C1901" i="34"/>
  <c r="C1902" i="34"/>
  <c r="C1903" i="34"/>
  <c r="C1904" i="34"/>
  <c r="C1905" i="34"/>
  <c r="C1906" i="34"/>
  <c r="C1907" i="34"/>
  <c r="C1908" i="34"/>
  <c r="C1909" i="34"/>
  <c r="C1910" i="34"/>
  <c r="C1911" i="34"/>
  <c r="C1912" i="34"/>
  <c r="C1913" i="34"/>
  <c r="C1914" i="34"/>
  <c r="C1915" i="34"/>
  <c r="C1916" i="34"/>
  <c r="C1917" i="34"/>
  <c r="C1918" i="34"/>
  <c r="C1919" i="34"/>
  <c r="C1920" i="34"/>
  <c r="C1921" i="34"/>
  <c r="C1922" i="34"/>
  <c r="C1923" i="34"/>
  <c r="C1924" i="34"/>
  <c r="C1925" i="34"/>
  <c r="C1926" i="34"/>
  <c r="C1927" i="34"/>
  <c r="C1928" i="34"/>
  <c r="C1929" i="34"/>
  <c r="C1930" i="34"/>
  <c r="C1931" i="34"/>
  <c r="C1932" i="34"/>
  <c r="C1933" i="34"/>
  <c r="C1934" i="34"/>
  <c r="C1935" i="34"/>
  <c r="C1936" i="34"/>
  <c r="C1937" i="34"/>
  <c r="C1938" i="34"/>
  <c r="C1939" i="34"/>
  <c r="C1940" i="34"/>
  <c r="C1941" i="34"/>
  <c r="C1942" i="34"/>
  <c r="C1943" i="34"/>
  <c r="C1944" i="34"/>
  <c r="C1945" i="34"/>
  <c r="C1946" i="34"/>
  <c r="C1947" i="34"/>
  <c r="C1948" i="34"/>
  <c r="C1949" i="34"/>
  <c r="C1950" i="34"/>
  <c r="C1951" i="34"/>
  <c r="C1952" i="34"/>
  <c r="C1953" i="34"/>
  <c r="C1954" i="34"/>
  <c r="C1955" i="34"/>
  <c r="C1956" i="34"/>
  <c r="C1957" i="34"/>
  <c r="C1958" i="34"/>
  <c r="C1959" i="34"/>
  <c r="C1960" i="34"/>
  <c r="C1961" i="34"/>
  <c r="C1962" i="34"/>
  <c r="C1963" i="34"/>
  <c r="C1964" i="34"/>
  <c r="C1965" i="34"/>
  <c r="C1966" i="34"/>
  <c r="C1967" i="34"/>
  <c r="C1968" i="34"/>
  <c r="C1969" i="34"/>
  <c r="C1970" i="34"/>
  <c r="C1971" i="34"/>
  <c r="C1972" i="34"/>
  <c r="C1973" i="34"/>
  <c r="C1974" i="34"/>
  <c r="C1975" i="34"/>
  <c r="C1976" i="34"/>
  <c r="C1977" i="34"/>
  <c r="C1978" i="34"/>
  <c r="C1979" i="34"/>
  <c r="C1980" i="34"/>
  <c r="C1981" i="34"/>
  <c r="C1982" i="34"/>
  <c r="C1983" i="34"/>
  <c r="C1984" i="34"/>
  <c r="C1985" i="34"/>
  <c r="C1986" i="34"/>
  <c r="C1987" i="34"/>
  <c r="C1988" i="34"/>
  <c r="C1989" i="34"/>
  <c r="C1990" i="34"/>
  <c r="C1991" i="34"/>
  <c r="C1992" i="34"/>
  <c r="C1993" i="34"/>
  <c r="C1994" i="34"/>
  <c r="C1995" i="34"/>
  <c r="C1996" i="34"/>
  <c r="C1997" i="34"/>
  <c r="C1998" i="34"/>
  <c r="C1999" i="34"/>
  <c r="C2000" i="34"/>
  <c r="C2001" i="34"/>
  <c r="C2002" i="34"/>
  <c r="C2003" i="34"/>
  <c r="C2004" i="34"/>
  <c r="C2005" i="34"/>
  <c r="C2006" i="34"/>
  <c r="C2007" i="34"/>
  <c r="C2008" i="34"/>
  <c r="C2009" i="34"/>
  <c r="C2010" i="34"/>
  <c r="C2011" i="34"/>
  <c r="C2012" i="34"/>
  <c r="C2013" i="34"/>
  <c r="C2014" i="34"/>
  <c r="C2015" i="34"/>
  <c r="C2016" i="34"/>
  <c r="C2017" i="34"/>
  <c r="C2018" i="34"/>
  <c r="C2019" i="34"/>
  <c r="C2020" i="34"/>
  <c r="C2021" i="34"/>
  <c r="C2022" i="34"/>
  <c r="C2023" i="34"/>
  <c r="C2024" i="34"/>
  <c r="C2025" i="34"/>
  <c r="C2026" i="34"/>
  <c r="C2027" i="34"/>
  <c r="C2028" i="34"/>
  <c r="C2029" i="34"/>
  <c r="C2030" i="34"/>
  <c r="C2031" i="34"/>
  <c r="C2032" i="34"/>
  <c r="C2033" i="34"/>
  <c r="C2034" i="34"/>
  <c r="C2035" i="34"/>
  <c r="C2036" i="34"/>
  <c r="C2037" i="34"/>
  <c r="C2038" i="34"/>
  <c r="C2039" i="34"/>
  <c r="C2040" i="34"/>
  <c r="C2041" i="34"/>
  <c r="C2042" i="34"/>
  <c r="C2043" i="34"/>
  <c r="C2044" i="34"/>
  <c r="C2045" i="34"/>
  <c r="C2046" i="34"/>
  <c r="C2047" i="34"/>
  <c r="C2048" i="34"/>
  <c r="C2049" i="34"/>
  <c r="C2050" i="34"/>
  <c r="C2051" i="34"/>
  <c r="C2052" i="34"/>
  <c r="C2053" i="34"/>
  <c r="C2054" i="34"/>
  <c r="C2055" i="34"/>
  <c r="C2056" i="34"/>
  <c r="C2057" i="34"/>
  <c r="C2058" i="34"/>
  <c r="C2059" i="34"/>
  <c r="C2060" i="34"/>
  <c r="C2061" i="34"/>
  <c r="C2062" i="34"/>
  <c r="C2063" i="34"/>
  <c r="C2064" i="34"/>
  <c r="C2065" i="34"/>
  <c r="C2066" i="34"/>
  <c r="C2067" i="34"/>
  <c r="C2068" i="34"/>
  <c r="C2069" i="34"/>
  <c r="C2070" i="34"/>
  <c r="C2071" i="34"/>
  <c r="C2072" i="34"/>
  <c r="C2073" i="34"/>
  <c r="C2074" i="34"/>
  <c r="C2075" i="34"/>
  <c r="C2076" i="34"/>
  <c r="C2077" i="34"/>
  <c r="C2078" i="34"/>
  <c r="C2079" i="34"/>
  <c r="C2080" i="34"/>
  <c r="C2081" i="34"/>
  <c r="C2082" i="34"/>
  <c r="C2083" i="34"/>
  <c r="C2084" i="34"/>
  <c r="C2085" i="34"/>
  <c r="C2086" i="34"/>
  <c r="C2087" i="34"/>
  <c r="C2088" i="34"/>
  <c r="C2089" i="34"/>
  <c r="C2090" i="34"/>
  <c r="C2091" i="34"/>
  <c r="C2092" i="34"/>
  <c r="C2093" i="34"/>
  <c r="C2094" i="34"/>
  <c r="C2095" i="34"/>
  <c r="C2096" i="34"/>
  <c r="C2097" i="34"/>
  <c r="C2098" i="34"/>
  <c r="C2099" i="34"/>
  <c r="C2100" i="34"/>
  <c r="C2101" i="34"/>
  <c r="C2102" i="34"/>
  <c r="C2103" i="34"/>
  <c r="C2104" i="34"/>
  <c r="C2105" i="34"/>
  <c r="C2106" i="34"/>
  <c r="C2107" i="34"/>
  <c r="C2108" i="34"/>
  <c r="C2109" i="34"/>
  <c r="C2110" i="34"/>
  <c r="C2111" i="34"/>
  <c r="C2112" i="34"/>
  <c r="C2113" i="34"/>
  <c r="C2114" i="34"/>
  <c r="C2115" i="34"/>
  <c r="C2116" i="34"/>
  <c r="C2117" i="34"/>
  <c r="C2118" i="34"/>
  <c r="C2119" i="34"/>
  <c r="C2120" i="34"/>
  <c r="C2121" i="34"/>
  <c r="C2122" i="34"/>
  <c r="C2123" i="34"/>
  <c r="C2124" i="34"/>
  <c r="C2125" i="34"/>
  <c r="C2126" i="34"/>
  <c r="C2127" i="34"/>
  <c r="C2128" i="34"/>
  <c r="C2129" i="34"/>
  <c r="C2130" i="34"/>
  <c r="C2131" i="34"/>
  <c r="C2132" i="34"/>
  <c r="C2133" i="34"/>
  <c r="C2134" i="34"/>
  <c r="C2135" i="34"/>
  <c r="C2136" i="34"/>
  <c r="C2137" i="34"/>
  <c r="C2138" i="34"/>
  <c r="C2139" i="34"/>
  <c r="C2140" i="34"/>
  <c r="C2141" i="34"/>
  <c r="C2142" i="34"/>
  <c r="C2143" i="34"/>
  <c r="C2144" i="34"/>
  <c r="C2145" i="34"/>
  <c r="C2146" i="34"/>
  <c r="C2147" i="34"/>
  <c r="C2148" i="34"/>
  <c r="C2149" i="34"/>
  <c r="C2150" i="34"/>
  <c r="C2151" i="34"/>
  <c r="C2152" i="34"/>
  <c r="C2153" i="34"/>
  <c r="C2154" i="34"/>
  <c r="C2155" i="34"/>
  <c r="C2156" i="34"/>
  <c r="C2157" i="34"/>
  <c r="C2158" i="34"/>
  <c r="C2159" i="34"/>
  <c r="C2160" i="34"/>
  <c r="C2161" i="34"/>
  <c r="C2162" i="34"/>
  <c r="C2163" i="34"/>
  <c r="C2164" i="34"/>
  <c r="C2165" i="34"/>
  <c r="C2166" i="34"/>
  <c r="C2167" i="34"/>
  <c r="C2168" i="34"/>
  <c r="C2169" i="34"/>
  <c r="C2170" i="34"/>
  <c r="C2171" i="34"/>
  <c r="C2172" i="34"/>
  <c r="C2173" i="34"/>
  <c r="C2174" i="34"/>
  <c r="C2175" i="34"/>
  <c r="C2176" i="34"/>
  <c r="C2177" i="34"/>
  <c r="C2178" i="34"/>
  <c r="C2179" i="34"/>
  <c r="C2180" i="34"/>
  <c r="C2181" i="34"/>
  <c r="C2182" i="34"/>
  <c r="C2183" i="34"/>
  <c r="C2184" i="34"/>
  <c r="C2185" i="34"/>
  <c r="C2186" i="34"/>
  <c r="C2187" i="34"/>
  <c r="C2188" i="34"/>
  <c r="C2189" i="34"/>
  <c r="C2190" i="34"/>
  <c r="C2191" i="34"/>
  <c r="C2192" i="34"/>
  <c r="C2193" i="34"/>
  <c r="C2194" i="34"/>
  <c r="C2195" i="34"/>
  <c r="C2196" i="34"/>
  <c r="C2197" i="34"/>
  <c r="C2198" i="34"/>
  <c r="C2199" i="34"/>
  <c r="C2200" i="34"/>
  <c r="C2201" i="34"/>
  <c r="C2202" i="34"/>
  <c r="C2203" i="34"/>
  <c r="C2204" i="34"/>
  <c r="C2205" i="34"/>
  <c r="C2206" i="34"/>
  <c r="C2207" i="34"/>
  <c r="C2208" i="34"/>
  <c r="C2209" i="34"/>
  <c r="C2210" i="34"/>
  <c r="C2211" i="34"/>
  <c r="C2212" i="34"/>
  <c r="C2213" i="34"/>
  <c r="C2214" i="34"/>
  <c r="C2215" i="34"/>
  <c r="C2216" i="34"/>
  <c r="C2217" i="34"/>
  <c r="C2218" i="34"/>
  <c r="C2219" i="34"/>
  <c r="C2220" i="34"/>
  <c r="C2221" i="34"/>
  <c r="C2222" i="34"/>
  <c r="C2223" i="34"/>
  <c r="C2224" i="34"/>
  <c r="C2225" i="34"/>
  <c r="C2226" i="34"/>
  <c r="C2227" i="34"/>
  <c r="C2228" i="34"/>
  <c r="C2229" i="34"/>
  <c r="C2230" i="34"/>
  <c r="C2231" i="34"/>
  <c r="C2232" i="34"/>
  <c r="C2233" i="34"/>
  <c r="C2234" i="34"/>
  <c r="C2235" i="34"/>
  <c r="C2236" i="34"/>
  <c r="C2237" i="34"/>
  <c r="C2238" i="34"/>
  <c r="C2239" i="34"/>
  <c r="C2240" i="34"/>
  <c r="C2241" i="34"/>
  <c r="C2242" i="34"/>
  <c r="C2243" i="34"/>
  <c r="C2244" i="34"/>
  <c r="C2245" i="34"/>
  <c r="C2246" i="34"/>
  <c r="C2247" i="34"/>
  <c r="C2248" i="34"/>
  <c r="C2249" i="34"/>
  <c r="C2250" i="34"/>
  <c r="C2251" i="34"/>
  <c r="C2252" i="34"/>
  <c r="C2253" i="34"/>
  <c r="C2254" i="34"/>
  <c r="C2255" i="34"/>
  <c r="C2256" i="34"/>
  <c r="C2257" i="34"/>
  <c r="C2258" i="34"/>
  <c r="C2259" i="34"/>
  <c r="C2260" i="34"/>
  <c r="C2261" i="34"/>
  <c r="C2262" i="34"/>
  <c r="C2263" i="34"/>
  <c r="C2264" i="34"/>
  <c r="C2265" i="34"/>
  <c r="C2266" i="34"/>
  <c r="C2267" i="34"/>
  <c r="C2268" i="34"/>
  <c r="C2269" i="34"/>
  <c r="C2270" i="34"/>
  <c r="C2271" i="34"/>
  <c r="C2272" i="34"/>
  <c r="C2273" i="34"/>
  <c r="C2274" i="34"/>
  <c r="C2275" i="34"/>
  <c r="C2276" i="34"/>
  <c r="C2277" i="34"/>
  <c r="C2278" i="34"/>
  <c r="C2279" i="34"/>
  <c r="C2280" i="34"/>
  <c r="C2281" i="34"/>
  <c r="C2282" i="34"/>
  <c r="C2283" i="34"/>
  <c r="C2284" i="34"/>
  <c r="C2285" i="34"/>
  <c r="C2286" i="34"/>
  <c r="C2287" i="34"/>
  <c r="C2288" i="34"/>
  <c r="C2289" i="34"/>
  <c r="C2290" i="34"/>
  <c r="C2291" i="34"/>
  <c r="C2292" i="34"/>
  <c r="C2293" i="34"/>
  <c r="C2294" i="34"/>
  <c r="C2295" i="34"/>
  <c r="C2296" i="34"/>
  <c r="C2297" i="34"/>
  <c r="C2298" i="34"/>
  <c r="C2299" i="34"/>
  <c r="C2300" i="34"/>
  <c r="C2301" i="34"/>
  <c r="C2302" i="34"/>
  <c r="C2303" i="34"/>
  <c r="C2304" i="34"/>
  <c r="C2305" i="34"/>
  <c r="C2306" i="34"/>
  <c r="C2307" i="34"/>
  <c r="C2308" i="34"/>
  <c r="C2309" i="34"/>
  <c r="C2310" i="34"/>
  <c r="C2311" i="34"/>
  <c r="C2312" i="34"/>
  <c r="C2313" i="34"/>
  <c r="C2314" i="34"/>
  <c r="C2315" i="34"/>
  <c r="C2316" i="34"/>
  <c r="C2317" i="34"/>
  <c r="C2318" i="34"/>
  <c r="C2319" i="34"/>
  <c r="C2320" i="34"/>
  <c r="C2321" i="34"/>
  <c r="C2322" i="34"/>
  <c r="C2323" i="34"/>
  <c r="C2324" i="34"/>
  <c r="C2325" i="34"/>
  <c r="C2326" i="34"/>
  <c r="C2327" i="34"/>
  <c r="C2328" i="34"/>
  <c r="C2329" i="34"/>
  <c r="C2330" i="34"/>
  <c r="C2331" i="34"/>
  <c r="C2332" i="34"/>
  <c r="C2333" i="34"/>
  <c r="C2334" i="34"/>
  <c r="C2335" i="34"/>
  <c r="C2336" i="34"/>
  <c r="C2337" i="34"/>
  <c r="C2338" i="34"/>
  <c r="C2339" i="34"/>
  <c r="C2340" i="34"/>
  <c r="C2341" i="34"/>
  <c r="C2342" i="34"/>
  <c r="C2343" i="34"/>
  <c r="C2344" i="34"/>
  <c r="C2345" i="34"/>
  <c r="C2346" i="34"/>
  <c r="C2347" i="34"/>
  <c r="C2348" i="34"/>
  <c r="C2349" i="34"/>
  <c r="C2350" i="34"/>
  <c r="C2351" i="34"/>
  <c r="C2352" i="34"/>
  <c r="C2353" i="34"/>
  <c r="C2354" i="34"/>
  <c r="C2355" i="34"/>
  <c r="C2356" i="34"/>
  <c r="C2357" i="34"/>
  <c r="C2358" i="34"/>
  <c r="C2359" i="34"/>
  <c r="C2360" i="34"/>
  <c r="C2361" i="34"/>
  <c r="C2362" i="34"/>
  <c r="C2363" i="34"/>
  <c r="C2364" i="34"/>
  <c r="C2365" i="34"/>
  <c r="C2366" i="34"/>
  <c r="C2367" i="34"/>
  <c r="C2368" i="34"/>
  <c r="C2369" i="34"/>
  <c r="C2370" i="34"/>
  <c r="C2371" i="34"/>
  <c r="C2372" i="34"/>
  <c r="C2373" i="34"/>
  <c r="C2374" i="34"/>
  <c r="C2375" i="34"/>
  <c r="C2376" i="34"/>
  <c r="C2377" i="34"/>
  <c r="C2378" i="34"/>
  <c r="C2379" i="34"/>
  <c r="C2380" i="34"/>
  <c r="C2381" i="34"/>
  <c r="C2382" i="34"/>
  <c r="C2383" i="34"/>
  <c r="C2384" i="34"/>
  <c r="C2385" i="34"/>
  <c r="C2386" i="34"/>
  <c r="C2387" i="34"/>
  <c r="C2388" i="34"/>
  <c r="C2389" i="34"/>
  <c r="C2390" i="34"/>
  <c r="C2391" i="34"/>
  <c r="C2392" i="34"/>
  <c r="C2393" i="34"/>
  <c r="C2394" i="34"/>
  <c r="C2395" i="34"/>
  <c r="C2396" i="34"/>
  <c r="C2397" i="34"/>
  <c r="C2398" i="34"/>
  <c r="C2399" i="34"/>
  <c r="C2400" i="34"/>
  <c r="C2401" i="34"/>
  <c r="C2402" i="34"/>
  <c r="C2403" i="34"/>
  <c r="C2404" i="34"/>
  <c r="C2405" i="34"/>
  <c r="C2406" i="34"/>
  <c r="C2407" i="34"/>
  <c r="C2408" i="34"/>
  <c r="C2409" i="34"/>
  <c r="C2410" i="34"/>
  <c r="C2411" i="34"/>
  <c r="C2412" i="34"/>
  <c r="C2413" i="34"/>
  <c r="C2414" i="34"/>
  <c r="C2415" i="34"/>
  <c r="C2416" i="34"/>
  <c r="C2417" i="34"/>
  <c r="C2418" i="34"/>
  <c r="C2419" i="34"/>
  <c r="C2420" i="34"/>
  <c r="C2421" i="34"/>
  <c r="C2422" i="34"/>
  <c r="C2423" i="34"/>
  <c r="C2424" i="34"/>
  <c r="C2425" i="34"/>
  <c r="C2426" i="34"/>
  <c r="C2427" i="34"/>
  <c r="C2428" i="34"/>
  <c r="C2429" i="34"/>
  <c r="C2430" i="34"/>
  <c r="C2431" i="34"/>
  <c r="C2432" i="34"/>
  <c r="C2433" i="34"/>
  <c r="C2434" i="34"/>
  <c r="C2435" i="34"/>
  <c r="C2436" i="34"/>
  <c r="C2437" i="34"/>
  <c r="C2438" i="34"/>
  <c r="C2439" i="34"/>
  <c r="C2440" i="34"/>
  <c r="C2441" i="34"/>
  <c r="C2442" i="34"/>
  <c r="C2443" i="34"/>
  <c r="C2444" i="34"/>
  <c r="C2445" i="34"/>
  <c r="C2446" i="34"/>
  <c r="C2447" i="34"/>
  <c r="C2448" i="34"/>
  <c r="C2449" i="34"/>
  <c r="C2450" i="34"/>
  <c r="C2451" i="34"/>
  <c r="C2452" i="34"/>
  <c r="C2453" i="34"/>
  <c r="C2454" i="34"/>
  <c r="C2455" i="34"/>
  <c r="C2456" i="34"/>
  <c r="C2457" i="34"/>
  <c r="C2458" i="34"/>
  <c r="C2459" i="34"/>
  <c r="C2460" i="34"/>
  <c r="C2461" i="34"/>
  <c r="C2462" i="34"/>
  <c r="C2463" i="34"/>
  <c r="C2464" i="34"/>
  <c r="C2465" i="34"/>
  <c r="C2466" i="34"/>
  <c r="C2467" i="34"/>
  <c r="C2468" i="34"/>
  <c r="C2469" i="34"/>
  <c r="C2470" i="34"/>
  <c r="C2471" i="34"/>
  <c r="C2472" i="34"/>
  <c r="C2473" i="34"/>
  <c r="C2474" i="34"/>
  <c r="C2475" i="34"/>
  <c r="C2476" i="34"/>
  <c r="C2477" i="34"/>
  <c r="C2478" i="34"/>
  <c r="C2479" i="34"/>
  <c r="C2480" i="34"/>
  <c r="C2481" i="34"/>
  <c r="C2482" i="34"/>
  <c r="C2483" i="34"/>
  <c r="C2484" i="34"/>
  <c r="C2485" i="34"/>
  <c r="C2486" i="34"/>
  <c r="C2487" i="34"/>
  <c r="C2488" i="34"/>
  <c r="C2489" i="34"/>
  <c r="C2490" i="34"/>
  <c r="C2491" i="34"/>
  <c r="C2492" i="34"/>
  <c r="C2493" i="34"/>
  <c r="C2494" i="34"/>
  <c r="C2495" i="34"/>
  <c r="C2496" i="34"/>
  <c r="C2497" i="34"/>
  <c r="C2498" i="34"/>
  <c r="C2499" i="34"/>
  <c r="C2500" i="34"/>
  <c r="C2501" i="34"/>
  <c r="C2502" i="34"/>
  <c r="C2503" i="34"/>
  <c r="C2504" i="34"/>
  <c r="C2505" i="34"/>
  <c r="C2506" i="34"/>
  <c r="C2507" i="34"/>
  <c r="C2508" i="34"/>
  <c r="C2509" i="34"/>
  <c r="C2510" i="34"/>
  <c r="C2511" i="34"/>
  <c r="C2512" i="34"/>
  <c r="C2513" i="34"/>
  <c r="C2514" i="34"/>
  <c r="C2515" i="34"/>
  <c r="C2516" i="34"/>
  <c r="C2517" i="34"/>
  <c r="C2518" i="34"/>
  <c r="C2519" i="34"/>
  <c r="C2520" i="34"/>
  <c r="C2521" i="34"/>
  <c r="C2522" i="34"/>
  <c r="C2523" i="34"/>
  <c r="C2524" i="34"/>
  <c r="C2525" i="34"/>
  <c r="C2526" i="34"/>
  <c r="C2527" i="34"/>
  <c r="C2528" i="34"/>
  <c r="C2529" i="34"/>
  <c r="C2530" i="34"/>
  <c r="C2531" i="34"/>
  <c r="C2532" i="34"/>
  <c r="C2533" i="34"/>
  <c r="C2534" i="34"/>
  <c r="C2535" i="34"/>
  <c r="C2536" i="34"/>
  <c r="C2537" i="34"/>
  <c r="C2538" i="34"/>
  <c r="C2539" i="34"/>
  <c r="C2540" i="34"/>
  <c r="C2541" i="34"/>
  <c r="C2542" i="34"/>
  <c r="C2543" i="34"/>
  <c r="C2544" i="34"/>
  <c r="C2545" i="34"/>
  <c r="C2546" i="34"/>
  <c r="C2547" i="34"/>
  <c r="C2548" i="34"/>
  <c r="C2549" i="34"/>
  <c r="C2550" i="34"/>
  <c r="C2551" i="34"/>
  <c r="C2552" i="34"/>
  <c r="C2553" i="34"/>
  <c r="C2554" i="34"/>
  <c r="C2555" i="34"/>
  <c r="C2556" i="34"/>
  <c r="C2557" i="34"/>
  <c r="C2558" i="34"/>
  <c r="C2559" i="34"/>
  <c r="C2560" i="34"/>
  <c r="C2561" i="34"/>
  <c r="C2562" i="34"/>
  <c r="C2563" i="34"/>
  <c r="C2564" i="34"/>
  <c r="C2565" i="34"/>
  <c r="C2566" i="34"/>
  <c r="C2567" i="34"/>
  <c r="C2568" i="34"/>
  <c r="C2569" i="34"/>
  <c r="C2570" i="34"/>
  <c r="C2571" i="34"/>
  <c r="C2572" i="34"/>
  <c r="C2573" i="34"/>
  <c r="C2574" i="34"/>
  <c r="C2575" i="34"/>
  <c r="C2576" i="34"/>
  <c r="C2577" i="34"/>
  <c r="C2578" i="34"/>
  <c r="C2579" i="34"/>
  <c r="C2580" i="34"/>
  <c r="C2581" i="34"/>
  <c r="C2582" i="34"/>
  <c r="C2583" i="34"/>
  <c r="C2584" i="34"/>
  <c r="C2585" i="34"/>
  <c r="C2586" i="34"/>
  <c r="C2587" i="34"/>
  <c r="C2588" i="34"/>
  <c r="C2589" i="34"/>
  <c r="C2590" i="34"/>
  <c r="C2591" i="34"/>
  <c r="C2592" i="34"/>
  <c r="C2593" i="34"/>
  <c r="C2594" i="34"/>
  <c r="C2595" i="34"/>
  <c r="C2596" i="34"/>
  <c r="C2597" i="34"/>
  <c r="C2598" i="34"/>
  <c r="C2599" i="34"/>
  <c r="C2600" i="34"/>
  <c r="C2601" i="34"/>
  <c r="C2602" i="34"/>
  <c r="C2603" i="34"/>
  <c r="C2604" i="34"/>
  <c r="C2605" i="34"/>
  <c r="C2606" i="34"/>
  <c r="C2607" i="34"/>
  <c r="C2608" i="34"/>
  <c r="C2609" i="34"/>
  <c r="C2610" i="34"/>
  <c r="C2611" i="34"/>
  <c r="C2612" i="34"/>
  <c r="C2613" i="34"/>
  <c r="C2614" i="34"/>
  <c r="C2615" i="34"/>
  <c r="C2616" i="34"/>
  <c r="C2617" i="34"/>
  <c r="C2618" i="34"/>
  <c r="C2619" i="34"/>
  <c r="C2620" i="34"/>
  <c r="C2621" i="34"/>
  <c r="C2622" i="34"/>
  <c r="C2623" i="34"/>
  <c r="C2624" i="34"/>
  <c r="C2625" i="34"/>
  <c r="C2626" i="34"/>
  <c r="C2627" i="34"/>
  <c r="C2628" i="34"/>
  <c r="C2629" i="34"/>
  <c r="C2630" i="34"/>
  <c r="C2631" i="34"/>
  <c r="C2632" i="34"/>
  <c r="C2633" i="34"/>
  <c r="C2634" i="34"/>
  <c r="C2635" i="34"/>
  <c r="C2636" i="34"/>
  <c r="C2637" i="34"/>
  <c r="C2638" i="34"/>
  <c r="C2639" i="34"/>
  <c r="C2640" i="34"/>
  <c r="C2641" i="34"/>
  <c r="C2642" i="34"/>
  <c r="C2643" i="34"/>
  <c r="C2644" i="34"/>
  <c r="C2645" i="34"/>
  <c r="C2646" i="34"/>
  <c r="C2647" i="34"/>
  <c r="C2648" i="34"/>
  <c r="C2649" i="34"/>
  <c r="C2650" i="34"/>
  <c r="C2651" i="34"/>
  <c r="C2652" i="34"/>
  <c r="C2653" i="34"/>
  <c r="C2654" i="34"/>
  <c r="C2655" i="34"/>
  <c r="C2656" i="34"/>
  <c r="C2657" i="34"/>
  <c r="C2658" i="34"/>
  <c r="C2659" i="34"/>
  <c r="C2660" i="34"/>
  <c r="C2661" i="34"/>
  <c r="C2662" i="34"/>
  <c r="C2663" i="34"/>
  <c r="C2664" i="34"/>
  <c r="C2665" i="34"/>
  <c r="C2666" i="34"/>
  <c r="C2667" i="34"/>
  <c r="C2668" i="34"/>
  <c r="C2669" i="34"/>
  <c r="C2670" i="34"/>
  <c r="C2671" i="34"/>
  <c r="C2672" i="34"/>
  <c r="C2673" i="34"/>
  <c r="C2674" i="34"/>
  <c r="C2675" i="34"/>
  <c r="C2676" i="34"/>
  <c r="C2677" i="34"/>
  <c r="C2678" i="34"/>
  <c r="C2679" i="34"/>
  <c r="C2680" i="34"/>
  <c r="C2681" i="34"/>
  <c r="C2682" i="34"/>
  <c r="C2683" i="34"/>
  <c r="C2684" i="34"/>
  <c r="C2685" i="34"/>
  <c r="C2686" i="34"/>
  <c r="C2687" i="34"/>
  <c r="C2688" i="34"/>
  <c r="C2689" i="34"/>
  <c r="C2690" i="34"/>
  <c r="C2691" i="34"/>
  <c r="C2692" i="34"/>
  <c r="C2693" i="34"/>
  <c r="C2694" i="34"/>
  <c r="C2695" i="34"/>
  <c r="C2696" i="34"/>
  <c r="C2697" i="34"/>
  <c r="C2698" i="34"/>
  <c r="C2699" i="34"/>
  <c r="C2700" i="34"/>
  <c r="C2701" i="34"/>
  <c r="C2702" i="34"/>
  <c r="C2703" i="34"/>
  <c r="C2704" i="34"/>
  <c r="C2705" i="34"/>
  <c r="C2706" i="34"/>
  <c r="C2707" i="34"/>
  <c r="C2708" i="34"/>
  <c r="C2709" i="34"/>
  <c r="C2710" i="34"/>
  <c r="C2711" i="34"/>
  <c r="C2712" i="34"/>
  <c r="C2713" i="34"/>
  <c r="C2714" i="34"/>
  <c r="C2715" i="34"/>
  <c r="C2716" i="34"/>
  <c r="C2717" i="34"/>
  <c r="C2718" i="34"/>
  <c r="C2719" i="34"/>
  <c r="C2720" i="34"/>
  <c r="C2721" i="34"/>
  <c r="C2722" i="34"/>
  <c r="C2723" i="34"/>
  <c r="C2724" i="34"/>
  <c r="C2725" i="34"/>
  <c r="C2726" i="34"/>
  <c r="C2727" i="34"/>
  <c r="C2728" i="34"/>
  <c r="C2729" i="34"/>
  <c r="C2730" i="34"/>
  <c r="C2731" i="34"/>
  <c r="C2732" i="34"/>
  <c r="C2733" i="34"/>
  <c r="C2734" i="34"/>
  <c r="C2735" i="34"/>
  <c r="C2736" i="34"/>
  <c r="C2737" i="34"/>
  <c r="C2738" i="34"/>
  <c r="C2739" i="34"/>
  <c r="C2740" i="34"/>
  <c r="C2741" i="34"/>
  <c r="C2742" i="34"/>
  <c r="C2743" i="34"/>
  <c r="C2744" i="34"/>
  <c r="C2745" i="34"/>
  <c r="C2746" i="34"/>
  <c r="C2747" i="34"/>
  <c r="C2748" i="34"/>
  <c r="C2749" i="34"/>
  <c r="C2750" i="34"/>
  <c r="C2751" i="34"/>
  <c r="C2752" i="34"/>
  <c r="C2753" i="34"/>
  <c r="C2754" i="34"/>
  <c r="C2755" i="34"/>
  <c r="C2756" i="34"/>
  <c r="C2757" i="34"/>
  <c r="C2758" i="34"/>
  <c r="C2759" i="34"/>
  <c r="C2760" i="34"/>
  <c r="C2761" i="34"/>
  <c r="C2762" i="34"/>
  <c r="C2763" i="34"/>
  <c r="C2764" i="34"/>
  <c r="C2765" i="34"/>
  <c r="C2766" i="34"/>
  <c r="C2767" i="34"/>
  <c r="C2768" i="34"/>
  <c r="C2769" i="34"/>
  <c r="C2770" i="34"/>
  <c r="C2771" i="34"/>
  <c r="C2772" i="34"/>
  <c r="C2773" i="34"/>
  <c r="C2774" i="34"/>
  <c r="C2775" i="34"/>
  <c r="C2776" i="34"/>
  <c r="C2777" i="34"/>
  <c r="C2778" i="34"/>
  <c r="C2779" i="34"/>
  <c r="C2780" i="34"/>
  <c r="C2781" i="34"/>
  <c r="C2782" i="34"/>
  <c r="C2783" i="34"/>
  <c r="C2784" i="34"/>
  <c r="C2785" i="34"/>
  <c r="C2786" i="34"/>
  <c r="C2787" i="34"/>
  <c r="C2788" i="34"/>
  <c r="C2789" i="34"/>
  <c r="C2790" i="34"/>
  <c r="C2791" i="34"/>
  <c r="C2792" i="34"/>
  <c r="C2793" i="34"/>
  <c r="C2794" i="34"/>
  <c r="C2795" i="34"/>
  <c r="C2796" i="34"/>
  <c r="C2797" i="34"/>
  <c r="C2798" i="34"/>
  <c r="C2799" i="34"/>
  <c r="C2800" i="34"/>
  <c r="C2801" i="34"/>
  <c r="C2802" i="34"/>
  <c r="C2803" i="34"/>
  <c r="C2804" i="34"/>
  <c r="C2805" i="34"/>
  <c r="C2806" i="34"/>
  <c r="C2807" i="34"/>
  <c r="C2808" i="34"/>
  <c r="C2809" i="34"/>
  <c r="C2810" i="34"/>
  <c r="C2811" i="34"/>
  <c r="C2812" i="34"/>
  <c r="C2813" i="34"/>
  <c r="C2814" i="34"/>
  <c r="C2815" i="34"/>
  <c r="C2816" i="34"/>
  <c r="C2817" i="34"/>
  <c r="C2818" i="34"/>
  <c r="C2819" i="34"/>
  <c r="C2820" i="34"/>
  <c r="C2821" i="34"/>
  <c r="C2822" i="34"/>
  <c r="C2823" i="34"/>
  <c r="C2824" i="34"/>
  <c r="C2825" i="34"/>
  <c r="C2826" i="34"/>
  <c r="C2827" i="34"/>
  <c r="C2828" i="34"/>
  <c r="C2829" i="34"/>
  <c r="C2830" i="34"/>
  <c r="C2831" i="34"/>
  <c r="C2832" i="34"/>
  <c r="C2833" i="34"/>
  <c r="C2834" i="34"/>
  <c r="C2835" i="34"/>
  <c r="C2836" i="34"/>
  <c r="C2837" i="34"/>
  <c r="C2838" i="34"/>
  <c r="C2839" i="34"/>
  <c r="C2840" i="34"/>
  <c r="C2841" i="34"/>
  <c r="C2842" i="34"/>
  <c r="C2843" i="34"/>
  <c r="C2844" i="34"/>
  <c r="C2845" i="34"/>
  <c r="C2846" i="34"/>
  <c r="C2847" i="34"/>
  <c r="C2848" i="34"/>
  <c r="C2849" i="34"/>
  <c r="C2850" i="34"/>
  <c r="C2851" i="34"/>
  <c r="C2852" i="34"/>
  <c r="C2853" i="34"/>
  <c r="C2854" i="34"/>
  <c r="C2855" i="34"/>
  <c r="C2856" i="34"/>
  <c r="C2857" i="34"/>
  <c r="C2858" i="34"/>
  <c r="C2859" i="34"/>
  <c r="C2860" i="34"/>
  <c r="C2861" i="34"/>
  <c r="C2862" i="34"/>
  <c r="C2863" i="34"/>
  <c r="C2864" i="34"/>
  <c r="C2865" i="34"/>
  <c r="C2866" i="34"/>
  <c r="C2867" i="34"/>
  <c r="C2868" i="34"/>
  <c r="C2869" i="34"/>
  <c r="C2870" i="34"/>
  <c r="C2871" i="34"/>
  <c r="C2872" i="34"/>
  <c r="C2873" i="34"/>
  <c r="C2874" i="34"/>
  <c r="C2875" i="34"/>
  <c r="C2876" i="34"/>
  <c r="C2877" i="34"/>
  <c r="C2878" i="34"/>
  <c r="C2879" i="34"/>
  <c r="C2880" i="34"/>
  <c r="C2881" i="34"/>
  <c r="C2882" i="34"/>
  <c r="C2883" i="34"/>
  <c r="C2884" i="34"/>
  <c r="C2885" i="34"/>
  <c r="C2886" i="34"/>
  <c r="C2887" i="34"/>
  <c r="C2888" i="34"/>
  <c r="C2889" i="34"/>
  <c r="C2890" i="34"/>
  <c r="C2891" i="34"/>
  <c r="C2892" i="34"/>
  <c r="C2893" i="34"/>
  <c r="C2894" i="34"/>
  <c r="C2895" i="34"/>
  <c r="C2896" i="34"/>
  <c r="C2897" i="34"/>
  <c r="C2898" i="34"/>
  <c r="C2899" i="34"/>
  <c r="C2900" i="34"/>
  <c r="C2901" i="34"/>
  <c r="C2902" i="34"/>
  <c r="C2903" i="34"/>
  <c r="C2904" i="34"/>
  <c r="C2905" i="34"/>
  <c r="C2906" i="34"/>
  <c r="C2907" i="34"/>
  <c r="C2908" i="34"/>
  <c r="C2909" i="34"/>
  <c r="C2910" i="34"/>
  <c r="C2911" i="34"/>
  <c r="C2912" i="34"/>
  <c r="C2913" i="34"/>
  <c r="C2914" i="34"/>
  <c r="C2915" i="34"/>
  <c r="C2916" i="34"/>
  <c r="C2917" i="34"/>
  <c r="C2918" i="34"/>
  <c r="C2919" i="34"/>
  <c r="C2920" i="34"/>
  <c r="C2921" i="34"/>
  <c r="C2922" i="34"/>
  <c r="C2923" i="34"/>
  <c r="C2924" i="34"/>
  <c r="C2925" i="34"/>
  <c r="C2926" i="34"/>
  <c r="C2927" i="34"/>
  <c r="C2928" i="34"/>
  <c r="C2929" i="34"/>
  <c r="C2930" i="34"/>
  <c r="C2931" i="34"/>
  <c r="C2932" i="34"/>
  <c r="C2933" i="34"/>
  <c r="C2934" i="34"/>
  <c r="C2935" i="34"/>
  <c r="C2936" i="34"/>
  <c r="C2937" i="34"/>
  <c r="C2938" i="34"/>
  <c r="C2939" i="34"/>
  <c r="C2940" i="34"/>
  <c r="C2941" i="34"/>
  <c r="C2942" i="34"/>
  <c r="C2943" i="34"/>
  <c r="C2944" i="34"/>
  <c r="C2945" i="34"/>
  <c r="C2946" i="34"/>
  <c r="C2947" i="34"/>
  <c r="C2948" i="34"/>
  <c r="C2949" i="34"/>
  <c r="C2950" i="34"/>
  <c r="C2951" i="34"/>
  <c r="C2952" i="34"/>
  <c r="C2953" i="34"/>
  <c r="C2954" i="34"/>
  <c r="C2955" i="34"/>
  <c r="C2956" i="34"/>
  <c r="C2957" i="34"/>
  <c r="C2958" i="34"/>
  <c r="C2959" i="34"/>
  <c r="C2960" i="34"/>
  <c r="C2961" i="34"/>
  <c r="C2962" i="34"/>
  <c r="C2963" i="34"/>
  <c r="C2964" i="34"/>
  <c r="C2965" i="34"/>
  <c r="C2966" i="34"/>
  <c r="C2967" i="34"/>
  <c r="C2968" i="34"/>
  <c r="C2969" i="34"/>
  <c r="C2970" i="34"/>
  <c r="C2971" i="34"/>
  <c r="C2972" i="34"/>
  <c r="C2973" i="34"/>
  <c r="C2974" i="34"/>
  <c r="C2975" i="34"/>
  <c r="C2976" i="34"/>
  <c r="C2977" i="34"/>
  <c r="C2978" i="34"/>
  <c r="C2979" i="34"/>
  <c r="C2980" i="34"/>
  <c r="C2981" i="34"/>
  <c r="C2982" i="34"/>
  <c r="C2983" i="34"/>
  <c r="C2984" i="34"/>
  <c r="C2985" i="34"/>
  <c r="C2986" i="34"/>
  <c r="C2987" i="34"/>
  <c r="C2988" i="34"/>
  <c r="C2989" i="34"/>
  <c r="C2990" i="34"/>
  <c r="C2991" i="34"/>
  <c r="C2992" i="34"/>
  <c r="C2993" i="34"/>
  <c r="C2994" i="34"/>
  <c r="C2995" i="34"/>
  <c r="C2996" i="34"/>
  <c r="C2997" i="34"/>
  <c r="C2998" i="34"/>
  <c r="C2999" i="34"/>
  <c r="C3000" i="34"/>
  <c r="C3001" i="34"/>
  <c r="C3002" i="34"/>
  <c r="C3003" i="34"/>
  <c r="C3004" i="34"/>
  <c r="C3005" i="34"/>
  <c r="C3006" i="34"/>
  <c r="C3007" i="34"/>
  <c r="C3008" i="34"/>
  <c r="C3009" i="34"/>
  <c r="C3010" i="34"/>
  <c r="C3011" i="34"/>
  <c r="C3012" i="34"/>
  <c r="C3013" i="34"/>
  <c r="C3014" i="34"/>
  <c r="C3015" i="34"/>
  <c r="C3016" i="34"/>
  <c r="C3017" i="34"/>
  <c r="C3018" i="34"/>
  <c r="C3019" i="34"/>
  <c r="C3020" i="34"/>
  <c r="C3021" i="34"/>
  <c r="C3022" i="34"/>
  <c r="C3023" i="34"/>
  <c r="C3024" i="34"/>
  <c r="C3025" i="34"/>
  <c r="C3026" i="34"/>
  <c r="C3027" i="34"/>
  <c r="C3028" i="34"/>
  <c r="C3029" i="34"/>
  <c r="C3030" i="34"/>
  <c r="C3031" i="34"/>
  <c r="C3032" i="34"/>
  <c r="C3033" i="34"/>
  <c r="C3034" i="34"/>
  <c r="C3035" i="34"/>
  <c r="C3036" i="34"/>
  <c r="C3037" i="34"/>
  <c r="C3038" i="34"/>
  <c r="C3039" i="34"/>
  <c r="C3040" i="34"/>
  <c r="C3041" i="34"/>
  <c r="C3042" i="34"/>
  <c r="C3043" i="34"/>
  <c r="C3044" i="34"/>
  <c r="C3045" i="34"/>
  <c r="C3046" i="34"/>
  <c r="C3047" i="34"/>
  <c r="C3048" i="34"/>
  <c r="C3049" i="34"/>
  <c r="C3050" i="34"/>
  <c r="C3051" i="34"/>
  <c r="C3052" i="34"/>
  <c r="C3053" i="34"/>
  <c r="C3054" i="34"/>
  <c r="C3055" i="34"/>
  <c r="C3056" i="34"/>
  <c r="C3057" i="34"/>
  <c r="C3058" i="34"/>
  <c r="C3059" i="34"/>
  <c r="C3060" i="34"/>
  <c r="C3061" i="34"/>
  <c r="C3062" i="34"/>
  <c r="C3063" i="34"/>
  <c r="C3064" i="34"/>
  <c r="C3065" i="34"/>
  <c r="C3066" i="34"/>
  <c r="C3067" i="34"/>
  <c r="C3068" i="34"/>
  <c r="C3069" i="34"/>
  <c r="C3070" i="34"/>
  <c r="C3071" i="34"/>
  <c r="C3072" i="34"/>
  <c r="C3073" i="34"/>
  <c r="C3074" i="34"/>
  <c r="C3075" i="34"/>
  <c r="C3076" i="34"/>
  <c r="C3077" i="34"/>
  <c r="C3078" i="34"/>
  <c r="C3079" i="34"/>
  <c r="C3080" i="34"/>
  <c r="C3081" i="34"/>
  <c r="C3082" i="34"/>
  <c r="C3083" i="34"/>
  <c r="C3084" i="34"/>
  <c r="C3085" i="34"/>
  <c r="C3086" i="34"/>
  <c r="C3087" i="34"/>
  <c r="C3088" i="34"/>
  <c r="C3089" i="34"/>
  <c r="C3090" i="34"/>
  <c r="C3091" i="34"/>
  <c r="C3092" i="34"/>
  <c r="C3093" i="34"/>
  <c r="C3094" i="34"/>
  <c r="C3095" i="34"/>
  <c r="C3096" i="34"/>
  <c r="C3097" i="34"/>
  <c r="C3098" i="34"/>
  <c r="C3099" i="34"/>
  <c r="C3100" i="34"/>
  <c r="C3101" i="34"/>
  <c r="C3102" i="34"/>
  <c r="C3103" i="34"/>
  <c r="C3104" i="34"/>
  <c r="C3105" i="34"/>
  <c r="C3106" i="34"/>
  <c r="C3107" i="34"/>
  <c r="C3108" i="34"/>
  <c r="C3109" i="34"/>
  <c r="C3110" i="34"/>
  <c r="C3111" i="34"/>
  <c r="C3112" i="34"/>
  <c r="C3113" i="34"/>
  <c r="C3114" i="34"/>
  <c r="C3115" i="34"/>
  <c r="C3116" i="34"/>
  <c r="C3117" i="34"/>
  <c r="C3118" i="34"/>
  <c r="C3119" i="34"/>
  <c r="C3120" i="34"/>
  <c r="C3121" i="34"/>
  <c r="C3122" i="34"/>
  <c r="C3123" i="34"/>
  <c r="C3124" i="34"/>
  <c r="C3125" i="34"/>
  <c r="C3126" i="34"/>
  <c r="C3127" i="34"/>
  <c r="C3128" i="34"/>
  <c r="C3129" i="34"/>
  <c r="C3130" i="34"/>
  <c r="C3131" i="34"/>
  <c r="C3132" i="34"/>
  <c r="C3133" i="34"/>
  <c r="C3134" i="34"/>
  <c r="C3135" i="34"/>
  <c r="C3136" i="34"/>
  <c r="C3137" i="34"/>
  <c r="C3138" i="34"/>
  <c r="C3139" i="34"/>
  <c r="C3140" i="34"/>
  <c r="C3141" i="34"/>
  <c r="C3142" i="34"/>
  <c r="C3143" i="34"/>
  <c r="C3144" i="34"/>
  <c r="C3145" i="34"/>
  <c r="C3146" i="34"/>
  <c r="C3147" i="34"/>
  <c r="C3148" i="34"/>
  <c r="C3149" i="34"/>
  <c r="C3150" i="34"/>
  <c r="C3151" i="34"/>
  <c r="C3152" i="34"/>
  <c r="C3153" i="34"/>
  <c r="C3154" i="34"/>
  <c r="C3155" i="34"/>
  <c r="C3156" i="34"/>
  <c r="C3157" i="34"/>
  <c r="C3158" i="34"/>
  <c r="C3159" i="34"/>
  <c r="C3160" i="34"/>
  <c r="C3161" i="34"/>
  <c r="C3162" i="34"/>
  <c r="C3163" i="34"/>
  <c r="C3164" i="34"/>
  <c r="C3165" i="34"/>
  <c r="C3166" i="34"/>
  <c r="C3167" i="34"/>
  <c r="C3168" i="34"/>
  <c r="C3169" i="34"/>
  <c r="C3170" i="34"/>
  <c r="C3171" i="34"/>
  <c r="C3172" i="34"/>
  <c r="C3173" i="34"/>
  <c r="C3174" i="34"/>
  <c r="C3175" i="34"/>
  <c r="C3176" i="34"/>
  <c r="C3177" i="34"/>
  <c r="C3178" i="34"/>
  <c r="C3179" i="34"/>
  <c r="C3180" i="34"/>
  <c r="C3181" i="34"/>
  <c r="C3182" i="34"/>
  <c r="C3183" i="34"/>
  <c r="C3184" i="34"/>
  <c r="C3185" i="34"/>
  <c r="C3186" i="34"/>
  <c r="C3187" i="34"/>
  <c r="C3188" i="34"/>
  <c r="C3189" i="34"/>
  <c r="C3190" i="34"/>
  <c r="C3191" i="34"/>
  <c r="C3192" i="34"/>
  <c r="C3193" i="34"/>
  <c r="C3194" i="34"/>
  <c r="C3195" i="34"/>
  <c r="C3196" i="34"/>
  <c r="C3197" i="34"/>
  <c r="C3198" i="34"/>
  <c r="C3199" i="34"/>
  <c r="C3200" i="34"/>
  <c r="C3201" i="34"/>
  <c r="C3202" i="34"/>
  <c r="C3203" i="34"/>
  <c r="C3204" i="34"/>
  <c r="C3205" i="34"/>
  <c r="C3206" i="34"/>
  <c r="C3207" i="34"/>
  <c r="C3208" i="34"/>
  <c r="C3209" i="34"/>
  <c r="C3210" i="34"/>
  <c r="C3211" i="34"/>
  <c r="C3212" i="34"/>
  <c r="C3213" i="34"/>
  <c r="C3214" i="34"/>
  <c r="C3215" i="34"/>
  <c r="C3216" i="34"/>
  <c r="C3217" i="34"/>
  <c r="C3218" i="34"/>
  <c r="C3219" i="34"/>
  <c r="C3220" i="34"/>
  <c r="C3221" i="34"/>
  <c r="C3222" i="34"/>
  <c r="C3223" i="34"/>
  <c r="C3224" i="34"/>
  <c r="C3225" i="34"/>
  <c r="C3226" i="34"/>
  <c r="C3227" i="34"/>
  <c r="C3228" i="34"/>
  <c r="C3229" i="34"/>
  <c r="C3230" i="34"/>
  <c r="C3231" i="34"/>
  <c r="C3232" i="34"/>
  <c r="C3233" i="34"/>
  <c r="C3234" i="34"/>
  <c r="C3235" i="34"/>
  <c r="C3236" i="34"/>
  <c r="C3237" i="34"/>
  <c r="C3238" i="34"/>
  <c r="C3239" i="34"/>
  <c r="C3240" i="34"/>
  <c r="C3241" i="34"/>
  <c r="C3242" i="34"/>
  <c r="C3243" i="34"/>
  <c r="C3244" i="34"/>
  <c r="C3245" i="34"/>
  <c r="C3246" i="34"/>
  <c r="C3247" i="34"/>
  <c r="C3248" i="34"/>
  <c r="C3249" i="34"/>
  <c r="C3250" i="34"/>
  <c r="C3251" i="34"/>
  <c r="C3252" i="34"/>
  <c r="C3253" i="34"/>
  <c r="C3254" i="34"/>
  <c r="C3255" i="34"/>
  <c r="C3256" i="34"/>
  <c r="C3257" i="34"/>
  <c r="C3258" i="34"/>
  <c r="C3259" i="34"/>
  <c r="C3260" i="34"/>
  <c r="C3261" i="34"/>
  <c r="C3262" i="34"/>
  <c r="C3263" i="34"/>
  <c r="C3264" i="34"/>
  <c r="C3265" i="34"/>
  <c r="C3266" i="34"/>
  <c r="C3267" i="34"/>
  <c r="C3268" i="34"/>
  <c r="C3269" i="34"/>
  <c r="C3270" i="34"/>
  <c r="C3271" i="34"/>
  <c r="C3272" i="34"/>
  <c r="C3273" i="34"/>
  <c r="C3274" i="34"/>
  <c r="C3275" i="34"/>
  <c r="C3276" i="34"/>
  <c r="C3277" i="34"/>
  <c r="C3278" i="34"/>
  <c r="C3279" i="34"/>
  <c r="C3280" i="34"/>
  <c r="C3281" i="34"/>
  <c r="C3282" i="34"/>
  <c r="C3283" i="34"/>
  <c r="C3284" i="34"/>
  <c r="C3285" i="34"/>
  <c r="C3286" i="34"/>
  <c r="C3287" i="34"/>
  <c r="C3288" i="34"/>
  <c r="C3289" i="34"/>
  <c r="C3290" i="34"/>
  <c r="C3291" i="34"/>
  <c r="C3292" i="34"/>
  <c r="C3293" i="34"/>
  <c r="C3294" i="34"/>
  <c r="C3295" i="34"/>
  <c r="C3296" i="34"/>
  <c r="C3297" i="34"/>
  <c r="C3298" i="34"/>
  <c r="C3299" i="34"/>
  <c r="C3300" i="34"/>
  <c r="C3301" i="34"/>
  <c r="C3302" i="34"/>
  <c r="C3303" i="34"/>
  <c r="C3304" i="34"/>
  <c r="C3305" i="34"/>
  <c r="C3306" i="34"/>
  <c r="C3307" i="34"/>
  <c r="C3308" i="34"/>
  <c r="C3309" i="34"/>
  <c r="C3310" i="34"/>
  <c r="C3311" i="34"/>
  <c r="C3312" i="34"/>
  <c r="C3313" i="34"/>
  <c r="C3314" i="34"/>
  <c r="C3315" i="34"/>
  <c r="C3316" i="34"/>
  <c r="C3317" i="34"/>
  <c r="C3318" i="34"/>
  <c r="C3319" i="34"/>
  <c r="C3320" i="34"/>
  <c r="C3321" i="34"/>
  <c r="C3322" i="34"/>
  <c r="C3323" i="34"/>
  <c r="C3324" i="34"/>
  <c r="C3325" i="34"/>
  <c r="C3326" i="34"/>
  <c r="C3327" i="34"/>
  <c r="C3328" i="34"/>
  <c r="C3329" i="34"/>
  <c r="C3330" i="34"/>
  <c r="C3331" i="34"/>
  <c r="C3332" i="34"/>
  <c r="C3333" i="34"/>
  <c r="C3334" i="34"/>
  <c r="C3335" i="34"/>
  <c r="C3336" i="34"/>
  <c r="C3337" i="34"/>
  <c r="C3338" i="34"/>
  <c r="C3339" i="34"/>
  <c r="C3340" i="34"/>
  <c r="C3341" i="34"/>
  <c r="C3342" i="34"/>
  <c r="C3343" i="34"/>
  <c r="C3344" i="34"/>
  <c r="C3345" i="34"/>
  <c r="C3346" i="34"/>
  <c r="C3347" i="34"/>
  <c r="C3348" i="34"/>
  <c r="C3349" i="34"/>
  <c r="C3350" i="34"/>
  <c r="C3351" i="34"/>
  <c r="C3352" i="34"/>
  <c r="C3353" i="34"/>
  <c r="C3354" i="34"/>
  <c r="C3355" i="34"/>
  <c r="C3356" i="34"/>
  <c r="C3357" i="34"/>
  <c r="C3358" i="34"/>
  <c r="C3359" i="34"/>
  <c r="C3360" i="34"/>
  <c r="C3361" i="34"/>
  <c r="C3362" i="34"/>
  <c r="C3363" i="34"/>
  <c r="C3364" i="34"/>
  <c r="C3365" i="34"/>
  <c r="C3366" i="34"/>
  <c r="C3367" i="34"/>
  <c r="C3368" i="34"/>
  <c r="C3369" i="34"/>
  <c r="C3370" i="34"/>
  <c r="C3371" i="34"/>
  <c r="C3372" i="34"/>
  <c r="C3373" i="34"/>
  <c r="C3374" i="34"/>
  <c r="C3375" i="34"/>
  <c r="C3376" i="34"/>
  <c r="C3377" i="34"/>
  <c r="C3378" i="34"/>
  <c r="C3379" i="34"/>
  <c r="C3380" i="34"/>
  <c r="C3381" i="34"/>
  <c r="C3382" i="34"/>
  <c r="C3383" i="34"/>
  <c r="C3384" i="34"/>
  <c r="C3385" i="34"/>
  <c r="C3386" i="34"/>
  <c r="C3387" i="34"/>
  <c r="C3388" i="34"/>
  <c r="C3389" i="34"/>
  <c r="C3390" i="34"/>
  <c r="C3391" i="34"/>
  <c r="C3392" i="34"/>
  <c r="C3393" i="34"/>
  <c r="C3394" i="34"/>
  <c r="C3395" i="34"/>
  <c r="C3396" i="34"/>
  <c r="C3397" i="34"/>
  <c r="C3398" i="34"/>
  <c r="C3399" i="34"/>
  <c r="C3400" i="34"/>
  <c r="C3401" i="34"/>
  <c r="C3402" i="34"/>
  <c r="C3403" i="34"/>
  <c r="C3404" i="34"/>
  <c r="C3405" i="34"/>
  <c r="C3406" i="34"/>
  <c r="C3407" i="34"/>
  <c r="C3408" i="34"/>
  <c r="C3409" i="34"/>
  <c r="C3410" i="34"/>
  <c r="C3411" i="34"/>
  <c r="C3412" i="34"/>
  <c r="C3413" i="34"/>
  <c r="C3414" i="34"/>
  <c r="C3415" i="34"/>
  <c r="C3416" i="34"/>
  <c r="C3417" i="34"/>
  <c r="C3418" i="34"/>
  <c r="C3419" i="34"/>
  <c r="C3420" i="34"/>
  <c r="C3421" i="34"/>
  <c r="C3422" i="34"/>
  <c r="C3423" i="34"/>
  <c r="C3424" i="34"/>
  <c r="C3425" i="34"/>
  <c r="C3426" i="34"/>
  <c r="C3427" i="34"/>
  <c r="C3428" i="34"/>
  <c r="C3429" i="34"/>
  <c r="C3430" i="34"/>
  <c r="C3431" i="34"/>
  <c r="C3432" i="34"/>
  <c r="C3433" i="34"/>
  <c r="C3434" i="34"/>
  <c r="C3435" i="34"/>
  <c r="C3436" i="34"/>
  <c r="C3437" i="34"/>
  <c r="C3438" i="34"/>
  <c r="C3439" i="34"/>
  <c r="C3440" i="34"/>
  <c r="C3441" i="34"/>
  <c r="C3442" i="34"/>
  <c r="C3443" i="34"/>
  <c r="C3444" i="34"/>
  <c r="C3445" i="34"/>
  <c r="C3446" i="34"/>
  <c r="C3447" i="34"/>
  <c r="C3448" i="34"/>
  <c r="C3449" i="34"/>
  <c r="C3450" i="34"/>
  <c r="C3451" i="34"/>
  <c r="C3452" i="34"/>
  <c r="C3453" i="34"/>
  <c r="C3454" i="34"/>
  <c r="C3455" i="34"/>
  <c r="C3456" i="34"/>
  <c r="C3457" i="34"/>
  <c r="C3458" i="34"/>
  <c r="C3459" i="34"/>
  <c r="C3460" i="34"/>
  <c r="C3461" i="34"/>
  <c r="C3462" i="34"/>
  <c r="C3463" i="34"/>
  <c r="C3464" i="34"/>
  <c r="C3465" i="34"/>
  <c r="C3466" i="34"/>
  <c r="C3467" i="34"/>
  <c r="C3468" i="34"/>
  <c r="C3469" i="34"/>
  <c r="C3470" i="34"/>
  <c r="C3471" i="34"/>
  <c r="C3472" i="34"/>
  <c r="C3473" i="34"/>
  <c r="C3474" i="34"/>
  <c r="C3475" i="34"/>
  <c r="C3476" i="34"/>
  <c r="C3477" i="34"/>
  <c r="C3478" i="34"/>
  <c r="C3479" i="34"/>
  <c r="C3480" i="34"/>
  <c r="C3481" i="34"/>
  <c r="C3482" i="34"/>
  <c r="C3483" i="34"/>
  <c r="C3484" i="34"/>
  <c r="C3485" i="34"/>
  <c r="C3486" i="34"/>
  <c r="C3487" i="34"/>
  <c r="C3488" i="34"/>
  <c r="C3489" i="34"/>
  <c r="C3490" i="34"/>
  <c r="C3491" i="34"/>
  <c r="C3492" i="34"/>
  <c r="C3493" i="34"/>
  <c r="C3494" i="34"/>
  <c r="C3495" i="34"/>
  <c r="C3496" i="34"/>
  <c r="C3497" i="34"/>
  <c r="C3498" i="34"/>
  <c r="C3499" i="34"/>
  <c r="C3500" i="34"/>
  <c r="C3501" i="34"/>
  <c r="C3502" i="34"/>
  <c r="C3503" i="34"/>
  <c r="C3504" i="34"/>
  <c r="C3505" i="34"/>
  <c r="C3506" i="34"/>
  <c r="C3507" i="34"/>
  <c r="C3508" i="34"/>
  <c r="C3509" i="34"/>
  <c r="C3510" i="34"/>
  <c r="C3511" i="34"/>
  <c r="C3512" i="34"/>
  <c r="C3513" i="34"/>
  <c r="C3514" i="34"/>
  <c r="C3515" i="34"/>
  <c r="C3516" i="34"/>
  <c r="C3517" i="34"/>
  <c r="C3518" i="34"/>
  <c r="C3519" i="34"/>
  <c r="C3520" i="34"/>
  <c r="C3521" i="34"/>
  <c r="C3522" i="34"/>
  <c r="C3523" i="34"/>
  <c r="C3524" i="34"/>
  <c r="C3525" i="34"/>
  <c r="C3526" i="34"/>
  <c r="C3527" i="34"/>
  <c r="C3528" i="34"/>
  <c r="C3529" i="34"/>
  <c r="C3530" i="34"/>
  <c r="C3531" i="34"/>
  <c r="C3532" i="34"/>
  <c r="C3533" i="34"/>
  <c r="C3534" i="34"/>
  <c r="C3535" i="34"/>
  <c r="C3536" i="34"/>
  <c r="C3537" i="34"/>
  <c r="C3538" i="34"/>
  <c r="C3539" i="34"/>
  <c r="C3540" i="34"/>
  <c r="C3541" i="34"/>
  <c r="C3542" i="34"/>
  <c r="C3543" i="34"/>
  <c r="C3544" i="34"/>
  <c r="C3545" i="34"/>
  <c r="C3546" i="34"/>
  <c r="C3547" i="34"/>
  <c r="C3548" i="34"/>
  <c r="C3549" i="34"/>
  <c r="C3550" i="34"/>
  <c r="C3551" i="34"/>
  <c r="C3552" i="34"/>
  <c r="C3553" i="34"/>
  <c r="C3554" i="34"/>
  <c r="C3555" i="34"/>
  <c r="C3556" i="34"/>
  <c r="C3557" i="34"/>
  <c r="C3558" i="34"/>
  <c r="C3559" i="34"/>
  <c r="C3560" i="34"/>
  <c r="C3561" i="34"/>
  <c r="C3562" i="34"/>
  <c r="C3563" i="34"/>
  <c r="C3564" i="34"/>
  <c r="C3565" i="34"/>
  <c r="C3566" i="34"/>
  <c r="C3567" i="34"/>
  <c r="C3568" i="34"/>
  <c r="C2" i="34"/>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 i="8"/>
  <c r="C2" i="7"/>
  <c r="C2" i="29"/>
  <c r="E2" i="40"/>
  <c r="E2" i="41" l="1"/>
  <c r="E2" i="42"/>
  <c r="E2" i="39"/>
  <c r="B128" i="47"/>
  <c r="B127" i="47"/>
  <c r="D127" i="47" s="1"/>
  <c r="B126" i="47"/>
  <c r="D126" i="47" s="1"/>
  <c r="B125" i="47"/>
  <c r="D125" i="47" s="1"/>
  <c r="B124" i="47"/>
  <c r="D124" i="47" s="1"/>
  <c r="B123" i="47"/>
  <c r="D123" i="47" s="1"/>
  <c r="B122" i="47"/>
  <c r="D122" i="47" s="1"/>
  <c r="B121" i="47"/>
  <c r="D121" i="47" s="1"/>
  <c r="B120" i="47"/>
  <c r="D120" i="47" s="1"/>
  <c r="B119" i="47"/>
  <c r="D119" i="47" s="1"/>
  <c r="B118" i="47"/>
  <c r="D118" i="47" s="1"/>
  <c r="B117" i="47"/>
  <c r="D117" i="47" s="1"/>
  <c r="B116" i="47"/>
  <c r="D116" i="47" s="1"/>
  <c r="B115" i="47"/>
  <c r="D115" i="47" s="1"/>
  <c r="B114" i="47"/>
  <c r="D114" i="47" s="1"/>
  <c r="B113" i="47"/>
  <c r="D113" i="47" s="1"/>
  <c r="B112" i="47"/>
  <c r="D112" i="47" s="1"/>
  <c r="B111" i="47"/>
  <c r="D111" i="47" s="1"/>
  <c r="B110" i="47"/>
  <c r="D110" i="47" s="1"/>
  <c r="B109" i="47"/>
  <c r="D109" i="47" s="1"/>
  <c r="B108" i="47"/>
  <c r="D108" i="47" s="1"/>
  <c r="B107" i="47"/>
  <c r="D107" i="47" s="1"/>
  <c r="B106" i="47"/>
  <c r="D106" i="47" s="1"/>
  <c r="B105" i="47"/>
  <c r="D105" i="47" s="1"/>
  <c r="B104" i="47"/>
  <c r="D104" i="47" s="1"/>
  <c r="B103" i="47"/>
  <c r="D103" i="47" s="1"/>
  <c r="B102" i="47"/>
  <c r="D102" i="47" s="1"/>
  <c r="B101" i="47"/>
  <c r="D101" i="47" s="1"/>
  <c r="B100" i="47"/>
  <c r="D100" i="47" s="1"/>
  <c r="B99" i="47"/>
  <c r="D99" i="47" s="1"/>
  <c r="B98" i="47"/>
  <c r="D98" i="47" s="1"/>
  <c r="B97" i="47"/>
  <c r="D97" i="47" s="1"/>
  <c r="B96" i="47"/>
  <c r="D96" i="47" s="1"/>
  <c r="B95" i="47"/>
  <c r="D95" i="47" s="1"/>
  <c r="B94" i="47"/>
  <c r="D94" i="47" s="1"/>
  <c r="B93" i="47"/>
  <c r="D93" i="47" s="1"/>
  <c r="B92" i="47"/>
  <c r="D92" i="47" s="1"/>
  <c r="B91" i="47"/>
  <c r="D91" i="47" s="1"/>
  <c r="B90" i="47"/>
  <c r="D90" i="47" s="1"/>
  <c r="B89" i="47"/>
  <c r="D89" i="47" s="1"/>
  <c r="B88" i="47"/>
  <c r="D88" i="47" s="1"/>
  <c r="B87" i="47"/>
  <c r="D87" i="47" s="1"/>
  <c r="B86" i="47"/>
  <c r="D86" i="47" s="1"/>
  <c r="B85" i="47"/>
  <c r="D85" i="47" s="1"/>
  <c r="B84" i="47"/>
  <c r="D84" i="47" s="1"/>
  <c r="B83" i="47"/>
  <c r="D83" i="47" s="1"/>
  <c r="B82" i="47"/>
  <c r="D82" i="47" s="1"/>
  <c r="B81" i="47"/>
  <c r="D81" i="47" s="1"/>
  <c r="B80" i="47"/>
  <c r="D80" i="47" s="1"/>
  <c r="B79" i="47"/>
  <c r="D79" i="47" s="1"/>
  <c r="B78" i="47"/>
  <c r="D78" i="47" s="1"/>
  <c r="B77" i="47"/>
  <c r="D77" i="47" s="1"/>
  <c r="B76" i="47"/>
  <c r="D76" i="47" s="1"/>
  <c r="B75" i="47"/>
  <c r="D75" i="47" s="1"/>
  <c r="B74" i="47"/>
  <c r="D74" i="47" s="1"/>
  <c r="B73" i="47"/>
  <c r="D73" i="47" s="1"/>
  <c r="B72" i="47"/>
  <c r="D72" i="47" s="1"/>
  <c r="B71" i="47"/>
  <c r="D71" i="47" s="1"/>
  <c r="B70" i="47"/>
  <c r="D70" i="47" s="1"/>
  <c r="B69" i="47"/>
  <c r="D69" i="47" s="1"/>
  <c r="B68" i="47"/>
  <c r="D68" i="47" s="1"/>
  <c r="B67" i="47"/>
  <c r="D67" i="47" s="1"/>
  <c r="B66" i="47"/>
  <c r="D66" i="47" s="1"/>
  <c r="B65" i="47"/>
  <c r="D65" i="47" s="1"/>
  <c r="B64" i="47"/>
  <c r="D64" i="47" s="1"/>
  <c r="B63" i="47"/>
  <c r="D63" i="47" s="1"/>
  <c r="B62" i="47"/>
  <c r="D62" i="47" s="1"/>
  <c r="B61" i="47"/>
  <c r="D61" i="47" s="1"/>
  <c r="B60" i="47"/>
  <c r="D60" i="47" s="1"/>
  <c r="B59" i="47"/>
  <c r="D59" i="47" s="1"/>
  <c r="B58" i="47"/>
  <c r="D58" i="47" s="1"/>
  <c r="B57" i="47"/>
  <c r="D57" i="47" s="1"/>
  <c r="B56" i="47"/>
  <c r="D56" i="47" s="1"/>
  <c r="B55" i="47"/>
  <c r="D55" i="47" s="1"/>
  <c r="B54" i="47"/>
  <c r="D54" i="47" s="1"/>
  <c r="B53" i="47"/>
  <c r="D53" i="47" s="1"/>
  <c r="B52" i="47"/>
  <c r="D52" i="47" s="1"/>
  <c r="B51" i="47"/>
  <c r="D51" i="47" s="1"/>
  <c r="B50" i="47"/>
  <c r="D50" i="47" s="1"/>
  <c r="B49" i="47"/>
  <c r="D49" i="47" s="1"/>
  <c r="B48" i="47"/>
  <c r="D48" i="47" s="1"/>
  <c r="B47" i="47"/>
  <c r="D47" i="47" s="1"/>
  <c r="B46" i="47"/>
  <c r="D46" i="47" s="1"/>
  <c r="B45" i="47"/>
  <c r="D45" i="47" s="1"/>
  <c r="B44" i="47"/>
  <c r="D44" i="47" s="1"/>
  <c r="B43" i="47"/>
  <c r="D43" i="47" s="1"/>
  <c r="B42" i="47"/>
  <c r="D42" i="47" s="1"/>
  <c r="B41" i="47"/>
  <c r="D41" i="47" s="1"/>
  <c r="B40" i="47"/>
  <c r="D40" i="47" s="1"/>
  <c r="B39" i="47"/>
  <c r="D39" i="47" s="1"/>
  <c r="B38" i="47"/>
  <c r="D38" i="47" s="1"/>
  <c r="B37" i="47"/>
  <c r="D37" i="47" s="1"/>
  <c r="B36" i="47"/>
  <c r="D36" i="47" s="1"/>
  <c r="B35" i="47"/>
  <c r="D35" i="47" s="1"/>
  <c r="B34" i="47"/>
  <c r="D34" i="47" s="1"/>
  <c r="B33" i="47"/>
  <c r="D33" i="47" s="1"/>
  <c r="B32" i="47"/>
  <c r="D32" i="47" s="1"/>
  <c r="B31" i="47"/>
  <c r="D31" i="47" s="1"/>
  <c r="B30" i="47"/>
  <c r="D30" i="47" s="1"/>
  <c r="B29" i="47"/>
  <c r="D29" i="47" s="1"/>
  <c r="B28" i="47"/>
  <c r="D28" i="47" s="1"/>
  <c r="B27" i="47"/>
  <c r="D27" i="47" s="1"/>
  <c r="B26" i="47"/>
  <c r="D26" i="47" s="1"/>
  <c r="B25" i="47"/>
  <c r="D25" i="47" s="1"/>
  <c r="B24" i="47"/>
  <c r="D24" i="47" s="1"/>
  <c r="B23" i="47"/>
  <c r="D23" i="47" s="1"/>
  <c r="B22" i="47"/>
  <c r="D22" i="47" s="1"/>
  <c r="B21" i="47"/>
  <c r="D21" i="47" s="1"/>
  <c r="B20" i="47"/>
  <c r="D20" i="47" s="1"/>
  <c r="B19" i="47"/>
  <c r="D19" i="47" s="1"/>
  <c r="B18" i="47"/>
  <c r="D18" i="47" s="1"/>
  <c r="B17" i="47"/>
  <c r="D17" i="47" s="1"/>
  <c r="B16" i="47"/>
  <c r="D16" i="47" s="1"/>
  <c r="B15" i="47"/>
  <c r="D15" i="47" s="1"/>
  <c r="B14" i="47"/>
  <c r="D14" i="47" s="1"/>
  <c r="B13" i="47"/>
  <c r="D13" i="47" s="1"/>
  <c r="B12" i="47"/>
  <c r="D12" i="47" s="1"/>
  <c r="B11" i="47"/>
  <c r="D11" i="47" s="1"/>
  <c r="B10" i="47"/>
  <c r="D10" i="47" s="1"/>
  <c r="B9" i="47"/>
  <c r="D9" i="47" s="1"/>
  <c r="B8" i="47"/>
  <c r="D8" i="47" s="1"/>
  <c r="B7" i="47"/>
  <c r="D7" i="47" s="1"/>
  <c r="B6" i="47"/>
  <c r="D6" i="47" s="1"/>
  <c r="B5" i="47"/>
  <c r="D5" i="47" s="1"/>
  <c r="B4" i="47"/>
  <c r="D4" i="47" s="1"/>
  <c r="B3" i="47"/>
  <c r="D3" i="47" s="1"/>
  <c r="B2" i="47"/>
  <c r="B94" i="46"/>
  <c r="B93" i="46"/>
  <c r="D93" i="46" s="1"/>
  <c r="B92" i="46"/>
  <c r="D92" i="46" s="1"/>
  <c r="B91" i="46"/>
  <c r="D91" i="46" s="1"/>
  <c r="B90" i="46"/>
  <c r="D90" i="46" s="1"/>
  <c r="B89" i="46"/>
  <c r="D89" i="46" s="1"/>
  <c r="B88" i="46"/>
  <c r="D88" i="46" s="1"/>
  <c r="B87" i="46"/>
  <c r="D87" i="46" s="1"/>
  <c r="B86" i="46"/>
  <c r="D86" i="46" s="1"/>
  <c r="B85" i="46"/>
  <c r="D85" i="46" s="1"/>
  <c r="B84" i="46"/>
  <c r="D84" i="46" s="1"/>
  <c r="B83" i="46"/>
  <c r="D83" i="46" s="1"/>
  <c r="B82" i="46"/>
  <c r="D82" i="46" s="1"/>
  <c r="B81" i="46"/>
  <c r="D81" i="46" s="1"/>
  <c r="B80" i="46"/>
  <c r="D80" i="46" s="1"/>
  <c r="B79" i="46"/>
  <c r="D79" i="46" s="1"/>
  <c r="B78" i="46"/>
  <c r="D78" i="46" s="1"/>
  <c r="B77" i="46"/>
  <c r="D77" i="46" s="1"/>
  <c r="B76" i="46"/>
  <c r="D76" i="46" s="1"/>
  <c r="B75" i="46"/>
  <c r="D75" i="46" s="1"/>
  <c r="B74" i="46"/>
  <c r="D74" i="46" s="1"/>
  <c r="B73" i="46"/>
  <c r="D73" i="46" s="1"/>
  <c r="B72" i="46"/>
  <c r="D72" i="46" s="1"/>
  <c r="B71" i="46"/>
  <c r="D71" i="46" s="1"/>
  <c r="B70" i="46"/>
  <c r="D70" i="46" s="1"/>
  <c r="B69" i="46"/>
  <c r="D69" i="46" s="1"/>
  <c r="B68" i="46"/>
  <c r="D68" i="46" s="1"/>
  <c r="B67" i="46"/>
  <c r="D67" i="46" s="1"/>
  <c r="B66" i="46"/>
  <c r="D66" i="46" s="1"/>
  <c r="B65" i="46"/>
  <c r="D65" i="46" s="1"/>
  <c r="B64" i="46"/>
  <c r="D64" i="46" s="1"/>
  <c r="B63" i="46"/>
  <c r="D63" i="46" s="1"/>
  <c r="B62" i="46"/>
  <c r="D62" i="46" s="1"/>
  <c r="B61" i="46"/>
  <c r="D61" i="46" s="1"/>
  <c r="B60" i="46"/>
  <c r="D60" i="46" s="1"/>
  <c r="B59" i="46"/>
  <c r="D59" i="46" s="1"/>
  <c r="B58" i="46"/>
  <c r="D58" i="46" s="1"/>
  <c r="B57" i="46"/>
  <c r="D57" i="46" s="1"/>
  <c r="B56" i="46"/>
  <c r="D56" i="46" s="1"/>
  <c r="B55" i="46"/>
  <c r="D55" i="46" s="1"/>
  <c r="B54" i="46"/>
  <c r="D54" i="46" s="1"/>
  <c r="B53" i="46"/>
  <c r="D53" i="46" s="1"/>
  <c r="B52" i="46"/>
  <c r="D52" i="46" s="1"/>
  <c r="B51" i="46"/>
  <c r="D51" i="46" s="1"/>
  <c r="B50" i="46"/>
  <c r="D50" i="46" s="1"/>
  <c r="B49" i="46"/>
  <c r="D49" i="46" s="1"/>
  <c r="B48" i="46"/>
  <c r="D48" i="46" s="1"/>
  <c r="B47" i="46"/>
  <c r="D47" i="46" s="1"/>
  <c r="B46" i="46"/>
  <c r="D46" i="46" s="1"/>
  <c r="B45" i="46"/>
  <c r="D45" i="46" s="1"/>
  <c r="B44" i="46"/>
  <c r="D44" i="46" s="1"/>
  <c r="B43" i="46"/>
  <c r="D43" i="46" s="1"/>
  <c r="B42" i="46"/>
  <c r="D42" i="46" s="1"/>
  <c r="B41" i="46"/>
  <c r="D41" i="46" s="1"/>
  <c r="B40" i="46"/>
  <c r="D40" i="46" s="1"/>
  <c r="B39" i="46"/>
  <c r="D39" i="46" s="1"/>
  <c r="B38" i="46"/>
  <c r="D38" i="46" s="1"/>
  <c r="B37" i="46"/>
  <c r="D37" i="46" s="1"/>
  <c r="B36" i="46"/>
  <c r="D36" i="46" s="1"/>
  <c r="B35" i="46"/>
  <c r="D35" i="46" s="1"/>
  <c r="B34" i="46"/>
  <c r="D34" i="46" s="1"/>
  <c r="B33" i="46"/>
  <c r="D33" i="46" s="1"/>
  <c r="B32" i="46"/>
  <c r="D32" i="46" s="1"/>
  <c r="B31" i="46"/>
  <c r="D31" i="46" s="1"/>
  <c r="B30" i="46"/>
  <c r="D30" i="46" s="1"/>
  <c r="B29" i="46"/>
  <c r="D29" i="46" s="1"/>
  <c r="B28" i="46"/>
  <c r="D28" i="46" s="1"/>
  <c r="B27" i="46"/>
  <c r="D27" i="46" s="1"/>
  <c r="B26" i="46"/>
  <c r="D26" i="46" s="1"/>
  <c r="B25" i="46"/>
  <c r="D25" i="46" s="1"/>
  <c r="B24" i="46"/>
  <c r="D24" i="46" s="1"/>
  <c r="B23" i="46"/>
  <c r="D23" i="46" s="1"/>
  <c r="B22" i="46"/>
  <c r="D22" i="46" s="1"/>
  <c r="B21" i="46"/>
  <c r="D21" i="46" s="1"/>
  <c r="B20" i="46"/>
  <c r="D20" i="46" s="1"/>
  <c r="B19" i="46"/>
  <c r="D19" i="46" s="1"/>
  <c r="B18" i="46"/>
  <c r="D18" i="46" s="1"/>
  <c r="B17" i="46"/>
  <c r="D17" i="46" s="1"/>
  <c r="B16" i="46"/>
  <c r="D16" i="46" s="1"/>
  <c r="B15" i="46"/>
  <c r="D15" i="46" s="1"/>
  <c r="B14" i="46"/>
  <c r="D14" i="46" s="1"/>
  <c r="B13" i="46"/>
  <c r="D13" i="46" s="1"/>
  <c r="B12" i="46"/>
  <c r="D12" i="46" s="1"/>
  <c r="B11" i="46"/>
  <c r="D11" i="46" s="1"/>
  <c r="B10" i="46"/>
  <c r="D10" i="46" s="1"/>
  <c r="B9" i="46"/>
  <c r="D9" i="46" s="1"/>
  <c r="B8" i="46"/>
  <c r="D8" i="46" s="1"/>
  <c r="B7" i="46"/>
  <c r="D7" i="46" s="1"/>
  <c r="B6" i="46"/>
  <c r="D6" i="46" s="1"/>
  <c r="B5" i="46"/>
  <c r="D5" i="46" s="1"/>
  <c r="B4" i="46"/>
  <c r="D4" i="46" s="1"/>
  <c r="B3" i="46"/>
  <c r="D3" i="46" s="1"/>
  <c r="B2" i="46"/>
  <c r="C2" i="46" s="1"/>
  <c r="C3" i="35"/>
  <c r="C4" i="35"/>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101" i="35"/>
  <c r="C102" i="35"/>
  <c r="C103" i="35"/>
  <c r="C104" i="35"/>
  <c r="C105" i="35"/>
  <c r="C106" i="35"/>
  <c r="C107" i="35"/>
  <c r="C108" i="35"/>
  <c r="C109" i="35"/>
  <c r="C110" i="35"/>
  <c r="C111" i="35"/>
  <c r="C112" i="35"/>
  <c r="C113" i="35"/>
  <c r="C114" i="35"/>
  <c r="C115" i="35"/>
  <c r="C116" i="35"/>
  <c r="C117" i="35"/>
  <c r="C118" i="35"/>
  <c r="C119" i="35"/>
  <c r="C120" i="35"/>
  <c r="C121" i="35"/>
  <c r="C122" i="35"/>
  <c r="C123" i="35"/>
  <c r="C124" i="35"/>
  <c r="C125" i="35"/>
  <c r="C126" i="35"/>
  <c r="C127" i="35"/>
  <c r="C128" i="35"/>
  <c r="C129" i="35"/>
  <c r="C130" i="35"/>
  <c r="C131" i="35"/>
  <c r="C132" i="35"/>
  <c r="C133" i="35"/>
  <c r="C134" i="35"/>
  <c r="C135" i="35"/>
  <c r="C136" i="35"/>
  <c r="C137" i="35"/>
  <c r="C138" i="35"/>
  <c r="C139" i="35"/>
  <c r="C140" i="35"/>
  <c r="C141" i="35"/>
  <c r="C142" i="35"/>
  <c r="C143" i="35"/>
  <c r="C144" i="35"/>
  <c r="C145" i="35"/>
  <c r="C146" i="35"/>
  <c r="C147" i="35"/>
  <c r="C148" i="35"/>
  <c r="C149" i="35"/>
  <c r="C3" i="37"/>
  <c r="C4" i="3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7" i="37"/>
  <c r="C58" i="37"/>
  <c r="C59" i="37"/>
  <c r="C60" i="37"/>
  <c r="C61" i="37"/>
  <c r="C62" i="37"/>
  <c r="C63" i="37"/>
  <c r="C64" i="37"/>
  <c r="C65" i="37"/>
  <c r="C66" i="37"/>
  <c r="C67" i="37"/>
  <c r="C68" i="37"/>
  <c r="C69" i="37"/>
  <c r="C70" i="37"/>
  <c r="C71" i="37"/>
  <c r="C72" i="37"/>
  <c r="C73" i="37"/>
  <c r="C74" i="37"/>
  <c r="C75" i="37"/>
  <c r="C76" i="37"/>
  <c r="C77" i="37"/>
  <c r="C78" i="37"/>
  <c r="C79" i="37"/>
  <c r="C80" i="37"/>
  <c r="C81" i="37"/>
  <c r="C82" i="37"/>
  <c r="C83" i="37"/>
  <c r="C84" i="37"/>
  <c r="C85" i="37"/>
  <c r="C86" i="37"/>
  <c r="C87" i="37"/>
  <c r="C88" i="37"/>
  <c r="C89" i="37"/>
  <c r="C90" i="37"/>
  <c r="C91" i="37"/>
  <c r="C92" i="37"/>
  <c r="C93" i="37"/>
  <c r="C94" i="37"/>
  <c r="C95" i="37"/>
  <c r="C96" i="37"/>
  <c r="C97" i="37"/>
  <c r="C98" i="37"/>
  <c r="C99" i="37"/>
  <c r="C100" i="37"/>
  <c r="C101" i="37"/>
  <c r="C102" i="37"/>
  <c r="C103" i="37"/>
  <c r="C104" i="37"/>
  <c r="C105" i="37"/>
  <c r="C106" i="37"/>
  <c r="C107" i="37"/>
  <c r="C108" i="37"/>
  <c r="C109" i="37"/>
  <c r="C110" i="37"/>
  <c r="C111" i="37"/>
  <c r="C112" i="37"/>
  <c r="C113" i="37"/>
  <c r="C114" i="37"/>
  <c r="C115" i="37"/>
  <c r="C116" i="37"/>
  <c r="C117" i="37"/>
  <c r="C118" i="37"/>
  <c r="C119" i="37"/>
  <c r="C120" i="37"/>
  <c r="C121" i="37"/>
  <c r="C122" i="37"/>
  <c r="C123" i="37"/>
  <c r="C124" i="37"/>
  <c r="C125" i="37"/>
  <c r="C126" i="37"/>
  <c r="C127" i="37"/>
  <c r="C128" i="37"/>
  <c r="C129" i="37"/>
  <c r="C130" i="37"/>
  <c r="C131" i="37"/>
  <c r="C132" i="37"/>
  <c r="B151" i="35"/>
  <c r="B159" i="35"/>
  <c r="B165" i="35"/>
  <c r="B3" i="35"/>
  <c r="B4" i="35"/>
  <c r="B5" i="35"/>
  <c r="B6" i="35"/>
  <c r="B7" i="35"/>
  <c r="B8" i="35"/>
  <c r="B9" i="35"/>
  <c r="B10" i="35"/>
  <c r="B11" i="35"/>
  <c r="B12" i="35"/>
  <c r="B13" i="35"/>
  <c r="B14" i="35"/>
  <c r="B15" i="35"/>
  <c r="B16" i="35"/>
  <c r="B17" i="35"/>
  <c r="B18" i="35"/>
  <c r="B19" i="35"/>
  <c r="B20" i="35"/>
  <c r="B21" i="35"/>
  <c r="B22" i="35"/>
  <c r="B23" i="35"/>
  <c r="B24" i="35"/>
  <c r="B25" i="35"/>
  <c r="B26" i="35"/>
  <c r="B27" i="35"/>
  <c r="B28" i="35"/>
  <c r="B29" i="35"/>
  <c r="B30" i="35"/>
  <c r="B31" i="35"/>
  <c r="B32" i="35"/>
  <c r="B33" i="35"/>
  <c r="B34" i="35"/>
  <c r="B35" i="35"/>
  <c r="B36" i="35"/>
  <c r="B37" i="35"/>
  <c r="B38" i="35"/>
  <c r="B39" i="35"/>
  <c r="B40" i="35"/>
  <c r="B41" i="35"/>
  <c r="B42" i="35"/>
  <c r="B43" i="35"/>
  <c r="B44" i="35"/>
  <c r="B45" i="35"/>
  <c r="B46" i="35"/>
  <c r="B47" i="35"/>
  <c r="B48" i="35"/>
  <c r="B49" i="35"/>
  <c r="B50" i="35"/>
  <c r="B51" i="35"/>
  <c r="B52" i="35"/>
  <c r="B53" i="35"/>
  <c r="B54" i="35"/>
  <c r="B55" i="35"/>
  <c r="B56" i="35"/>
  <c r="B57" i="35"/>
  <c r="B58" i="35"/>
  <c r="B59" i="35"/>
  <c r="B60" i="35"/>
  <c r="B61" i="35"/>
  <c r="B62" i="35"/>
  <c r="B63" i="35"/>
  <c r="B64" i="35"/>
  <c r="B65" i="35"/>
  <c r="B66" i="35"/>
  <c r="B67" i="35"/>
  <c r="B68" i="35"/>
  <c r="B69" i="35"/>
  <c r="B70" i="35"/>
  <c r="B71" i="35"/>
  <c r="B72" i="35"/>
  <c r="B73" i="35"/>
  <c r="B74" i="35"/>
  <c r="B75" i="35"/>
  <c r="B76" i="35"/>
  <c r="B77" i="35"/>
  <c r="B78" i="35"/>
  <c r="B79" i="35"/>
  <c r="B80" i="35"/>
  <c r="B81" i="35"/>
  <c r="B82" i="35"/>
  <c r="B83" i="35"/>
  <c r="B84" i="35"/>
  <c r="B85" i="35"/>
  <c r="B86" i="35"/>
  <c r="B87" i="35"/>
  <c r="B88" i="35"/>
  <c r="B89" i="35"/>
  <c r="B90" i="35"/>
  <c r="B91" i="35"/>
  <c r="B92" i="35"/>
  <c r="B93" i="35"/>
  <c r="B94" i="35"/>
  <c r="B95" i="35"/>
  <c r="B96" i="35"/>
  <c r="B97" i="35"/>
  <c r="B98" i="35"/>
  <c r="B99" i="35"/>
  <c r="B100" i="35"/>
  <c r="B101" i="35"/>
  <c r="B102" i="35"/>
  <c r="B103" i="35"/>
  <c r="B104" i="35"/>
  <c r="B105" i="35"/>
  <c r="B106" i="35"/>
  <c r="B107" i="35"/>
  <c r="B108" i="35"/>
  <c r="B109" i="35"/>
  <c r="B110" i="35"/>
  <c r="B111" i="35"/>
  <c r="B112" i="35"/>
  <c r="B113" i="35"/>
  <c r="B114" i="35"/>
  <c r="B115" i="35"/>
  <c r="B116" i="35"/>
  <c r="B117" i="35"/>
  <c r="B118" i="35"/>
  <c r="B119" i="35"/>
  <c r="B120" i="35"/>
  <c r="B121" i="35"/>
  <c r="B122" i="35"/>
  <c r="B123" i="35"/>
  <c r="B124" i="35"/>
  <c r="B125" i="35"/>
  <c r="B126" i="35"/>
  <c r="B127" i="35"/>
  <c r="B128" i="35"/>
  <c r="B129" i="35"/>
  <c r="B130" i="35"/>
  <c r="B131" i="35"/>
  <c r="B132" i="35"/>
  <c r="B133" i="35"/>
  <c r="B134" i="35"/>
  <c r="B135" i="35"/>
  <c r="B136" i="35"/>
  <c r="B137" i="35"/>
  <c r="B138" i="35"/>
  <c r="B139" i="35"/>
  <c r="B140" i="35"/>
  <c r="B141" i="35"/>
  <c r="B142" i="35"/>
  <c r="B143" i="35"/>
  <c r="B144" i="35"/>
  <c r="B145" i="35"/>
  <c r="B146" i="35"/>
  <c r="B147" i="35"/>
  <c r="B148" i="35"/>
  <c r="B149" i="35"/>
  <c r="B150" i="35"/>
  <c r="B152" i="35"/>
  <c r="B153" i="35"/>
  <c r="B154" i="35"/>
  <c r="B155" i="35"/>
  <c r="B156" i="35"/>
  <c r="B157" i="35"/>
  <c r="B158" i="35"/>
  <c r="B160" i="35"/>
  <c r="B161" i="35"/>
  <c r="B162" i="35"/>
  <c r="B163" i="35"/>
  <c r="B164" i="35"/>
  <c r="B166" i="35"/>
  <c r="B167" i="35"/>
  <c r="B168" i="35"/>
  <c r="B169" i="35"/>
  <c r="C3" i="33"/>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C30" i="33"/>
  <c r="C31" i="33"/>
  <c r="C32" i="33"/>
  <c r="C33" i="33"/>
  <c r="C34" i="33"/>
  <c r="C35" i="33"/>
  <c r="C36" i="33"/>
  <c r="C37" i="33"/>
  <c r="C38" i="33"/>
  <c r="C39" i="33"/>
  <c r="C40" i="33"/>
  <c r="C41" i="33"/>
  <c r="C42" i="33"/>
  <c r="C43" i="33"/>
  <c r="C44" i="33"/>
  <c r="C45" i="33"/>
  <c r="C46" i="33"/>
  <c r="C47" i="33"/>
  <c r="C48" i="33"/>
  <c r="C49" i="33"/>
  <c r="C50" i="33"/>
  <c r="C51" i="33"/>
  <c r="C52" i="33"/>
  <c r="C53" i="33"/>
  <c r="C54" i="33"/>
  <c r="C55" i="33"/>
  <c r="C56" i="33"/>
  <c r="C57" i="33"/>
  <c r="C58" i="33"/>
  <c r="C59" i="33"/>
  <c r="C60" i="33"/>
  <c r="C61" i="33"/>
  <c r="C62" i="33"/>
  <c r="C63" i="33"/>
  <c r="C64" i="33"/>
  <c r="C65" i="33"/>
  <c r="C66" i="33"/>
  <c r="C67" i="33"/>
  <c r="C68" i="33"/>
  <c r="C69" i="33"/>
  <c r="C70" i="33"/>
  <c r="C71" i="33"/>
  <c r="C72" i="33"/>
  <c r="C73" i="33"/>
  <c r="C74" i="33"/>
  <c r="C75" i="33"/>
  <c r="C76" i="33"/>
  <c r="C77" i="33"/>
  <c r="C78" i="33"/>
  <c r="C79" i="33"/>
  <c r="C80" i="33"/>
  <c r="C81" i="33"/>
  <c r="C82" i="33"/>
  <c r="C83" i="33"/>
  <c r="C84" i="33"/>
  <c r="C85" i="33"/>
  <c r="C86" i="33"/>
  <c r="C87" i="33"/>
  <c r="C88" i="33"/>
  <c r="C89" i="33"/>
  <c r="C90" i="33"/>
  <c r="C91" i="33"/>
  <c r="C92" i="33"/>
  <c r="C93" i="33"/>
  <c r="C94" i="33"/>
  <c r="C95" i="33"/>
  <c r="C96" i="33"/>
  <c r="C97" i="33"/>
  <c r="C98" i="33"/>
  <c r="C99" i="33"/>
  <c r="C100" i="33"/>
  <c r="C101" i="33"/>
  <c r="C102" i="33"/>
  <c r="C103" i="33"/>
  <c r="C104" i="33"/>
  <c r="C105" i="33"/>
  <c r="C106" i="33"/>
  <c r="C107" i="33"/>
  <c r="C108" i="33"/>
  <c r="C109" i="33"/>
  <c r="C110" i="33"/>
  <c r="C111" i="33"/>
  <c r="C112" i="33"/>
  <c r="C113" i="33"/>
  <c r="C114" i="33"/>
  <c r="C115" i="33"/>
  <c r="C116" i="33"/>
  <c r="C117" i="33"/>
  <c r="C118" i="33"/>
  <c r="C119" i="33"/>
  <c r="C120" i="33"/>
  <c r="C121" i="33"/>
  <c r="C122" i="33"/>
  <c r="C123" i="33"/>
  <c r="C124" i="33"/>
  <c r="C125" i="33"/>
  <c r="C126" i="33"/>
  <c r="C127" i="33"/>
  <c r="C128" i="33"/>
  <c r="C129" i="33"/>
  <c r="C130" i="33"/>
  <c r="C131" i="33"/>
  <c r="C132" i="33"/>
  <c r="C133" i="33"/>
  <c r="C134" i="33"/>
  <c r="C135" i="33"/>
  <c r="C136" i="33"/>
  <c r="C137" i="33"/>
  <c r="C138" i="33"/>
  <c r="C139" i="33"/>
  <c r="C140" i="33"/>
  <c r="C141" i="33"/>
  <c r="C142" i="33"/>
  <c r="C143" i="33"/>
  <c r="C144" i="33"/>
  <c r="C145" i="33"/>
  <c r="C146" i="33"/>
  <c r="C147" i="33"/>
  <c r="C148" i="33"/>
  <c r="C149" i="33"/>
  <c r="C150" i="33"/>
  <c r="C151" i="33"/>
  <c r="C152" i="33"/>
  <c r="C153" i="33"/>
  <c r="C154" i="33"/>
  <c r="C155" i="33"/>
  <c r="C156" i="33"/>
  <c r="C157" i="33"/>
  <c r="C158" i="33"/>
  <c r="C159" i="33"/>
  <c r="C160" i="33"/>
  <c r="C161" i="33"/>
  <c r="C162" i="33"/>
  <c r="C163" i="33"/>
  <c r="C164" i="33"/>
  <c r="C165" i="33"/>
  <c r="C166" i="33"/>
  <c r="C167" i="33"/>
  <c r="C168" i="33"/>
  <c r="C169" i="33"/>
  <c r="C170" i="33"/>
  <c r="C171" i="33"/>
  <c r="C172" i="33"/>
  <c r="C173" i="33"/>
  <c r="C174" i="33"/>
  <c r="C175" i="33"/>
  <c r="C176" i="33"/>
  <c r="C177" i="33"/>
  <c r="C178" i="33"/>
  <c r="C179" i="33"/>
  <c r="C180" i="33"/>
  <c r="C181" i="33"/>
  <c r="C182" i="33"/>
  <c r="C183" i="33"/>
  <c r="C184" i="33"/>
  <c r="C185" i="33"/>
  <c r="C186" i="33"/>
  <c r="C187" i="33"/>
  <c r="C188" i="33"/>
  <c r="C189" i="33"/>
  <c r="C190" i="33"/>
  <c r="C191" i="33"/>
  <c r="C192" i="33"/>
  <c r="C193" i="33"/>
  <c r="C194" i="33"/>
  <c r="C195" i="33"/>
  <c r="C196" i="33"/>
  <c r="C197" i="33"/>
  <c r="C198" i="33"/>
  <c r="C199" i="33"/>
  <c r="C200" i="33"/>
  <c r="C201" i="33"/>
  <c r="C202" i="33"/>
  <c r="C203" i="33"/>
  <c r="C204" i="33"/>
  <c r="C205" i="33"/>
  <c r="C206" i="33"/>
  <c r="C207" i="33"/>
  <c r="C208" i="33"/>
  <c r="C209" i="33"/>
  <c r="C210" i="33"/>
  <c r="C211" i="33"/>
  <c r="C212" i="33"/>
  <c r="C213" i="33"/>
  <c r="C214" i="33"/>
  <c r="C215" i="33"/>
  <c r="C216" i="33"/>
  <c r="C217" i="33"/>
  <c r="C218" i="33"/>
  <c r="C219" i="33"/>
  <c r="C220" i="33"/>
  <c r="C221" i="33"/>
  <c r="C222" i="33"/>
  <c r="C223" i="33"/>
  <c r="C224" i="33"/>
  <c r="C225" i="33"/>
  <c r="C226" i="33"/>
  <c r="C227" i="33"/>
  <c r="C228" i="33"/>
  <c r="C229" i="33"/>
  <c r="C230" i="33"/>
  <c r="C231" i="33"/>
  <c r="C232" i="33"/>
  <c r="C233" i="33"/>
  <c r="C234" i="33"/>
  <c r="C235" i="33"/>
  <c r="C236" i="33"/>
  <c r="C237" i="33"/>
  <c r="C238" i="33"/>
  <c r="C239" i="33"/>
  <c r="C240" i="33"/>
  <c r="C241" i="33"/>
  <c r="C242" i="33"/>
  <c r="C243" i="33"/>
  <c r="C244" i="33"/>
  <c r="C245" i="33"/>
  <c r="C246" i="33"/>
  <c r="C247" i="33"/>
  <c r="C248" i="33"/>
  <c r="C249" i="33"/>
  <c r="C250" i="33"/>
  <c r="C251" i="33"/>
  <c r="C252" i="33"/>
  <c r="C253" i="33"/>
  <c r="C254" i="33"/>
  <c r="C255" i="33"/>
  <c r="C256" i="33"/>
  <c r="C257" i="33"/>
  <c r="C258" i="33"/>
  <c r="C259" i="33"/>
  <c r="C260" i="33"/>
  <c r="C261" i="33"/>
  <c r="C262" i="33"/>
  <c r="C263" i="33"/>
  <c r="C264" i="33"/>
  <c r="C265" i="33"/>
  <c r="C266" i="33"/>
  <c r="C267" i="33"/>
  <c r="C268" i="33"/>
  <c r="C269" i="33"/>
  <c r="C270" i="33"/>
  <c r="C271" i="33"/>
  <c r="C272" i="33"/>
  <c r="C273" i="33"/>
  <c r="C274" i="33"/>
  <c r="C275" i="33"/>
  <c r="C276" i="33"/>
  <c r="C277" i="33"/>
  <c r="C278" i="33"/>
  <c r="C279" i="33"/>
  <c r="C280" i="33"/>
  <c r="C281" i="33"/>
  <c r="C282" i="33"/>
  <c r="C283" i="33"/>
  <c r="C284" i="33"/>
  <c r="C285" i="33"/>
  <c r="C286" i="33"/>
  <c r="C287" i="33"/>
  <c r="C288" i="33"/>
  <c r="C289" i="33"/>
  <c r="C290" i="33"/>
  <c r="C291" i="33"/>
  <c r="C292" i="33"/>
  <c r="C293" i="33"/>
  <c r="C294" i="33"/>
  <c r="C295" i="33"/>
  <c r="C296" i="33"/>
  <c r="C297" i="33"/>
  <c r="C298" i="33"/>
  <c r="C299" i="33"/>
  <c r="C300" i="33"/>
  <c r="C301" i="33"/>
  <c r="C302" i="33"/>
  <c r="C303" i="33"/>
  <c r="C304" i="33"/>
  <c r="C305" i="33"/>
  <c r="C306" i="33"/>
  <c r="C307" i="33"/>
  <c r="C308" i="33"/>
  <c r="C309" i="33"/>
  <c r="C310" i="33"/>
  <c r="C311" i="33"/>
  <c r="C312" i="33"/>
  <c r="C313" i="33"/>
  <c r="C314" i="33"/>
  <c r="C315" i="33"/>
  <c r="C316" i="33"/>
  <c r="C317" i="33"/>
  <c r="C318" i="33"/>
  <c r="C319" i="33"/>
  <c r="C320" i="33"/>
  <c r="C321" i="33"/>
  <c r="C322" i="33"/>
  <c r="C323" i="33"/>
  <c r="C324" i="33"/>
  <c r="C325" i="33"/>
  <c r="C326" i="33"/>
  <c r="C327" i="33"/>
  <c r="C328" i="33"/>
  <c r="C329" i="33"/>
  <c r="C330" i="33"/>
  <c r="C331" i="33"/>
  <c r="C332" i="33"/>
  <c r="C333" i="33"/>
  <c r="C334" i="33"/>
  <c r="C335" i="33"/>
  <c r="C336" i="33"/>
  <c r="C337" i="33"/>
  <c r="C338" i="33"/>
  <c r="C339" i="33"/>
  <c r="C340" i="33"/>
  <c r="C341" i="33"/>
  <c r="C342" i="33"/>
  <c r="C343" i="33"/>
  <c r="C344" i="33"/>
  <c r="C345" i="33"/>
  <c r="C346" i="33"/>
  <c r="C347" i="33"/>
  <c r="C348" i="33"/>
  <c r="C349" i="33"/>
  <c r="C350" i="33"/>
  <c r="C351" i="33"/>
  <c r="C352" i="33"/>
  <c r="C353" i="33"/>
  <c r="C354" i="33"/>
  <c r="C355" i="33"/>
  <c r="C356" i="33"/>
  <c r="C357" i="33"/>
  <c r="C358" i="33"/>
  <c r="C359" i="33"/>
  <c r="C360" i="33"/>
  <c r="C361" i="33"/>
  <c r="C362" i="33"/>
  <c r="C363" i="33"/>
  <c r="C364" i="33"/>
  <c r="C365" i="33"/>
  <c r="C366" i="33"/>
  <c r="C367" i="33"/>
  <c r="C368" i="33"/>
  <c r="C369" i="33"/>
  <c r="C370" i="33"/>
  <c r="C371" i="33"/>
  <c r="C372" i="33"/>
  <c r="C373" i="33"/>
  <c r="C374" i="33"/>
  <c r="C375" i="33"/>
  <c r="C376" i="33"/>
  <c r="C377" i="33"/>
  <c r="C378" i="33"/>
  <c r="C379" i="33"/>
  <c r="C380" i="33"/>
  <c r="C381" i="33"/>
  <c r="C382" i="33"/>
  <c r="C383" i="33"/>
  <c r="C384" i="33"/>
  <c r="C385" i="33"/>
  <c r="C386" i="33"/>
  <c r="C387" i="33"/>
  <c r="C388" i="33"/>
  <c r="C389" i="33"/>
  <c r="C390" i="33"/>
  <c r="C391" i="33"/>
  <c r="C392" i="33"/>
  <c r="C393" i="33"/>
  <c r="C394" i="33"/>
  <c r="C395" i="33"/>
  <c r="C396" i="33"/>
  <c r="C397" i="33"/>
  <c r="C398" i="33"/>
  <c r="C399" i="33"/>
  <c r="C400" i="33"/>
  <c r="C401" i="33"/>
  <c r="C402" i="33"/>
  <c r="C403" i="33"/>
  <c r="C404" i="33"/>
  <c r="C405" i="33"/>
  <c r="C406" i="33"/>
  <c r="C407" i="33"/>
  <c r="C408" i="33"/>
  <c r="C409" i="33"/>
  <c r="C410" i="33"/>
  <c r="C411" i="33"/>
  <c r="C412" i="33"/>
  <c r="C413" i="33"/>
  <c r="C414" i="33"/>
  <c r="C415" i="33"/>
  <c r="C416" i="33"/>
  <c r="C417" i="33"/>
  <c r="C418" i="33"/>
  <c r="C419" i="33"/>
  <c r="C420" i="33"/>
  <c r="C421" i="33"/>
  <c r="C422" i="33"/>
  <c r="C423" i="33"/>
  <c r="C424" i="33"/>
  <c r="C425" i="33"/>
  <c r="C426" i="33"/>
  <c r="C427" i="33"/>
  <c r="C428" i="33"/>
  <c r="C429" i="33"/>
  <c r="C430" i="33"/>
  <c r="C431" i="33"/>
  <c r="C432" i="33"/>
  <c r="C433" i="33"/>
  <c r="C434" i="33"/>
  <c r="C435" i="33"/>
  <c r="C436" i="33"/>
  <c r="C437" i="33"/>
  <c r="C438" i="33"/>
  <c r="C439" i="33"/>
  <c r="C440" i="33"/>
  <c r="C441" i="33"/>
  <c r="C442" i="33"/>
  <c r="C443" i="33"/>
  <c r="C444" i="33"/>
  <c r="C445" i="33"/>
  <c r="C446" i="33"/>
  <c r="C447" i="33"/>
  <c r="C448" i="33"/>
  <c r="C449" i="33"/>
  <c r="C450" i="33"/>
  <c r="C451" i="33"/>
  <c r="C452" i="33"/>
  <c r="C453" i="33"/>
  <c r="C454" i="33"/>
  <c r="C455" i="33"/>
  <c r="C456" i="33"/>
  <c r="C457" i="33"/>
  <c r="C458" i="33"/>
  <c r="C459" i="33"/>
  <c r="C460" i="33"/>
  <c r="C461" i="33"/>
  <c r="C462" i="33"/>
  <c r="C463" i="33"/>
  <c r="C464" i="33"/>
  <c r="C465" i="33"/>
  <c r="C466" i="33"/>
  <c r="C467" i="33"/>
  <c r="C468" i="33"/>
  <c r="C469" i="33"/>
  <c r="C470" i="33"/>
  <c r="C471" i="33"/>
  <c r="C472" i="33"/>
  <c r="C473" i="33"/>
  <c r="C474" i="33"/>
  <c r="C475" i="33"/>
  <c r="C476" i="33"/>
  <c r="C477" i="33"/>
  <c r="C478" i="33"/>
  <c r="C479" i="33"/>
  <c r="C480" i="33"/>
  <c r="C481" i="33"/>
  <c r="C482" i="33"/>
  <c r="C483" i="33"/>
  <c r="C484" i="33"/>
  <c r="C485" i="33"/>
  <c r="C486" i="33"/>
  <c r="C487" i="33"/>
  <c r="C488" i="33"/>
  <c r="C489" i="33"/>
  <c r="C490" i="33"/>
  <c r="C491" i="33"/>
  <c r="C492" i="33"/>
  <c r="C493" i="33"/>
  <c r="C494" i="33"/>
  <c r="C495" i="33"/>
  <c r="C496" i="33"/>
  <c r="C497" i="33"/>
  <c r="C498" i="33"/>
  <c r="C499" i="33"/>
  <c r="C500" i="33"/>
  <c r="C501" i="33"/>
  <c r="C502" i="33"/>
  <c r="C503" i="33"/>
  <c r="C504" i="33"/>
  <c r="C505" i="33"/>
  <c r="C506" i="33"/>
  <c r="C507" i="33"/>
  <c r="C508" i="33"/>
  <c r="C509" i="33"/>
  <c r="C510" i="33"/>
  <c r="C511" i="33"/>
  <c r="C512" i="33"/>
  <c r="C513" i="33"/>
  <c r="C514" i="33"/>
  <c r="C515" i="33"/>
  <c r="C516" i="33"/>
  <c r="C517" i="33"/>
  <c r="C518" i="33"/>
  <c r="C519" i="33"/>
  <c r="C520" i="33"/>
  <c r="C521" i="33"/>
  <c r="C522" i="33"/>
  <c r="C523" i="33"/>
  <c r="C524" i="33"/>
  <c r="C525" i="33"/>
  <c r="C526" i="33"/>
  <c r="C527" i="33"/>
  <c r="C528" i="33"/>
  <c r="C529" i="33"/>
  <c r="C530" i="33"/>
  <c r="C531" i="33"/>
  <c r="C532" i="33"/>
  <c r="C533" i="33"/>
  <c r="C534" i="33"/>
  <c r="C535" i="33"/>
  <c r="C536" i="33"/>
  <c r="C537" i="33"/>
  <c r="C538" i="33"/>
  <c r="C539" i="33"/>
  <c r="C540" i="33"/>
  <c r="C541" i="33"/>
  <c r="C542" i="33"/>
  <c r="C543" i="33"/>
  <c r="C544" i="33"/>
  <c r="C545" i="33"/>
  <c r="C546" i="33"/>
  <c r="C547" i="33"/>
  <c r="C548" i="33"/>
  <c r="C549" i="33"/>
  <c r="C550" i="33"/>
  <c r="C551" i="33"/>
  <c r="C552" i="33"/>
  <c r="C553" i="33"/>
  <c r="C554" i="33"/>
  <c r="C555" i="33"/>
  <c r="C556" i="33"/>
  <c r="C557" i="33"/>
  <c r="C558" i="33"/>
  <c r="C559" i="33"/>
  <c r="C560" i="33"/>
  <c r="C561" i="33"/>
  <c r="C562" i="33"/>
  <c r="C563" i="33"/>
  <c r="C564" i="33"/>
  <c r="C565" i="33"/>
  <c r="C566" i="33"/>
  <c r="C567" i="33"/>
  <c r="C568" i="33"/>
  <c r="C569" i="33"/>
  <c r="C570" i="33"/>
  <c r="C571" i="33"/>
  <c r="C572" i="33"/>
  <c r="C573" i="33"/>
  <c r="C574" i="33"/>
  <c r="C575" i="33"/>
  <c r="C576" i="33"/>
  <c r="C577" i="33"/>
  <c r="C578" i="33"/>
  <c r="C579" i="33"/>
  <c r="C580" i="33"/>
  <c r="C581" i="33"/>
  <c r="C582" i="33"/>
  <c r="C583" i="33"/>
  <c r="C584" i="33"/>
  <c r="C585" i="33"/>
  <c r="C586" i="33"/>
  <c r="C587" i="33"/>
  <c r="C588" i="33"/>
  <c r="C589" i="33"/>
  <c r="C590" i="33"/>
  <c r="C591" i="33"/>
  <c r="C592" i="33"/>
  <c r="C593" i="33"/>
  <c r="C594" i="33"/>
  <c r="C595" i="33"/>
  <c r="C596" i="33"/>
  <c r="C597" i="33"/>
  <c r="C598" i="33"/>
  <c r="C599" i="33"/>
  <c r="C600" i="33"/>
  <c r="C601" i="33"/>
  <c r="C602" i="33"/>
  <c r="C603" i="33"/>
  <c r="C604" i="33"/>
  <c r="C605" i="33"/>
  <c r="C606" i="33"/>
  <c r="C607" i="33"/>
  <c r="C608" i="33"/>
  <c r="C609" i="33"/>
  <c r="C610" i="33"/>
  <c r="C611" i="33"/>
  <c r="C612" i="33"/>
  <c r="C613" i="33"/>
  <c r="C614" i="33"/>
  <c r="C615" i="33"/>
  <c r="C616" i="33"/>
  <c r="C617" i="33"/>
  <c r="C618" i="33"/>
  <c r="C619" i="33"/>
  <c r="C620" i="33"/>
  <c r="C621" i="33"/>
  <c r="C622" i="33"/>
  <c r="C623" i="33"/>
  <c r="C624" i="33"/>
  <c r="C625" i="33"/>
  <c r="C626" i="33"/>
  <c r="C627" i="33"/>
  <c r="C628" i="33"/>
  <c r="C629" i="33"/>
  <c r="C630" i="33"/>
  <c r="C631" i="33"/>
  <c r="C632" i="33"/>
  <c r="C633" i="33"/>
  <c r="C634" i="33"/>
  <c r="C635" i="33"/>
  <c r="C636" i="33"/>
  <c r="C637" i="33"/>
  <c r="C638" i="33"/>
  <c r="C639" i="33"/>
  <c r="C640" i="33"/>
  <c r="C641" i="33"/>
  <c r="C642" i="33"/>
  <c r="C643" i="33"/>
  <c r="C644" i="33"/>
  <c r="C645" i="33"/>
  <c r="C646" i="33"/>
  <c r="C647" i="33"/>
  <c r="C648" i="33"/>
  <c r="C649" i="33"/>
  <c r="C650" i="33"/>
  <c r="C651" i="33"/>
  <c r="C652" i="33"/>
  <c r="C653" i="33"/>
  <c r="C654" i="33"/>
  <c r="C655" i="33"/>
  <c r="C656" i="33"/>
  <c r="C657" i="33"/>
  <c r="C658" i="33"/>
  <c r="C659" i="33"/>
  <c r="C660" i="33"/>
  <c r="C661" i="33"/>
  <c r="C662" i="33"/>
  <c r="C663" i="33"/>
  <c r="C664" i="33"/>
  <c r="C665" i="33"/>
  <c r="C666" i="33"/>
  <c r="C667" i="33"/>
  <c r="C668" i="33"/>
  <c r="C669" i="33"/>
  <c r="C670" i="33"/>
  <c r="C671" i="33"/>
  <c r="C672" i="33"/>
  <c r="C673" i="33"/>
  <c r="C674" i="33"/>
  <c r="C675" i="33"/>
  <c r="C676" i="33"/>
  <c r="C677" i="33"/>
  <c r="C678" i="33"/>
  <c r="C679" i="33"/>
  <c r="C680" i="33"/>
  <c r="C681" i="33"/>
  <c r="C682" i="33"/>
  <c r="C683" i="33"/>
  <c r="C684" i="33"/>
  <c r="C2" i="33"/>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8" i="32"/>
  <c r="C49" i="32"/>
  <c r="C50" i="32"/>
  <c r="C51" i="32"/>
  <c r="C52" i="32"/>
  <c r="C53" i="32"/>
  <c r="C54" i="32"/>
  <c r="C55" i="32"/>
  <c r="C56" i="32"/>
  <c r="C57" i="32"/>
  <c r="C58" i="32"/>
  <c r="C59" i="32"/>
  <c r="C60" i="32"/>
  <c r="C61" i="32"/>
  <c r="C62" i="32"/>
  <c r="C63" i="32"/>
  <c r="C64" i="32"/>
  <c r="C65" i="32"/>
  <c r="C66" i="32"/>
  <c r="C67" i="32"/>
  <c r="C68" i="32"/>
  <c r="C69" i="32"/>
  <c r="C70" i="32"/>
  <c r="C71" i="32"/>
  <c r="C72" i="32"/>
  <c r="C73" i="32"/>
  <c r="C74" i="32"/>
  <c r="C75" i="32"/>
  <c r="C76" i="32"/>
  <c r="C77" i="32"/>
  <c r="C78" i="32"/>
  <c r="C79" i="32"/>
  <c r="C80" i="32"/>
  <c r="C81" i="32"/>
  <c r="C82" i="32"/>
  <c r="C83" i="32"/>
  <c r="C84" i="32"/>
  <c r="C85" i="32"/>
  <c r="C86" i="32"/>
  <c r="C87" i="32"/>
  <c r="C88" i="32"/>
  <c r="C89" i="32"/>
  <c r="C90" i="32"/>
  <c r="C91" i="32"/>
  <c r="C92" i="32"/>
  <c r="C93" i="32"/>
  <c r="C94" i="32"/>
  <c r="C95" i="32"/>
  <c r="C96" i="32"/>
  <c r="C97" i="32"/>
  <c r="C98" i="32"/>
  <c r="C99" i="32"/>
  <c r="C100" i="32"/>
  <c r="C101" i="32"/>
  <c r="C102" i="32"/>
  <c r="C103" i="32"/>
  <c r="C104" i="32"/>
  <c r="C105" i="32"/>
  <c r="C106" i="32"/>
  <c r="C107" i="32"/>
  <c r="C108" i="32"/>
  <c r="C109" i="32"/>
  <c r="C110" i="32"/>
  <c r="C111" i="32"/>
  <c r="C112" i="32"/>
  <c r="C113" i="32"/>
  <c r="C114" i="32"/>
  <c r="C115" i="32"/>
  <c r="C116" i="32"/>
  <c r="C117" i="32"/>
  <c r="C118" i="32"/>
  <c r="C119" i="32"/>
  <c r="C120" i="32"/>
  <c r="C121" i="32"/>
  <c r="C122" i="32"/>
  <c r="C123" i="32"/>
  <c r="C124" i="32"/>
  <c r="C125" i="32"/>
  <c r="C126" i="32"/>
  <c r="C127" i="32"/>
  <c r="C128" i="32"/>
  <c r="C129" i="32"/>
  <c r="C130" i="32"/>
  <c r="C131" i="32"/>
  <c r="C132" i="32"/>
  <c r="C133" i="32"/>
  <c r="C134" i="32"/>
  <c r="C135" i="32"/>
  <c r="C136" i="32"/>
  <c r="C137" i="32"/>
  <c r="C138" i="32"/>
  <c r="C139" i="32"/>
  <c r="C140" i="32"/>
  <c r="C141" i="32"/>
  <c r="C142" i="32"/>
  <c r="C143" i="32"/>
  <c r="C144" i="32"/>
  <c r="C145" i="32"/>
  <c r="C146" i="32"/>
  <c r="C147" i="32"/>
  <c r="C148" i="32"/>
  <c r="C149" i="32"/>
  <c r="C150" i="32"/>
  <c r="C151" i="32"/>
  <c r="C152" i="32"/>
  <c r="C153" i="32"/>
  <c r="C154" i="32"/>
  <c r="C155" i="32"/>
  <c r="C156" i="32"/>
  <c r="C157" i="32"/>
  <c r="C158" i="32"/>
  <c r="C159" i="32"/>
  <c r="C160" i="32"/>
  <c r="C161" i="32"/>
  <c r="C162" i="32"/>
  <c r="C163" i="32"/>
  <c r="C164" i="32"/>
  <c r="C165" i="32"/>
  <c r="C166" i="32"/>
  <c r="C167" i="32"/>
  <c r="C168" i="32"/>
  <c r="C169" i="32"/>
  <c r="C170" i="32"/>
  <c r="C171" i="32"/>
  <c r="C172" i="32"/>
  <c r="C173" i="32"/>
  <c r="C174" i="32"/>
  <c r="C175" i="32"/>
  <c r="C176" i="32"/>
  <c r="C177" i="32"/>
  <c r="C178" i="32"/>
  <c r="C179" i="32"/>
  <c r="C180" i="32"/>
  <c r="C181" i="32"/>
  <c r="C182" i="32"/>
  <c r="C183" i="32"/>
  <c r="C184" i="32"/>
  <c r="C185" i="32"/>
  <c r="C186" i="32"/>
  <c r="C187" i="32"/>
  <c r="C188" i="32"/>
  <c r="C189" i="32"/>
  <c r="C190" i="32"/>
  <c r="C191" i="32"/>
  <c r="C192" i="32"/>
  <c r="C193" i="32"/>
  <c r="C194" i="32"/>
  <c r="C195" i="32"/>
  <c r="C196" i="32"/>
  <c r="C197" i="32"/>
  <c r="C198" i="32"/>
  <c r="C199" i="32"/>
  <c r="C200" i="32"/>
  <c r="C201" i="32"/>
  <c r="C202" i="32"/>
  <c r="C203" i="32"/>
  <c r="C204" i="32"/>
  <c r="C205" i="32"/>
  <c r="C206" i="32"/>
  <c r="C207" i="32"/>
  <c r="C208" i="32"/>
  <c r="C209" i="32"/>
  <c r="C210" i="32"/>
  <c r="C211" i="32"/>
  <c r="C212" i="32"/>
  <c r="C213" i="32"/>
  <c r="C214" i="32"/>
  <c r="C215" i="32"/>
  <c r="C216" i="32"/>
  <c r="C217" i="32"/>
  <c r="C218" i="32"/>
  <c r="C219" i="32"/>
  <c r="C220" i="32"/>
  <c r="C221" i="32"/>
  <c r="C222" i="32"/>
  <c r="C223" i="32"/>
  <c r="C224" i="32"/>
  <c r="C225" i="32"/>
  <c r="C226" i="32"/>
  <c r="C227" i="32"/>
  <c r="C228" i="32"/>
  <c r="C229" i="32"/>
  <c r="C230" i="32"/>
  <c r="C231" i="32"/>
  <c r="C232" i="32"/>
  <c r="C233" i="32"/>
  <c r="C234" i="32"/>
  <c r="C235" i="32"/>
  <c r="C236" i="32"/>
  <c r="C237" i="32"/>
  <c r="C238" i="32"/>
  <c r="C239" i="32"/>
  <c r="C240" i="32"/>
  <c r="C241" i="32"/>
  <c r="C242" i="32"/>
  <c r="C243" i="32"/>
  <c r="C244" i="32"/>
  <c r="C245" i="32"/>
  <c r="C246" i="32"/>
  <c r="C247" i="32"/>
  <c r="C248" i="32"/>
  <c r="C249" i="32"/>
  <c r="C250" i="32"/>
  <c r="C251" i="32"/>
  <c r="C252" i="32"/>
  <c r="C253" i="32"/>
  <c r="C254" i="32"/>
  <c r="C255" i="32"/>
  <c r="C256" i="32"/>
  <c r="C257" i="32"/>
  <c r="C258" i="32"/>
  <c r="C259" i="32"/>
  <c r="C260" i="32"/>
  <c r="C261" i="32"/>
  <c r="C262" i="32"/>
  <c r="C263" i="32"/>
  <c r="C264" i="32"/>
  <c r="C265" i="32"/>
  <c r="C266" i="32"/>
  <c r="C267" i="32"/>
  <c r="C268" i="32"/>
  <c r="C269" i="32"/>
  <c r="C3" i="31"/>
  <c r="C4"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06" i="31"/>
  <c r="C107" i="31"/>
  <c r="C108" i="31"/>
  <c r="C109" i="31"/>
  <c r="C110" i="31"/>
  <c r="C111" i="31"/>
  <c r="C112" i="31"/>
  <c r="C113" i="31"/>
  <c r="C114" i="31"/>
  <c r="C115" i="31"/>
  <c r="C116" i="31"/>
  <c r="C117" i="31"/>
  <c r="C118" i="31"/>
  <c r="C119" i="31"/>
  <c r="C120" i="31"/>
  <c r="C121" i="31"/>
  <c r="C122" i="31"/>
  <c r="C123" i="31"/>
  <c r="C124" i="31"/>
  <c r="C125" i="31"/>
  <c r="C126" i="31"/>
  <c r="C127" i="31"/>
  <c r="C128" i="31"/>
  <c r="C129" i="31"/>
  <c r="C130" i="31"/>
  <c r="C131" i="31"/>
  <c r="C132" i="31"/>
  <c r="C133" i="31"/>
  <c r="C134" i="31"/>
  <c r="C135" i="31"/>
  <c r="C136" i="31"/>
  <c r="C137" i="31"/>
  <c r="C138" i="31"/>
  <c r="C139" i="31"/>
  <c r="C140" i="31"/>
  <c r="C141" i="31"/>
  <c r="C142" i="31"/>
  <c r="C143" i="31"/>
  <c r="C144" i="31"/>
  <c r="C145" i="31"/>
  <c r="C146" i="31"/>
  <c r="C147" i="31"/>
  <c r="C148" i="31"/>
  <c r="C149" i="31"/>
  <c r="C150" i="31"/>
  <c r="C151" i="31"/>
  <c r="C152" i="31"/>
  <c r="C153" i="31"/>
  <c r="C154" i="31"/>
  <c r="C155" i="31"/>
  <c r="C156" i="31"/>
  <c r="C157" i="31"/>
  <c r="C158" i="31"/>
  <c r="C159" i="31"/>
  <c r="C160" i="31"/>
  <c r="C161" i="31"/>
  <c r="C162" i="31"/>
  <c r="C163" i="31"/>
  <c r="C164" i="31"/>
  <c r="C165" i="31"/>
  <c r="C166" i="31"/>
  <c r="C167" i="31"/>
  <c r="C168" i="31"/>
  <c r="C169" i="31"/>
  <c r="C170" i="31"/>
  <c r="C171" i="31"/>
  <c r="C172" i="31"/>
  <c r="C173" i="31"/>
  <c r="C174" i="31"/>
  <c r="C175" i="31"/>
  <c r="C176" i="31"/>
  <c r="C177" i="31"/>
  <c r="C178" i="31"/>
  <c r="C179" i="31"/>
  <c r="C180" i="31"/>
  <c r="C181" i="31"/>
  <c r="C182" i="31"/>
  <c r="C183" i="31"/>
  <c r="C184" i="31"/>
  <c r="C185" i="31"/>
  <c r="C186" i="31"/>
  <c r="C187" i="31"/>
  <c r="C188" i="31"/>
  <c r="C189" i="31"/>
  <c r="C190" i="31"/>
  <c r="C191" i="31"/>
  <c r="C192" i="31"/>
  <c r="C193" i="31"/>
  <c r="C194" i="31"/>
  <c r="C195" i="31"/>
  <c r="C196" i="31"/>
  <c r="C197" i="31"/>
  <c r="C198" i="31"/>
  <c r="C199" i="31"/>
  <c r="C200" i="31"/>
  <c r="C201" i="31"/>
  <c r="C202" i="31"/>
  <c r="C203" i="31"/>
  <c r="C204" i="31"/>
  <c r="C205" i="31"/>
  <c r="C206" i="31"/>
  <c r="C207" i="31"/>
  <c r="C208" i="31"/>
  <c r="C209" i="31"/>
  <c r="C210" i="31"/>
  <c r="C211" i="31"/>
  <c r="C212" i="31"/>
  <c r="C213" i="31"/>
  <c r="C214" i="31"/>
  <c r="C215" i="31"/>
  <c r="C216" i="31"/>
  <c r="C217" i="31"/>
  <c r="C218" i="31"/>
  <c r="C219" i="31"/>
  <c r="C220" i="31"/>
  <c r="C221" i="31"/>
  <c r="C222" i="31"/>
  <c r="C223" i="31"/>
  <c r="C224" i="31"/>
  <c r="C225" i="31"/>
  <c r="C226" i="31"/>
  <c r="C227" i="31"/>
  <c r="C228" i="31"/>
  <c r="C229" i="31"/>
  <c r="C230" i="31"/>
  <c r="C231" i="31"/>
  <c r="C232" i="31"/>
  <c r="C233" i="31"/>
  <c r="C234" i="31"/>
  <c r="C235" i="31"/>
  <c r="C236" i="31"/>
  <c r="C237" i="31"/>
  <c r="C238" i="31"/>
  <c r="C239" i="31"/>
  <c r="C240" i="31"/>
  <c r="C241" i="31"/>
  <c r="C242" i="31"/>
  <c r="C243" i="31"/>
  <c r="C244" i="31"/>
  <c r="C245" i="31"/>
  <c r="C246" i="31"/>
  <c r="C247" i="31"/>
  <c r="C248" i="31"/>
  <c r="C249" i="31"/>
  <c r="C250" i="31"/>
  <c r="C251" i="31"/>
  <c r="C252" i="31"/>
  <c r="C253" i="31"/>
  <c r="C254" i="31"/>
  <c r="C255" i="31"/>
  <c r="C256" i="31"/>
  <c r="C257" i="31"/>
  <c r="C258" i="31"/>
  <c r="C259" i="31"/>
  <c r="C260" i="31"/>
  <c r="C261" i="31"/>
  <c r="C262" i="31"/>
  <c r="C263" i="31"/>
  <c r="C264" i="31"/>
  <c r="C265" i="31"/>
  <c r="C266" i="31"/>
  <c r="C267" i="31"/>
  <c r="C268" i="31"/>
  <c r="C269" i="31"/>
  <c r="C270" i="31"/>
  <c r="C271" i="31"/>
  <c r="C272" i="31"/>
  <c r="C273" i="31"/>
  <c r="C274" i="31"/>
  <c r="C275" i="31"/>
  <c r="C276" i="31"/>
  <c r="C277" i="31"/>
  <c r="C278" i="31"/>
  <c r="C279" i="31"/>
  <c r="C280" i="31"/>
  <c r="C281" i="31"/>
  <c r="C282" i="31"/>
  <c r="C283" i="31"/>
  <c r="C284" i="31"/>
  <c r="C285" i="31"/>
  <c r="C286" i="31"/>
  <c r="C287" i="31"/>
  <c r="C288" i="31"/>
  <c r="C289" i="31"/>
  <c r="C290" i="31"/>
  <c r="C291" i="31"/>
  <c r="C292" i="31"/>
  <c r="C293" i="31"/>
  <c r="C294" i="31"/>
  <c r="C295" i="31"/>
  <c r="C296" i="31"/>
  <c r="C297" i="31"/>
  <c r="C298" i="31"/>
  <c r="C299" i="31"/>
  <c r="C300" i="31"/>
  <c r="C301" i="31"/>
  <c r="C302" i="31"/>
  <c r="C303" i="31"/>
  <c r="C304" i="31"/>
  <c r="C305" i="31"/>
  <c r="C306" i="31"/>
  <c r="C307" i="31"/>
  <c r="C308" i="31"/>
  <c r="C309" i="31"/>
  <c r="C310" i="31"/>
  <c r="C311" i="31"/>
  <c r="C312" i="31"/>
  <c r="C313" i="31"/>
  <c r="C314" i="31"/>
  <c r="C315" i="31"/>
  <c r="C316" i="31"/>
  <c r="C317" i="31"/>
  <c r="C318" i="31"/>
  <c r="C319" i="31"/>
  <c r="C320" i="31"/>
  <c r="C321" i="31"/>
  <c r="C322" i="31"/>
  <c r="C323" i="31"/>
  <c r="C324" i="31"/>
  <c r="C325" i="31"/>
  <c r="C326" i="31"/>
  <c r="C327" i="31"/>
  <c r="C328" i="31"/>
  <c r="C329" i="31"/>
  <c r="C330" i="31"/>
  <c r="C331" i="31"/>
  <c r="C332" i="31"/>
  <c r="C333" i="31"/>
  <c r="C334" i="31"/>
  <c r="C335" i="31"/>
  <c r="C336" i="31"/>
  <c r="C337" i="31"/>
  <c r="C338" i="31"/>
  <c r="C339" i="31"/>
  <c r="C340" i="31"/>
  <c r="C341" i="31"/>
  <c r="C342" i="31"/>
  <c r="C343" i="31"/>
  <c r="C344" i="31"/>
  <c r="C345" i="31"/>
  <c r="C346" i="31"/>
  <c r="C347" i="31"/>
  <c r="C348" i="31"/>
  <c r="C349" i="31"/>
  <c r="C350" i="31"/>
  <c r="C351" i="31"/>
  <c r="C352" i="31"/>
  <c r="C353" i="31"/>
  <c r="C354" i="31"/>
  <c r="C355" i="31"/>
  <c r="C356" i="31"/>
  <c r="C357" i="31"/>
  <c r="C358" i="31"/>
  <c r="C359" i="31"/>
  <c r="C360" i="31"/>
  <c r="C361" i="31"/>
  <c r="C362" i="31"/>
  <c r="C363" i="31"/>
  <c r="C364" i="31"/>
  <c r="C365" i="31"/>
  <c r="C366" i="31"/>
  <c r="C367" i="31"/>
  <c r="C368" i="31"/>
  <c r="C369" i="31"/>
  <c r="C370" i="31"/>
  <c r="C371" i="31"/>
  <c r="C372" i="31"/>
  <c r="C373" i="31"/>
  <c r="C374" i="31"/>
  <c r="C375" i="31"/>
  <c r="C376" i="31"/>
  <c r="C377" i="31"/>
  <c r="C378" i="31"/>
  <c r="C379" i="31"/>
  <c r="C380" i="31"/>
  <c r="C381" i="31"/>
  <c r="C382" i="31"/>
  <c r="C383" i="31"/>
  <c r="C384" i="31"/>
  <c r="C385" i="31"/>
  <c r="C386" i="31"/>
  <c r="C387" i="31"/>
  <c r="C388" i="31"/>
  <c r="C389" i="31"/>
  <c r="C390" i="31"/>
  <c r="C391" i="31"/>
  <c r="C392" i="31"/>
  <c r="C393" i="31"/>
  <c r="C394" i="31"/>
  <c r="C395" i="31"/>
  <c r="C396" i="31"/>
  <c r="C397" i="31"/>
  <c r="C398" i="31"/>
  <c r="C399" i="31"/>
  <c r="C400" i="31"/>
  <c r="C401" i="31"/>
  <c r="C402" i="31"/>
  <c r="C403" i="31"/>
  <c r="C404" i="31"/>
  <c r="C405" i="31"/>
  <c r="C406" i="31"/>
  <c r="C407" i="31"/>
  <c r="C408" i="31"/>
  <c r="C409" i="31"/>
  <c r="C410" i="31"/>
  <c r="C411" i="31"/>
  <c r="C412" i="31"/>
  <c r="C413" i="31"/>
  <c r="C414" i="31"/>
  <c r="C415" i="31"/>
  <c r="C416" i="31"/>
  <c r="C417" i="31"/>
  <c r="C418" i="31"/>
  <c r="C419" i="31"/>
  <c r="C420" i="31"/>
  <c r="C421" i="31"/>
  <c r="C422" i="31"/>
  <c r="C423" i="31"/>
  <c r="C424" i="31"/>
  <c r="C425" i="31"/>
  <c r="C426" i="31"/>
  <c r="C427" i="31"/>
  <c r="C428" i="31"/>
  <c r="C429" i="31"/>
  <c r="C430" i="31"/>
  <c r="C431" i="31"/>
  <c r="C2" i="3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2" i="4"/>
  <c r="C3" i="40"/>
  <c r="C4" i="40"/>
  <c r="C5" i="40"/>
  <c r="C6" i="40"/>
  <c r="C7" i="40"/>
  <c r="C8" i="40"/>
  <c r="C9" i="40"/>
  <c r="C10" i="40"/>
  <c r="C11" i="40"/>
  <c r="C12" i="40"/>
  <c r="C13" i="40"/>
  <c r="C14" i="40"/>
  <c r="C15" i="40"/>
  <c r="C16" i="40"/>
  <c r="C17" i="40"/>
  <c r="C18" i="40"/>
  <c r="C2" i="40"/>
  <c r="C3" i="41"/>
  <c r="C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1" i="41"/>
  <c r="C72" i="41"/>
  <c r="C73" i="41"/>
  <c r="C74" i="41"/>
  <c r="C75" i="41"/>
  <c r="C76" i="41"/>
  <c r="C77" i="41"/>
  <c r="C78" i="41"/>
  <c r="C79" i="41"/>
  <c r="C80" i="41"/>
  <c r="C81" i="41"/>
  <c r="C2" i="41"/>
  <c r="C3" i="42"/>
  <c r="C4" i="42"/>
  <c r="C5" i="42"/>
  <c r="C6" i="42"/>
  <c r="C7" i="42"/>
  <c r="C8" i="42"/>
  <c r="C9" i="42"/>
  <c r="C10" i="42"/>
  <c r="C11" i="42"/>
  <c r="C12" i="42"/>
  <c r="C13" i="42"/>
  <c r="C14" i="42"/>
  <c r="C15" i="42"/>
  <c r="C16" i="42"/>
  <c r="C17" i="42"/>
  <c r="C18" i="42"/>
  <c r="C19" i="42"/>
  <c r="C20" i="42"/>
  <c r="C21" i="42"/>
  <c r="C22" i="42"/>
  <c r="C23" i="42"/>
  <c r="C24" i="42"/>
  <c r="C25" i="42"/>
  <c r="C26" i="42"/>
  <c r="C27" i="42"/>
  <c r="C28" i="42"/>
  <c r="C29" i="42"/>
  <c r="C30" i="42"/>
  <c r="C31" i="42"/>
  <c r="C32" i="42"/>
  <c r="C33" i="42"/>
  <c r="C34" i="42"/>
  <c r="C35" i="42"/>
  <c r="C36" i="42"/>
  <c r="C37" i="42"/>
  <c r="C38" i="42"/>
  <c r="C39" i="42"/>
  <c r="C40" i="42"/>
  <c r="C41" i="42"/>
  <c r="C42" i="42"/>
  <c r="C43" i="42"/>
  <c r="C44" i="42"/>
  <c r="C45" i="42"/>
  <c r="C46" i="42"/>
  <c r="C47" i="42"/>
  <c r="C48" i="42"/>
  <c r="C49" i="42"/>
  <c r="C50" i="42"/>
  <c r="C51" i="42"/>
  <c r="C52" i="42"/>
  <c r="C53" i="42"/>
  <c r="C54" i="42"/>
  <c r="C55" i="42"/>
  <c r="C56" i="42"/>
  <c r="C57" i="42"/>
  <c r="C58" i="42"/>
  <c r="C59" i="42"/>
  <c r="C60" i="42"/>
  <c r="C61" i="42"/>
  <c r="C62" i="42"/>
  <c r="C63" i="42"/>
  <c r="C64" i="42"/>
  <c r="C65" i="42"/>
  <c r="C66" i="42"/>
  <c r="C67" i="42"/>
  <c r="C68" i="42"/>
  <c r="C69" i="42"/>
  <c r="C70" i="42"/>
  <c r="C71" i="42"/>
  <c r="C72" i="42"/>
  <c r="C73" i="42"/>
  <c r="C74" i="42"/>
  <c r="C75" i="42"/>
  <c r="C76" i="42"/>
  <c r="C77" i="42"/>
  <c r="C2" i="42"/>
  <c r="C3" i="39"/>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2" i="39"/>
  <c r="C3" i="38"/>
  <c r="C4"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118" i="38"/>
  <c r="C119" i="38"/>
  <c r="C120" i="38"/>
  <c r="C121" i="38"/>
  <c r="C122" i="38"/>
  <c r="C123" i="38"/>
  <c r="C124" i="38"/>
  <c r="C125" i="38"/>
  <c r="C126" i="38"/>
  <c r="C127" i="38"/>
  <c r="C128" i="38"/>
  <c r="C129" i="38"/>
  <c r="C130" i="38"/>
  <c r="C131" i="38"/>
  <c r="C132" i="38"/>
  <c r="C133" i="38"/>
  <c r="C134" i="38"/>
  <c r="C135" i="38"/>
  <c r="C136" i="38"/>
  <c r="C137" i="38"/>
  <c r="C138" i="38"/>
  <c r="C139" i="38"/>
  <c r="C140" i="38"/>
  <c r="C141" i="38"/>
  <c r="C142" i="38"/>
  <c r="C143" i="38"/>
  <c r="C144" i="38"/>
  <c r="C145" i="38"/>
  <c r="C146" i="38"/>
  <c r="C147" i="38"/>
  <c r="C148" i="38"/>
  <c r="C149" i="38"/>
  <c r="C150" i="38"/>
  <c r="C151" i="38"/>
  <c r="C152" i="38"/>
  <c r="C153" i="38"/>
  <c r="C154" i="38"/>
  <c r="C155" i="38"/>
  <c r="C156" i="38"/>
  <c r="C157" i="38"/>
  <c r="C158" i="38"/>
  <c r="C159" i="38"/>
  <c r="C160" i="38"/>
  <c r="C161" i="38"/>
  <c r="C162" i="38"/>
  <c r="C163" i="38"/>
  <c r="C164" i="38"/>
  <c r="C165" i="38"/>
  <c r="C167" i="38"/>
  <c r="C170" i="38"/>
  <c r="C171" i="38"/>
  <c r="C172" i="38"/>
  <c r="C173" i="38"/>
  <c r="C174" i="38"/>
  <c r="C175" i="38"/>
  <c r="C176" i="38"/>
  <c r="C177" i="38"/>
  <c r="C178" i="38"/>
  <c r="C179" i="38"/>
  <c r="C180" i="38"/>
  <c r="C181" i="38"/>
  <c r="C182" i="38"/>
  <c r="C183" i="38"/>
  <c r="C184" i="38"/>
  <c r="C185" i="38"/>
  <c r="C186" i="38"/>
  <c r="C187" i="38"/>
  <c r="C188" i="38"/>
  <c r="C189" i="38"/>
  <c r="C190" i="38"/>
  <c r="C191" i="38"/>
  <c r="C192" i="38"/>
  <c r="C193" i="38"/>
  <c r="C194" i="38"/>
  <c r="C195" i="38"/>
  <c r="C196" i="38"/>
  <c r="C197" i="38"/>
  <c r="C198" i="38"/>
  <c r="C199" i="38"/>
  <c r="C200" i="38"/>
  <c r="C201" i="38"/>
  <c r="C202" i="38"/>
  <c r="C203" i="38"/>
  <c r="C204" i="38"/>
  <c r="C205" i="38"/>
  <c r="C206" i="38"/>
  <c r="C207" i="38"/>
  <c r="C208" i="38"/>
  <c r="C209" i="38"/>
  <c r="C210" i="38"/>
  <c r="C211" i="38"/>
  <c r="C212" i="38"/>
  <c r="C213" i="38"/>
  <c r="C214" i="38"/>
  <c r="C215" i="38"/>
  <c r="C216" i="38"/>
  <c r="C217" i="38"/>
  <c r="C218" i="38"/>
  <c r="C219" i="38"/>
  <c r="C220" i="38"/>
  <c r="C221" i="38"/>
  <c r="C222" i="38"/>
  <c r="C223" i="38"/>
  <c r="C224" i="38"/>
  <c r="C225" i="38"/>
  <c r="C226" i="38"/>
  <c r="C227" i="38"/>
  <c r="C228" i="38"/>
  <c r="C229" i="38"/>
  <c r="C230" i="38"/>
  <c r="C231" i="38"/>
  <c r="C232" i="38"/>
  <c r="C233" i="38"/>
  <c r="C234" i="38"/>
  <c r="C235" i="38"/>
  <c r="C236" i="38"/>
  <c r="C237" i="38"/>
  <c r="C238" i="38"/>
  <c r="C239" i="38"/>
  <c r="C240" i="38"/>
  <c r="C241" i="38"/>
  <c r="C242" i="38"/>
  <c r="C243" i="38"/>
  <c r="C244" i="38"/>
  <c r="C245" i="38"/>
  <c r="C246" i="38"/>
  <c r="C247" i="38"/>
  <c r="C248" i="38"/>
  <c r="C249" i="38"/>
  <c r="C250" i="38"/>
  <c r="C251" i="38"/>
  <c r="C252" i="38"/>
  <c r="C253" i="38"/>
  <c r="C254" i="38"/>
  <c r="C255" i="38"/>
  <c r="C256" i="38"/>
  <c r="C257" i="38"/>
  <c r="C258" i="38"/>
  <c r="C259" i="38"/>
  <c r="C260" i="38"/>
  <c r="C261" i="38"/>
  <c r="C262" i="38"/>
  <c r="C263" i="38"/>
  <c r="C264" i="38"/>
  <c r="C265" i="38"/>
  <c r="C266" i="38"/>
  <c r="C267" i="38"/>
  <c r="C268" i="38"/>
  <c r="C269" i="38"/>
  <c r="C270" i="38"/>
  <c r="C271" i="38"/>
  <c r="C272" i="38"/>
  <c r="C273" i="38"/>
  <c r="C274" i="38"/>
  <c r="C275" i="38"/>
  <c r="C276" i="38"/>
  <c r="C277" i="38"/>
  <c r="C278" i="38"/>
  <c r="C279" i="38"/>
  <c r="C280" i="38"/>
  <c r="C281" i="38"/>
  <c r="C282" i="38"/>
  <c r="C283" i="38"/>
  <c r="C284" i="38"/>
  <c r="C285" i="38"/>
  <c r="C286" i="38"/>
  <c r="C287" i="38"/>
  <c r="C288" i="38"/>
  <c r="C289" i="38"/>
  <c r="C290" i="38"/>
  <c r="C291" i="38"/>
  <c r="C292" i="38"/>
  <c r="C293" i="38"/>
  <c r="C294" i="38"/>
  <c r="C295" i="38"/>
  <c r="C296" i="38"/>
  <c r="C297" i="38"/>
  <c r="C298" i="38"/>
  <c r="C299" i="38"/>
  <c r="C300" i="38"/>
  <c r="C301" i="38"/>
  <c r="C302" i="38"/>
  <c r="C303" i="38"/>
  <c r="C304" i="38"/>
  <c r="C305" i="38"/>
  <c r="C306" i="38"/>
  <c r="C307" i="38"/>
  <c r="C308" i="38"/>
  <c r="C309" i="38"/>
  <c r="C310" i="38"/>
  <c r="C311" i="38"/>
  <c r="C312" i="38"/>
  <c r="C313" i="38"/>
  <c r="C314" i="38"/>
  <c r="C315" i="38"/>
  <c r="C316" i="38"/>
  <c r="C317" i="38"/>
  <c r="C318" i="38"/>
  <c r="C319" i="38"/>
  <c r="C320" i="38"/>
  <c r="C321" i="38"/>
  <c r="C322" i="38"/>
  <c r="C323" i="38"/>
  <c r="C324" i="38"/>
  <c r="C325" i="38"/>
  <c r="C328" i="38"/>
  <c r="C329" i="38"/>
  <c r="C330" i="38"/>
  <c r="C331" i="38"/>
  <c r="C332" i="38"/>
  <c r="C333" i="38"/>
  <c r="C334" i="38"/>
  <c r="C335" i="38"/>
  <c r="C336" i="38"/>
  <c r="C337" i="38"/>
  <c r="C338" i="38"/>
  <c r="C339" i="38"/>
  <c r="C340" i="38"/>
  <c r="C341" i="38"/>
  <c r="C342" i="38"/>
  <c r="C343" i="38"/>
  <c r="C344" i="38"/>
  <c r="C345" i="38"/>
  <c r="C346" i="38"/>
  <c r="C347" i="38"/>
  <c r="C348" i="38"/>
  <c r="C349" i="38"/>
  <c r="C350" i="38"/>
  <c r="C351" i="38"/>
  <c r="C352" i="38"/>
  <c r="C353" i="38"/>
  <c r="C354" i="38"/>
  <c r="C355" i="38"/>
  <c r="C356" i="38"/>
  <c r="C357" i="38"/>
  <c r="C358" i="38"/>
  <c r="C359" i="38"/>
  <c r="C360" i="38"/>
  <c r="C361" i="38"/>
  <c r="C362" i="38"/>
  <c r="C363" i="38"/>
  <c r="C364" i="38"/>
  <c r="C365" i="38"/>
  <c r="C366" i="38"/>
  <c r="C367" i="38"/>
  <c r="C368" i="38"/>
  <c r="C369" i="38"/>
  <c r="C370" i="38"/>
  <c r="C371" i="38"/>
  <c r="C372" i="38"/>
  <c r="C373" i="38"/>
  <c r="C374" i="38"/>
  <c r="C375" i="38"/>
  <c r="C376" i="38"/>
  <c r="C377" i="38"/>
  <c r="C378" i="38"/>
  <c r="C379" i="38"/>
  <c r="C380" i="38"/>
  <c r="C381" i="38"/>
  <c r="C382" i="38"/>
  <c r="C383" i="38"/>
  <c r="C384" i="38"/>
  <c r="C385" i="38"/>
  <c r="C386" i="38"/>
  <c r="C387" i="38"/>
  <c r="C388" i="38"/>
  <c r="C389" i="38"/>
  <c r="C390" i="38"/>
  <c r="C391" i="38"/>
  <c r="C392" i="38"/>
  <c r="C393" i="38"/>
  <c r="C394" i="38"/>
  <c r="C395" i="38"/>
  <c r="C396" i="38"/>
  <c r="C397" i="38"/>
  <c r="C398" i="38"/>
  <c r="C399" i="38"/>
  <c r="C400" i="38"/>
  <c r="C401" i="38"/>
  <c r="C2" i="38"/>
  <c r="B218" i="3"/>
  <c r="B219"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 i="35"/>
  <c r="C2" i="47" l="1"/>
  <c r="B3" i="45" l="1"/>
  <c r="B4" i="45"/>
  <c r="B5" i="45"/>
  <c r="B6" i="45"/>
  <c r="B7" i="45"/>
  <c r="B8" i="45"/>
  <c r="B9" i="45"/>
  <c r="B10" i="45"/>
  <c r="B11" i="45"/>
  <c r="B12" i="45"/>
  <c r="B13" i="45"/>
  <c r="B14" i="45"/>
  <c r="B15" i="45"/>
  <c r="B16" i="45"/>
  <c r="B17" i="45"/>
  <c r="B18" i="45"/>
  <c r="B19" i="45"/>
  <c r="B20" i="45"/>
  <c r="B21" i="45"/>
  <c r="B22" i="45"/>
  <c r="B23" i="45"/>
  <c r="B24" i="45"/>
  <c r="B25" i="45"/>
  <c r="B26" i="45"/>
  <c r="B27" i="45"/>
  <c r="B28" i="45"/>
  <c r="B29" i="45"/>
  <c r="B30" i="45"/>
  <c r="B31" i="45"/>
  <c r="B32" i="45"/>
  <c r="B33" i="45"/>
  <c r="B34" i="45"/>
  <c r="B35" i="45"/>
  <c r="B36" i="45"/>
  <c r="B37" i="45"/>
  <c r="B38" i="45"/>
  <c r="B39" i="45"/>
  <c r="B40" i="45"/>
  <c r="B41" i="45"/>
  <c r="B42" i="45"/>
  <c r="B43" i="45"/>
  <c r="B44" i="45"/>
  <c r="B45" i="45"/>
  <c r="B46" i="45"/>
  <c r="B47" i="45"/>
  <c r="B48" i="45"/>
  <c r="B49" i="45"/>
  <c r="B50" i="45"/>
  <c r="B51" i="45"/>
  <c r="B52" i="45"/>
  <c r="B53" i="45"/>
  <c r="B54" i="45"/>
  <c r="B55" i="45"/>
  <c r="B56" i="45"/>
  <c r="B57" i="45"/>
  <c r="B58" i="45"/>
  <c r="B59" i="45"/>
  <c r="B60" i="45"/>
  <c r="B61" i="45"/>
  <c r="B62" i="45"/>
  <c r="B63" i="45"/>
  <c r="B64" i="45"/>
  <c r="B65" i="45"/>
  <c r="B66" i="45"/>
  <c r="B67" i="45"/>
  <c r="B68" i="45"/>
  <c r="B69" i="45"/>
  <c r="B70" i="45"/>
  <c r="B71" i="45"/>
  <c r="B72" i="45"/>
  <c r="B73" i="45"/>
  <c r="B74" i="45"/>
  <c r="B75" i="45"/>
  <c r="B76" i="45"/>
  <c r="B77" i="45"/>
  <c r="B78" i="45"/>
  <c r="B79" i="45"/>
  <c r="B80" i="45"/>
  <c r="B81" i="45"/>
  <c r="B82" i="45"/>
  <c r="B83" i="45"/>
  <c r="B84" i="45"/>
  <c r="B85" i="45"/>
  <c r="B86" i="45"/>
  <c r="B87" i="45"/>
  <c r="B88" i="45"/>
  <c r="B89" i="45"/>
  <c r="B90" i="45"/>
  <c r="B91" i="45"/>
  <c r="B92" i="45"/>
  <c r="B93" i="45"/>
  <c r="B94" i="45"/>
  <c r="B95" i="45"/>
  <c r="B96" i="45"/>
  <c r="B97" i="45"/>
  <c r="B98" i="45"/>
  <c r="B99" i="45"/>
  <c r="B100" i="45"/>
  <c r="B101" i="45"/>
  <c r="B102" i="45"/>
  <c r="B103" i="45"/>
  <c r="B104" i="45"/>
  <c r="B105" i="45"/>
  <c r="B106" i="45"/>
  <c r="B107" i="45"/>
  <c r="B108" i="45"/>
  <c r="B109" i="45"/>
  <c r="B110" i="45"/>
  <c r="B111" i="45"/>
  <c r="B112" i="45"/>
  <c r="B113" i="45"/>
  <c r="B114" i="45"/>
  <c r="B115" i="45"/>
  <c r="B116" i="45"/>
  <c r="B117" i="45"/>
  <c r="B118" i="45"/>
  <c r="B119" i="45"/>
  <c r="B120" i="45"/>
  <c r="B121" i="45"/>
  <c r="B122" i="45"/>
  <c r="B123" i="45"/>
  <c r="B124" i="45"/>
  <c r="B125" i="45"/>
  <c r="B126" i="45"/>
  <c r="B127" i="45"/>
  <c r="B128" i="45"/>
  <c r="B129" i="45"/>
  <c r="B130" i="45"/>
  <c r="B131" i="45"/>
  <c r="B132" i="45"/>
  <c r="B133" i="45"/>
  <c r="B134" i="45"/>
  <c r="B135" i="45"/>
  <c r="B136" i="45"/>
  <c r="B137" i="45"/>
  <c r="B138" i="45"/>
  <c r="B139" i="45"/>
  <c r="B140" i="45"/>
  <c r="B141" i="45"/>
  <c r="B142" i="45"/>
  <c r="B143" i="45"/>
  <c r="B144" i="45"/>
  <c r="B145" i="45"/>
  <c r="B146" i="45"/>
  <c r="B147" i="45"/>
  <c r="B148" i="45"/>
  <c r="B149" i="45"/>
  <c r="B150" i="45"/>
  <c r="B151" i="45"/>
  <c r="B152" i="45"/>
  <c r="B153" i="45"/>
  <c r="B154" i="45"/>
  <c r="B155" i="45"/>
  <c r="B156" i="45"/>
  <c r="B157" i="45"/>
  <c r="B158" i="45"/>
  <c r="B159" i="45"/>
  <c r="B160" i="45"/>
  <c r="B161" i="45"/>
  <c r="B162" i="45"/>
  <c r="B163" i="45"/>
  <c r="B164" i="45"/>
  <c r="B165" i="45"/>
  <c r="B166" i="45"/>
  <c r="B167" i="45"/>
  <c r="B168" i="45"/>
  <c r="B169" i="45"/>
  <c r="B170" i="45"/>
  <c r="B171" i="45"/>
  <c r="B172" i="45"/>
  <c r="B173" i="45"/>
  <c r="B174" i="45"/>
  <c r="B175" i="45"/>
  <c r="B176" i="45"/>
  <c r="B177" i="45"/>
  <c r="B178" i="45"/>
  <c r="B179" i="45"/>
  <c r="B180" i="45"/>
  <c r="B181" i="45"/>
  <c r="B182" i="45"/>
  <c r="B183" i="45"/>
  <c r="B184" i="45"/>
  <c r="B185" i="45"/>
  <c r="B186" i="45"/>
  <c r="B187" i="45"/>
  <c r="B188" i="45"/>
  <c r="B189" i="45"/>
  <c r="B190" i="45"/>
  <c r="B191" i="45"/>
  <c r="B192" i="45"/>
  <c r="B193" i="45"/>
  <c r="B194" i="45"/>
  <c r="B195" i="45"/>
  <c r="B196" i="45"/>
  <c r="B197" i="45"/>
  <c r="B198" i="45"/>
  <c r="B199" i="45"/>
  <c r="B200" i="45"/>
  <c r="B201" i="45"/>
  <c r="B202" i="45"/>
  <c r="B203" i="45"/>
  <c r="B204" i="45"/>
  <c r="B205" i="45"/>
  <c r="B206" i="45"/>
  <c r="B207" i="45"/>
  <c r="B208" i="45"/>
  <c r="B209" i="45"/>
  <c r="B210" i="45"/>
  <c r="B211" i="45"/>
  <c r="B212" i="45"/>
  <c r="B213" i="45"/>
  <c r="B214" i="45"/>
  <c r="B215" i="45"/>
  <c r="B216" i="45"/>
  <c r="B217" i="45"/>
  <c r="B218" i="45"/>
  <c r="B219" i="45"/>
  <c r="B220" i="45"/>
  <c r="B221" i="45"/>
  <c r="B222" i="45"/>
  <c r="B223" i="45"/>
  <c r="B224" i="45"/>
  <c r="B225" i="45"/>
  <c r="B226" i="45"/>
  <c r="B227" i="45"/>
  <c r="B228" i="45"/>
  <c r="B229" i="45"/>
  <c r="B230" i="45"/>
  <c r="B231" i="45"/>
  <c r="B232" i="45"/>
  <c r="B233" i="45"/>
  <c r="B234" i="45"/>
  <c r="B235" i="45"/>
  <c r="B236" i="45"/>
  <c r="B237" i="45"/>
  <c r="B238" i="45"/>
  <c r="B239" i="45"/>
  <c r="B240" i="45"/>
  <c r="B241" i="45"/>
  <c r="B242" i="45"/>
  <c r="B243" i="45"/>
  <c r="B244" i="45"/>
  <c r="B245" i="45"/>
  <c r="B246" i="45"/>
  <c r="B247" i="45"/>
  <c r="B248" i="45"/>
  <c r="B249" i="45"/>
  <c r="B250" i="45"/>
  <c r="B251" i="45"/>
  <c r="B252" i="45"/>
  <c r="B253" i="45"/>
  <c r="B254" i="45"/>
  <c r="B255" i="45"/>
  <c r="B256" i="45"/>
  <c r="B257" i="45"/>
  <c r="B258" i="45"/>
  <c r="B259" i="45"/>
  <c r="B260" i="45"/>
  <c r="B261" i="45"/>
  <c r="B262" i="45"/>
  <c r="B263" i="45"/>
  <c r="B264" i="45"/>
  <c r="B2" i="45"/>
  <c r="B3" i="44"/>
  <c r="B4" i="44"/>
  <c r="B5" i="44"/>
  <c r="B6" i="44"/>
  <c r="B7" i="44"/>
  <c r="B8" i="44"/>
  <c r="B9" i="44"/>
  <c r="B10" i="44"/>
  <c r="B11" i="44"/>
  <c r="B12" i="44"/>
  <c r="B13" i="44"/>
  <c r="B14" i="44"/>
  <c r="B15" i="44"/>
  <c r="B16" i="44"/>
  <c r="B17" i="44"/>
  <c r="B18" i="44"/>
  <c r="B19" i="44"/>
  <c r="B20" i="44"/>
  <c r="B21" i="44"/>
  <c r="B22" i="44"/>
  <c r="B23" i="44"/>
  <c r="B24" i="44"/>
  <c r="B25" i="44"/>
  <c r="B26" i="44"/>
  <c r="B27" i="44"/>
  <c r="B28" i="44"/>
  <c r="B29" i="44"/>
  <c r="B30" i="44"/>
  <c r="B31" i="44"/>
  <c r="B32" i="44"/>
  <c r="B33" i="44"/>
  <c r="B34" i="44"/>
  <c r="B35" i="44"/>
  <c r="B36" i="44"/>
  <c r="B37" i="44"/>
  <c r="B38" i="44"/>
  <c r="B39" i="44"/>
  <c r="B40" i="44"/>
  <c r="B41" i="44"/>
  <c r="B42" i="44"/>
  <c r="B43" i="44"/>
  <c r="B44" i="44"/>
  <c r="B45" i="44"/>
  <c r="B46" i="44"/>
  <c r="B47" i="44"/>
  <c r="B48" i="44"/>
  <c r="B49" i="44"/>
  <c r="B50" i="44"/>
  <c r="B51" i="44"/>
  <c r="B52" i="44"/>
  <c r="B53" i="44"/>
  <c r="B54" i="44"/>
  <c r="B55" i="44"/>
  <c r="B56" i="44"/>
  <c r="B57" i="44"/>
  <c r="B58" i="44"/>
  <c r="B59" i="44"/>
  <c r="B60" i="44"/>
  <c r="B61" i="44"/>
  <c r="B62" i="44"/>
  <c r="B63" i="44"/>
  <c r="B64" i="44"/>
  <c r="B65" i="44"/>
  <c r="B66" i="44"/>
  <c r="B67" i="44"/>
  <c r="B68" i="44"/>
  <c r="B69" i="44"/>
  <c r="B70" i="44"/>
  <c r="B71" i="44"/>
  <c r="B72" i="44"/>
  <c r="B73" i="44"/>
  <c r="B74" i="44"/>
  <c r="B75" i="44"/>
  <c r="B76" i="44"/>
  <c r="B77" i="44"/>
  <c r="B78" i="44"/>
  <c r="B79" i="44"/>
  <c r="B80" i="44"/>
  <c r="B81" i="44"/>
  <c r="B82" i="44"/>
  <c r="B83" i="44"/>
  <c r="B84" i="44"/>
  <c r="B85" i="44"/>
  <c r="B86" i="44"/>
  <c r="B87" i="44"/>
  <c r="B88" i="44"/>
  <c r="B89" i="44"/>
  <c r="B90" i="44"/>
  <c r="B91" i="44"/>
  <c r="B92" i="44"/>
  <c r="B93" i="44"/>
  <c r="B94" i="44"/>
  <c r="B95" i="44"/>
  <c r="B96" i="44"/>
  <c r="B97" i="44"/>
  <c r="B98" i="44"/>
  <c r="B99" i="44"/>
  <c r="B100" i="44"/>
  <c r="B101" i="44"/>
  <c r="B102" i="44"/>
  <c r="B103" i="44"/>
  <c r="B104" i="44"/>
  <c r="B105" i="44"/>
  <c r="B106" i="44"/>
  <c r="B107" i="44"/>
  <c r="B108" i="44"/>
  <c r="B109" i="44"/>
  <c r="B110" i="44"/>
  <c r="B111" i="44"/>
  <c r="B112" i="44"/>
  <c r="B113" i="44"/>
  <c r="B114" i="44"/>
  <c r="B115" i="44"/>
  <c r="B116" i="44"/>
  <c r="B117" i="44"/>
  <c r="B118" i="44"/>
  <c r="B119" i="44"/>
  <c r="B120" i="44"/>
  <c r="B121" i="44"/>
  <c r="B122" i="44"/>
  <c r="B123" i="44"/>
  <c r="B124" i="44"/>
  <c r="B125" i="44"/>
  <c r="B126" i="44"/>
  <c r="B127" i="44"/>
  <c r="B128" i="44"/>
  <c r="B129" i="44"/>
  <c r="B130" i="44"/>
  <c r="B131" i="44"/>
  <c r="B132" i="44"/>
  <c r="B133" i="44"/>
  <c r="B134" i="44"/>
  <c r="B135" i="44"/>
  <c r="B136" i="44"/>
  <c r="B137" i="44"/>
  <c r="B138" i="44"/>
  <c r="B139" i="44"/>
  <c r="B140" i="44"/>
  <c r="B141" i="44"/>
  <c r="B142" i="44"/>
  <c r="B143" i="44"/>
  <c r="B144" i="44"/>
  <c r="B145" i="44"/>
  <c r="B146" i="44"/>
  <c r="B147" i="44"/>
  <c r="B148" i="44"/>
  <c r="B149" i="44"/>
  <c r="B150" i="44"/>
  <c r="B151" i="44"/>
  <c r="B152" i="44"/>
  <c r="B153" i="44"/>
  <c r="B154" i="44"/>
  <c r="B155" i="44"/>
  <c r="B156" i="44"/>
  <c r="B157" i="44"/>
  <c r="B158" i="44"/>
  <c r="B159" i="44"/>
  <c r="B160" i="44"/>
  <c r="B161" i="44"/>
  <c r="B162" i="44"/>
  <c r="B163" i="44"/>
  <c r="B164" i="44"/>
  <c r="B165" i="44"/>
  <c r="B166" i="44"/>
  <c r="B167" i="44"/>
  <c r="B168" i="44"/>
  <c r="B169" i="44"/>
  <c r="B2" i="44"/>
  <c r="B151" i="43" l="1"/>
  <c r="B18" i="43"/>
  <c r="B123" i="43"/>
  <c r="B68" i="43"/>
  <c r="B121" i="43"/>
  <c r="B122" i="43"/>
  <c r="B54" i="43"/>
  <c r="B88" i="43"/>
  <c r="B119" i="43"/>
  <c r="B118" i="43"/>
  <c r="B47" i="43"/>
  <c r="B138" i="43"/>
  <c r="B137" i="43"/>
  <c r="B136" i="43"/>
  <c r="B102" i="43"/>
  <c r="B94" i="43"/>
  <c r="B74" i="43"/>
  <c r="B73" i="43"/>
  <c r="B25" i="43"/>
  <c r="B24" i="43"/>
  <c r="B10" i="43"/>
  <c r="B49" i="43"/>
  <c r="B93" i="43"/>
  <c r="B48" i="43"/>
  <c r="B37" i="43"/>
  <c r="B120" i="43"/>
  <c r="B51" i="43"/>
  <c r="B5" i="43"/>
  <c r="B147" i="43"/>
  <c r="B64" i="43"/>
  <c r="B20" i="43"/>
  <c r="B13" i="43"/>
  <c r="B109" i="43"/>
  <c r="B97" i="43"/>
  <c r="B99" i="43"/>
  <c r="B71" i="43"/>
  <c r="B44" i="43"/>
  <c r="B31" i="43"/>
  <c r="B114" i="43"/>
  <c r="B113" i="43"/>
  <c r="B17" i="43"/>
  <c r="B12" i="43"/>
  <c r="B101" i="43"/>
  <c r="B103" i="43"/>
  <c r="B140" i="43"/>
  <c r="B145" i="43"/>
  <c r="B40" i="43"/>
  <c r="B70" i="43"/>
  <c r="B80" i="43"/>
  <c r="B30" i="43"/>
  <c r="B126" i="43"/>
  <c r="B111" i="43"/>
  <c r="B86" i="43"/>
  <c r="B69" i="43"/>
  <c r="B27" i="43"/>
  <c r="B38" i="43"/>
  <c r="B127" i="43"/>
  <c r="B129" i="43"/>
  <c r="B72" i="43"/>
  <c r="B42" i="43"/>
  <c r="B85" i="43"/>
  <c r="B61" i="43"/>
  <c r="B60" i="43"/>
  <c r="B66" i="43"/>
  <c r="B83" i="43"/>
  <c r="B148" i="43"/>
  <c r="B116" i="43"/>
  <c r="B52" i="43"/>
  <c r="B14" i="43"/>
  <c r="B50" i="43"/>
  <c r="B65" i="43"/>
  <c r="B6" i="43"/>
  <c r="B7" i="43"/>
  <c r="B45" i="43"/>
  <c r="B110" i="43"/>
  <c r="B95" i="43"/>
  <c r="B32" i="43"/>
  <c r="B29" i="43"/>
  <c r="B78" i="43"/>
  <c r="B23" i="43"/>
  <c r="B9" i="43"/>
  <c r="B144" i="43"/>
  <c r="B135" i="43"/>
  <c r="B124" i="43"/>
  <c r="B108" i="43"/>
  <c r="B107" i="43"/>
  <c r="B92" i="43"/>
  <c r="B87" i="43"/>
  <c r="B39" i="43"/>
  <c r="B3" i="43"/>
  <c r="B112" i="43"/>
  <c r="B105" i="43"/>
  <c r="B106" i="43"/>
  <c r="B43" i="43"/>
  <c r="B16" i="43"/>
  <c r="B77" i="43"/>
  <c r="B36" i="43"/>
  <c r="B150" i="43"/>
  <c r="B149" i="43"/>
  <c r="B131" i="43"/>
  <c r="B130" i="43"/>
  <c r="B115" i="43"/>
  <c r="B96" i="43"/>
  <c r="B100" i="43"/>
  <c r="B28" i="43"/>
  <c r="B62" i="43"/>
  <c r="B59" i="43"/>
  <c r="B79" i="43"/>
  <c r="B56" i="43"/>
  <c r="B53" i="43"/>
  <c r="B33" i="43"/>
  <c r="B142" i="43"/>
  <c r="B128" i="43"/>
  <c r="B89" i="43"/>
  <c r="B84" i="43"/>
  <c r="B76" i="43"/>
  <c r="B90" i="43"/>
  <c r="B143" i="43"/>
  <c r="B134" i="43"/>
  <c r="B132" i="43"/>
  <c r="B125" i="43"/>
  <c r="B104" i="43"/>
  <c r="B81" i="43"/>
  <c r="B75" i="43"/>
  <c r="B55" i="43"/>
  <c r="B46" i="43"/>
  <c r="B139" i="43"/>
  <c r="B57" i="43"/>
  <c r="B35" i="43"/>
  <c r="B146" i="43"/>
  <c r="B141" i="43"/>
  <c r="B58" i="43"/>
  <c r="B91" i="43"/>
  <c r="B21" i="43"/>
  <c r="B63" i="43"/>
  <c r="B34" i="43"/>
  <c r="B8" i="43"/>
  <c r="B4" i="43"/>
  <c r="B22" i="43"/>
  <c r="B117" i="43"/>
  <c r="B19" i="43"/>
  <c r="B11" i="43"/>
  <c r="B15" i="43"/>
  <c r="B67" i="43"/>
  <c r="B98" i="43"/>
  <c r="B82" i="43"/>
  <c r="B41" i="43"/>
  <c r="B133" i="43"/>
  <c r="B26" i="43"/>
  <c r="B77" i="42"/>
  <c r="B76" i="42"/>
  <c r="B75" i="42"/>
  <c r="B74" i="42"/>
  <c r="B73" i="42"/>
  <c r="B72" i="42"/>
  <c r="B71" i="42"/>
  <c r="B70" i="42"/>
  <c r="B69" i="42"/>
  <c r="B68" i="42"/>
  <c r="B67" i="42"/>
  <c r="B66" i="42"/>
  <c r="B65" i="42"/>
  <c r="B64" i="42"/>
  <c r="B63" i="42"/>
  <c r="B62" i="42"/>
  <c r="B61" i="42"/>
  <c r="B60" i="42"/>
  <c r="B59" i="42"/>
  <c r="B58" i="42"/>
  <c r="B57" i="42"/>
  <c r="B56" i="42"/>
  <c r="B55" i="42"/>
  <c r="B54" i="42"/>
  <c r="B53" i="42"/>
  <c r="B52" i="42"/>
  <c r="B51" i="42"/>
  <c r="B50" i="42"/>
  <c r="B49" i="42"/>
  <c r="B48" i="42"/>
  <c r="B47" i="42"/>
  <c r="B46" i="42"/>
  <c r="B45" i="42"/>
  <c r="B44" i="42"/>
  <c r="B43" i="42"/>
  <c r="B42" i="42"/>
  <c r="B41" i="42"/>
  <c r="B40" i="42"/>
  <c r="B39"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5" i="42"/>
  <c r="B4" i="42"/>
  <c r="B3" i="42"/>
  <c r="K2" i="42"/>
  <c r="B2" i="42"/>
  <c r="B170" i="38"/>
  <c r="B171" i="38"/>
  <c r="B172" i="38"/>
  <c r="B173" i="38"/>
  <c r="B174" i="38"/>
  <c r="B175" i="38"/>
  <c r="B176" i="38"/>
  <c r="B177" i="38"/>
  <c r="B178" i="38"/>
  <c r="B179" i="38"/>
  <c r="B180" i="38"/>
  <c r="B181" i="38"/>
  <c r="B182" i="38"/>
  <c r="B183" i="38"/>
  <c r="B184" i="38"/>
  <c r="B185" i="38"/>
  <c r="B186" i="38"/>
  <c r="B187" i="38"/>
  <c r="B188" i="38"/>
  <c r="B189" i="38"/>
  <c r="B190" i="38"/>
  <c r="B191" i="38"/>
  <c r="B192" i="38"/>
  <c r="B193" i="38"/>
  <c r="B194" i="38"/>
  <c r="B195" i="38"/>
  <c r="B196" i="38"/>
  <c r="B197" i="38"/>
  <c r="B198" i="38"/>
  <c r="B199" i="38"/>
  <c r="B200" i="38"/>
  <c r="B201" i="38"/>
  <c r="B202" i="38"/>
  <c r="B203" i="38"/>
  <c r="B204" i="38"/>
  <c r="B205" i="38"/>
  <c r="B206" i="38"/>
  <c r="B207" i="38"/>
  <c r="B208" i="38"/>
  <c r="B209" i="38"/>
  <c r="B210" i="38"/>
  <c r="B211" i="38"/>
  <c r="B212" i="38"/>
  <c r="B213" i="38"/>
  <c r="B214" i="38"/>
  <c r="B215" i="38"/>
  <c r="B216" i="38"/>
  <c r="B217" i="38"/>
  <c r="B218" i="38"/>
  <c r="B219" i="38"/>
  <c r="B220" i="38"/>
  <c r="B221" i="38"/>
  <c r="B222" i="38"/>
  <c r="B223" i="38"/>
  <c r="B224" i="38"/>
  <c r="B225" i="38"/>
  <c r="B226" i="38"/>
  <c r="B227" i="38"/>
  <c r="B228" i="38"/>
  <c r="B229" i="38"/>
  <c r="B230" i="38"/>
  <c r="B231" i="38"/>
  <c r="B232" i="38"/>
  <c r="B233" i="38"/>
  <c r="B234" i="38"/>
  <c r="B235" i="38"/>
  <c r="B236" i="38"/>
  <c r="B237" i="38"/>
  <c r="B238" i="38"/>
  <c r="B239" i="38"/>
  <c r="B240" i="38"/>
  <c r="B241" i="38"/>
  <c r="B242" i="38"/>
  <c r="B243" i="38"/>
  <c r="B244" i="38"/>
  <c r="B245" i="38"/>
  <c r="B246" i="38"/>
  <c r="B247" i="38"/>
  <c r="B248" i="38"/>
  <c r="B249" i="38"/>
  <c r="B250" i="38"/>
  <c r="B251" i="38"/>
  <c r="B252" i="38"/>
  <c r="B253" i="38"/>
  <c r="B254" i="38"/>
  <c r="B255" i="38"/>
  <c r="B256" i="38"/>
  <c r="B257" i="38"/>
  <c r="B258" i="38"/>
  <c r="B259" i="38"/>
  <c r="B260" i="38"/>
  <c r="B261" i="38"/>
  <c r="B262" i="38"/>
  <c r="B263" i="38"/>
  <c r="B264" i="38"/>
  <c r="B265" i="38"/>
  <c r="B266" i="38"/>
  <c r="B267" i="38"/>
  <c r="B268" i="38"/>
  <c r="B269" i="38"/>
  <c r="B270" i="38"/>
  <c r="B271" i="38"/>
  <c r="B272" i="38"/>
  <c r="B273" i="38"/>
  <c r="B274" i="38"/>
  <c r="B275" i="38"/>
  <c r="B276" i="38"/>
  <c r="B277" i="38"/>
  <c r="B278" i="38"/>
  <c r="B279" i="38"/>
  <c r="B280" i="38"/>
  <c r="B281" i="38"/>
  <c r="B282" i="38"/>
  <c r="B283" i="38"/>
  <c r="B284" i="38"/>
  <c r="B285" i="38"/>
  <c r="B286" i="38"/>
  <c r="B287" i="38"/>
  <c r="B288" i="38"/>
  <c r="B289" i="38"/>
  <c r="B290" i="38"/>
  <c r="B291" i="38"/>
  <c r="B292" i="38"/>
  <c r="B293" i="38"/>
  <c r="B294" i="38"/>
  <c r="B295" i="38"/>
  <c r="B296" i="38"/>
  <c r="B297" i="38"/>
  <c r="B298" i="38"/>
  <c r="B299" i="38"/>
  <c r="B300" i="38"/>
  <c r="B301" i="38"/>
  <c r="B302" i="38"/>
  <c r="B303" i="38"/>
  <c r="B304" i="38"/>
  <c r="B305" i="38"/>
  <c r="B306" i="38"/>
  <c r="B307" i="38"/>
  <c r="B308" i="38"/>
  <c r="B309" i="38"/>
  <c r="B310" i="38"/>
  <c r="B311" i="38"/>
  <c r="B312" i="38"/>
  <c r="B313" i="38"/>
  <c r="B314" i="38"/>
  <c r="B315" i="38"/>
  <c r="B316" i="38"/>
  <c r="B317" i="38"/>
  <c r="B318" i="38"/>
  <c r="B319" i="38"/>
  <c r="B320" i="38"/>
  <c r="B321" i="38"/>
  <c r="B322" i="38"/>
  <c r="B323" i="38"/>
  <c r="B324" i="38"/>
  <c r="B325" i="38"/>
  <c r="B326" i="38"/>
  <c r="C326" i="38" s="1"/>
  <c r="B327" i="38"/>
  <c r="C327" i="38" s="1"/>
  <c r="B328" i="38"/>
  <c r="B329" i="38"/>
  <c r="B330" i="38"/>
  <c r="B331" i="38"/>
  <c r="B332" i="38"/>
  <c r="B333" i="38"/>
  <c r="B334" i="38"/>
  <c r="B335" i="38"/>
  <c r="B336" i="38"/>
  <c r="B337" i="38"/>
  <c r="B338" i="38"/>
  <c r="B339" i="38"/>
  <c r="B340" i="38"/>
  <c r="B341" i="38"/>
  <c r="B342" i="38"/>
  <c r="B343" i="38"/>
  <c r="B344" i="38"/>
  <c r="B345" i="38"/>
  <c r="B346" i="38"/>
  <c r="B347" i="38"/>
  <c r="B348" i="38"/>
  <c r="B349" i="38"/>
  <c r="B350" i="38"/>
  <c r="B351" i="38"/>
  <c r="B352" i="38"/>
  <c r="B353" i="38"/>
  <c r="B354" i="38"/>
  <c r="B355" i="38"/>
  <c r="B356" i="38"/>
  <c r="B357" i="38"/>
  <c r="B358" i="38"/>
  <c r="B359" i="38"/>
  <c r="B360" i="38"/>
  <c r="B361" i="38"/>
  <c r="B362" i="38"/>
  <c r="B363" i="38"/>
  <c r="B364" i="38"/>
  <c r="B365" i="38"/>
  <c r="B366" i="38"/>
  <c r="B367" i="38"/>
  <c r="B368" i="38"/>
  <c r="B369" i="38"/>
  <c r="B370" i="38"/>
  <c r="B371" i="38"/>
  <c r="B372" i="38"/>
  <c r="B373" i="38"/>
  <c r="B374" i="38"/>
  <c r="B375" i="38"/>
  <c r="B376" i="38"/>
  <c r="B377" i="38"/>
  <c r="B378" i="38"/>
  <c r="B379" i="38"/>
  <c r="B380" i="38"/>
  <c r="B381" i="38"/>
  <c r="B382" i="38"/>
  <c r="B383" i="38"/>
  <c r="B384" i="38"/>
  <c r="B385" i="38"/>
  <c r="B386" i="38"/>
  <c r="B387" i="38"/>
  <c r="B388" i="38"/>
  <c r="B389" i="38"/>
  <c r="B390" i="38"/>
  <c r="B391" i="38"/>
  <c r="B392" i="38"/>
  <c r="B393" i="38"/>
  <c r="B394" i="38"/>
  <c r="B395" i="38"/>
  <c r="B396" i="38"/>
  <c r="B397" i="38"/>
  <c r="B398" i="38"/>
  <c r="B399" i="38"/>
  <c r="B400" i="38"/>
  <c r="B401" i="38"/>
  <c r="B169" i="38"/>
  <c r="C169" i="38" s="1"/>
  <c r="B168" i="38"/>
  <c r="C168" i="38" s="1"/>
  <c r="B167" i="38"/>
  <c r="B166" i="38"/>
  <c r="C166" i="38" s="1"/>
  <c r="B165" i="38"/>
  <c r="B164" i="38"/>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118" i="38"/>
  <c r="B117" i="38"/>
  <c r="B116" i="38"/>
  <c r="B115" i="38"/>
  <c r="B114" i="38"/>
  <c r="B113" i="38"/>
  <c r="B112" i="38"/>
  <c r="B111" i="38"/>
  <c r="B110" i="38"/>
  <c r="B109" i="38"/>
  <c r="B108" i="38"/>
  <c r="B107" i="38"/>
  <c r="B106" i="38"/>
  <c r="B105" i="38"/>
  <c r="B104" i="38"/>
  <c r="B103" i="38"/>
  <c r="B102" i="38"/>
  <c r="B101" i="38"/>
  <c r="B100" i="38"/>
  <c r="B99" i="38"/>
  <c r="B98" i="38"/>
  <c r="B97" i="38"/>
  <c r="B96" i="38"/>
  <c r="B95" i="38"/>
  <c r="B94" i="38"/>
  <c r="B93" i="38"/>
  <c r="B92" i="38"/>
  <c r="B91" i="38"/>
  <c r="B90" i="38"/>
  <c r="B89" i="38"/>
  <c r="B88" i="38"/>
  <c r="B87" i="38"/>
  <c r="B86" i="38"/>
  <c r="B85" i="38"/>
  <c r="B84" i="38"/>
  <c r="B83" i="38"/>
  <c r="B82" i="38"/>
  <c r="B81" i="38"/>
  <c r="B80" i="38"/>
  <c r="B79" i="38"/>
  <c r="B78" i="38"/>
  <c r="B77" i="38"/>
  <c r="B76" i="38"/>
  <c r="B75" i="38"/>
  <c r="B74" i="38"/>
  <c r="B73" i="38"/>
  <c r="B72" i="38"/>
  <c r="B71" i="38"/>
  <c r="B70" i="38"/>
  <c r="B69" i="38"/>
  <c r="B68" i="38"/>
  <c r="B67" i="38"/>
  <c r="B66" i="38"/>
  <c r="B65" i="38"/>
  <c r="B64" i="38"/>
  <c r="B63" i="38"/>
  <c r="B62" i="38"/>
  <c r="B61" i="38"/>
  <c r="B60" i="38"/>
  <c r="B59" i="38"/>
  <c r="B58" i="38"/>
  <c r="B57" i="38"/>
  <c r="B56" i="38"/>
  <c r="B55" i="38"/>
  <c r="B54" i="38"/>
  <c r="B53" i="38"/>
  <c r="B52" i="38"/>
  <c r="B51" i="38"/>
  <c r="B50" i="38"/>
  <c r="B49" i="38"/>
  <c r="B48" i="38"/>
  <c r="B47" i="38"/>
  <c r="B46" i="38"/>
  <c r="B45" i="38"/>
  <c r="B44" i="38"/>
  <c r="B43" i="38"/>
  <c r="B42" i="38"/>
  <c r="B41" i="38"/>
  <c r="B40" i="38"/>
  <c r="B39" i="38"/>
  <c r="B38" i="38"/>
  <c r="B37" i="38"/>
  <c r="B36" i="38"/>
  <c r="B35" i="38"/>
  <c r="B34" i="38"/>
  <c r="B33" i="38"/>
  <c r="B32" i="38"/>
  <c r="B31" i="38"/>
  <c r="B30" i="38"/>
  <c r="B29" i="38"/>
  <c r="B28" i="38"/>
  <c r="B27" i="38"/>
  <c r="B26" i="38"/>
  <c r="B25" i="38"/>
  <c r="B24" i="38"/>
  <c r="B23" i="38"/>
  <c r="B22" i="38"/>
  <c r="B21" i="38"/>
  <c r="B20" i="38"/>
  <c r="B19" i="38"/>
  <c r="B18" i="38"/>
  <c r="B17" i="38"/>
  <c r="B16" i="38"/>
  <c r="B15" i="38"/>
  <c r="B14" i="38"/>
  <c r="B13" i="38"/>
  <c r="B12" i="38"/>
  <c r="B11" i="38"/>
  <c r="B10" i="38"/>
  <c r="B9" i="38"/>
  <c r="B8" i="38"/>
  <c r="B7" i="38"/>
  <c r="B6" i="38"/>
  <c r="B5" i="38"/>
  <c r="B4" i="38"/>
  <c r="B3" i="38"/>
  <c r="K2" i="38"/>
  <c r="B2" i="38"/>
  <c r="B169" i="41"/>
  <c r="B168" i="41"/>
  <c r="B167" i="41"/>
  <c r="B166" i="41"/>
  <c r="B165" i="41"/>
  <c r="B164" i="41"/>
  <c r="B163" i="41"/>
  <c r="B162" i="41"/>
  <c r="B161" i="41"/>
  <c r="B160" i="41"/>
  <c r="B159" i="41"/>
  <c r="B158" i="41"/>
  <c r="B157" i="41"/>
  <c r="B156" i="41"/>
  <c r="B155" i="41"/>
  <c r="B154" i="41"/>
  <c r="B153" i="41"/>
  <c r="B152" i="41"/>
  <c r="B151" i="41"/>
  <c r="B150" i="41"/>
  <c r="B149" i="41"/>
  <c r="B148" i="41"/>
  <c r="B147" i="41"/>
  <c r="B146" i="41"/>
  <c r="B145" i="41"/>
  <c r="B144" i="41"/>
  <c r="B143" i="41"/>
  <c r="B142" i="41"/>
  <c r="B141" i="41"/>
  <c r="B140" i="41"/>
  <c r="B139" i="41"/>
  <c r="B138" i="41"/>
  <c r="B137" i="41"/>
  <c r="B136" i="41"/>
  <c r="B135" i="41"/>
  <c r="B134" i="41"/>
  <c r="B133" i="41"/>
  <c r="B132" i="41"/>
  <c r="B131" i="41"/>
  <c r="B130" i="41"/>
  <c r="B129" i="41"/>
  <c r="B128" i="41"/>
  <c r="B127" i="41"/>
  <c r="B126" i="41"/>
  <c r="B125" i="41"/>
  <c r="B124" i="41"/>
  <c r="B123" i="41"/>
  <c r="B122" i="41"/>
  <c r="B121" i="41"/>
  <c r="B120" i="41"/>
  <c r="B119" i="41"/>
  <c r="B118" i="41"/>
  <c r="B117" i="41"/>
  <c r="B116" i="41"/>
  <c r="B115" i="41"/>
  <c r="B114" i="41"/>
  <c r="B113" i="41"/>
  <c r="B112" i="41"/>
  <c r="B111" i="41"/>
  <c r="B110" i="41"/>
  <c r="B109" i="41"/>
  <c r="B108" i="41"/>
  <c r="B107" i="41"/>
  <c r="B106" i="41"/>
  <c r="B105" i="41"/>
  <c r="B104" i="41"/>
  <c r="B103" i="41"/>
  <c r="B102" i="41"/>
  <c r="B101" i="41"/>
  <c r="B100" i="41"/>
  <c r="B99" i="41"/>
  <c r="B98" i="41"/>
  <c r="B97" i="41"/>
  <c r="B96" i="41"/>
  <c r="B95" i="41"/>
  <c r="B94" i="41"/>
  <c r="B93" i="41"/>
  <c r="B92" i="41"/>
  <c r="B91" i="41"/>
  <c r="B90" i="41"/>
  <c r="B89" i="41"/>
  <c r="B88" i="41"/>
  <c r="B87" i="41"/>
  <c r="B86" i="41"/>
  <c r="B85" i="41"/>
  <c r="B84" i="41"/>
  <c r="B83" i="41"/>
  <c r="B82" i="41"/>
  <c r="B81" i="41"/>
  <c r="B80" i="41"/>
  <c r="B79" i="41"/>
  <c r="B78" i="41"/>
  <c r="B77" i="41"/>
  <c r="B76" i="41"/>
  <c r="B75" i="41"/>
  <c r="B74" i="41"/>
  <c r="B73" i="41"/>
  <c r="B72" i="41"/>
  <c r="B71" i="41"/>
  <c r="B70" i="41"/>
  <c r="B69" i="41"/>
  <c r="B68" i="41"/>
  <c r="B67" i="41"/>
  <c r="B66" i="41"/>
  <c r="B65" i="41"/>
  <c r="B64" i="41"/>
  <c r="B63" i="41"/>
  <c r="B62" i="41"/>
  <c r="B61" i="41"/>
  <c r="B60" i="41"/>
  <c r="B59" i="41"/>
  <c r="B58" i="41"/>
  <c r="B57" i="41"/>
  <c r="B56" i="41"/>
  <c r="B55" i="41"/>
  <c r="B54" i="41"/>
  <c r="B53" i="41"/>
  <c r="B52" i="41"/>
  <c r="B51" i="41"/>
  <c r="B50" i="41"/>
  <c r="B49" i="41"/>
  <c r="B48" i="41"/>
  <c r="B47" i="41"/>
  <c r="B46" i="41"/>
  <c r="B45" i="41"/>
  <c r="B44" i="41"/>
  <c r="B43" i="41"/>
  <c r="B42" i="41"/>
  <c r="B41" i="41"/>
  <c r="B40" i="41"/>
  <c r="B39"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5" i="41"/>
  <c r="B4" i="41"/>
  <c r="B3" i="41"/>
  <c r="K2" i="41"/>
  <c r="B2" i="41"/>
  <c r="B170" i="36"/>
  <c r="B171" i="36"/>
  <c r="B172" i="36"/>
  <c r="B173" i="36"/>
  <c r="B174" i="36"/>
  <c r="B175" i="36"/>
  <c r="B176" i="36"/>
  <c r="B177" i="36"/>
  <c r="B178" i="36"/>
  <c r="B179" i="36"/>
  <c r="B180" i="36"/>
  <c r="B181" i="36"/>
  <c r="B182" i="36"/>
  <c r="B183" i="36"/>
  <c r="B184" i="36"/>
  <c r="B185" i="36"/>
  <c r="B186" i="36"/>
  <c r="B187" i="36"/>
  <c r="B188" i="36"/>
  <c r="B189" i="36"/>
  <c r="B190" i="36"/>
  <c r="B191" i="36"/>
  <c r="B192" i="36"/>
  <c r="B193" i="36"/>
  <c r="B194" i="36"/>
  <c r="B195" i="36"/>
  <c r="B196" i="36"/>
  <c r="B197" i="36"/>
  <c r="B198" i="36"/>
  <c r="B199" i="36"/>
  <c r="B200" i="36"/>
  <c r="B201" i="36"/>
  <c r="B202" i="36"/>
  <c r="B203" i="36"/>
  <c r="B204" i="36"/>
  <c r="B205" i="36"/>
  <c r="B206" i="36"/>
  <c r="B207" i="36"/>
  <c r="B208" i="36"/>
  <c r="B209" i="36"/>
  <c r="B210" i="36"/>
  <c r="B211" i="36"/>
  <c r="B212" i="36"/>
  <c r="B213" i="36"/>
  <c r="B214" i="36"/>
  <c r="B215" i="36"/>
  <c r="B216" i="36"/>
  <c r="B217" i="36"/>
  <c r="B218" i="36"/>
  <c r="B219" i="36"/>
  <c r="B220" i="36"/>
  <c r="B221" i="36"/>
  <c r="B222" i="36"/>
  <c r="B223" i="36"/>
  <c r="B224" i="36"/>
  <c r="B225" i="36"/>
  <c r="B226" i="36"/>
  <c r="B227" i="36"/>
  <c r="B228" i="36"/>
  <c r="B229" i="36"/>
  <c r="B230" i="36"/>
  <c r="B231" i="36"/>
  <c r="B232" i="36"/>
  <c r="B233" i="36"/>
  <c r="B234" i="36"/>
  <c r="B235" i="36"/>
  <c r="B236" i="36"/>
  <c r="B237" i="36"/>
  <c r="B238" i="36"/>
  <c r="B239" i="36"/>
  <c r="B240" i="36"/>
  <c r="B241" i="36"/>
  <c r="B242" i="36"/>
  <c r="B243" i="36"/>
  <c r="B244" i="36"/>
  <c r="B245" i="36"/>
  <c r="B246" i="36"/>
  <c r="B247" i="36"/>
  <c r="B248" i="36"/>
  <c r="B249" i="36"/>
  <c r="B250" i="36"/>
  <c r="B251" i="36"/>
  <c r="B252" i="36"/>
  <c r="B253" i="36"/>
  <c r="B254" i="36"/>
  <c r="B255" i="36"/>
  <c r="B256" i="36"/>
  <c r="B257" i="36"/>
  <c r="B258" i="36"/>
  <c r="B259" i="36"/>
  <c r="B260" i="36"/>
  <c r="B261" i="36"/>
  <c r="B262" i="36"/>
  <c r="B263" i="36"/>
  <c r="B264" i="36"/>
  <c r="B265" i="36"/>
  <c r="B266" i="36"/>
  <c r="B267" i="36"/>
  <c r="B268" i="36"/>
  <c r="B269" i="36"/>
  <c r="B270" i="36"/>
  <c r="B271" i="36"/>
  <c r="B272" i="36"/>
  <c r="B273" i="36"/>
  <c r="B274" i="36"/>
  <c r="B275" i="36"/>
  <c r="B276" i="36"/>
  <c r="B277" i="36"/>
  <c r="B278" i="36"/>
  <c r="B279" i="36"/>
  <c r="B280" i="36"/>
  <c r="B281" i="36"/>
  <c r="B282" i="36"/>
  <c r="B283" i="36"/>
  <c r="B284" i="36"/>
  <c r="B285" i="36"/>
  <c r="B286" i="36"/>
  <c r="B287" i="36"/>
  <c r="B288" i="36"/>
  <c r="B289" i="36"/>
  <c r="B290" i="36"/>
  <c r="B291" i="36"/>
  <c r="B292" i="36"/>
  <c r="B293" i="36"/>
  <c r="B294" i="36"/>
  <c r="B295" i="36"/>
  <c r="B296" i="36"/>
  <c r="B297" i="36"/>
  <c r="B298" i="36"/>
  <c r="B299" i="36"/>
  <c r="B300" i="36"/>
  <c r="B301" i="36"/>
  <c r="B302" i="36"/>
  <c r="B303" i="36"/>
  <c r="B304" i="36"/>
  <c r="B305" i="36"/>
  <c r="B306" i="36"/>
  <c r="B307" i="36"/>
  <c r="B308" i="36"/>
  <c r="B309" i="36"/>
  <c r="B310" i="36"/>
  <c r="B311" i="36"/>
  <c r="B312" i="36"/>
  <c r="B313" i="36"/>
  <c r="B314" i="36"/>
  <c r="B315" i="36"/>
  <c r="B316" i="36"/>
  <c r="B317" i="36"/>
  <c r="B318" i="36"/>
  <c r="B319" i="36"/>
  <c r="B320" i="36"/>
  <c r="B321" i="36"/>
  <c r="B322" i="36"/>
  <c r="B323" i="36"/>
  <c r="B324" i="36"/>
  <c r="B325" i="36"/>
  <c r="B326" i="36"/>
  <c r="B327" i="36"/>
  <c r="B328" i="36"/>
  <c r="B329" i="36"/>
  <c r="B330" i="36"/>
  <c r="B331" i="36"/>
  <c r="B332" i="36"/>
  <c r="B333" i="36"/>
  <c r="B334" i="36"/>
  <c r="B335" i="36"/>
  <c r="B336" i="36"/>
  <c r="B337" i="36"/>
  <c r="B338" i="36"/>
  <c r="B339" i="36"/>
  <c r="B340" i="36"/>
  <c r="B341" i="36"/>
  <c r="B342" i="36"/>
  <c r="B343" i="36"/>
  <c r="B344" i="36"/>
  <c r="B345" i="36"/>
  <c r="B346" i="36"/>
  <c r="B347" i="36"/>
  <c r="B348" i="36"/>
  <c r="B349" i="36"/>
  <c r="B350" i="36"/>
  <c r="B351" i="36"/>
  <c r="B352" i="36"/>
  <c r="B353" i="36"/>
  <c r="B354" i="36"/>
  <c r="B355" i="36"/>
  <c r="B356" i="36"/>
  <c r="B357" i="36"/>
  <c r="B358" i="36"/>
  <c r="B359" i="36"/>
  <c r="B360" i="36"/>
  <c r="B361" i="36"/>
  <c r="B362" i="36"/>
  <c r="B363" i="36"/>
  <c r="B364" i="36"/>
  <c r="B365" i="36"/>
  <c r="B366" i="36"/>
  <c r="B367" i="36"/>
  <c r="B368" i="36"/>
  <c r="B369" i="36"/>
  <c r="B370" i="36"/>
  <c r="B371" i="36"/>
  <c r="B372" i="36"/>
  <c r="B373" i="36"/>
  <c r="B374" i="36"/>
  <c r="B375" i="36"/>
  <c r="B376" i="36"/>
  <c r="B377" i="36"/>
  <c r="B378" i="36"/>
  <c r="B379" i="36"/>
  <c r="B380" i="36"/>
  <c r="B381" i="36"/>
  <c r="B382" i="36"/>
  <c r="B383" i="36"/>
  <c r="B384" i="36"/>
  <c r="B385" i="36"/>
  <c r="B386" i="36"/>
  <c r="B387" i="36"/>
  <c r="B388" i="36"/>
  <c r="B389" i="36"/>
  <c r="B390" i="36"/>
  <c r="B391" i="36"/>
  <c r="B392" i="36"/>
  <c r="B393" i="36"/>
  <c r="B394" i="36"/>
  <c r="B395" i="36"/>
  <c r="B396" i="36"/>
  <c r="B397" i="36"/>
  <c r="B398" i="36"/>
  <c r="B399" i="36"/>
  <c r="B400" i="36"/>
  <c r="B401" i="36"/>
  <c r="B402" i="36"/>
  <c r="B403" i="36"/>
  <c r="B404" i="36"/>
  <c r="B405" i="36"/>
  <c r="B406" i="36"/>
  <c r="B407" i="36"/>
  <c r="B408" i="36"/>
  <c r="B409" i="36"/>
  <c r="B410" i="36"/>
  <c r="B411" i="36"/>
  <c r="B412" i="36"/>
  <c r="B413" i="36"/>
  <c r="B414" i="36"/>
  <c r="B415" i="36"/>
  <c r="B416" i="36"/>
  <c r="B417" i="36"/>
  <c r="B418" i="36"/>
  <c r="B419" i="36"/>
  <c r="B420" i="36"/>
  <c r="B421" i="36"/>
  <c r="B422" i="36"/>
  <c r="B423" i="36"/>
  <c r="B424" i="36"/>
  <c r="B425" i="36"/>
  <c r="B426" i="36"/>
  <c r="B427" i="36"/>
  <c r="B428" i="36"/>
  <c r="B429" i="36"/>
  <c r="B430" i="36"/>
  <c r="B431" i="36"/>
  <c r="B432" i="36"/>
  <c r="B433" i="36"/>
  <c r="B434" i="36"/>
  <c r="B435" i="36"/>
  <c r="B436" i="36"/>
  <c r="B437" i="36"/>
  <c r="B438" i="36"/>
  <c r="B439" i="36"/>
  <c r="B440" i="36"/>
  <c r="B441" i="36"/>
  <c r="B442" i="36"/>
  <c r="B443" i="36"/>
  <c r="B444" i="36"/>
  <c r="B445" i="36"/>
  <c r="B446" i="36"/>
  <c r="B447" i="36"/>
  <c r="B448" i="36"/>
  <c r="B449" i="36"/>
  <c r="B450" i="36"/>
  <c r="B451" i="36"/>
  <c r="B452" i="36"/>
  <c r="B453" i="36"/>
  <c r="B454" i="36"/>
  <c r="B455" i="36"/>
  <c r="B456" i="36"/>
  <c r="B457" i="36"/>
  <c r="B458" i="36"/>
  <c r="B459" i="36"/>
  <c r="B460" i="36"/>
  <c r="B461" i="36"/>
  <c r="B462" i="36"/>
  <c r="B463" i="36"/>
  <c r="B464" i="36"/>
  <c r="B465" i="36"/>
  <c r="B466" i="36"/>
  <c r="B467" i="36"/>
  <c r="B468" i="36"/>
  <c r="B469" i="36"/>
  <c r="B470" i="36"/>
  <c r="B471" i="36"/>
  <c r="B472" i="36"/>
  <c r="B473" i="36"/>
  <c r="B474"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28" i="36"/>
  <c r="B27" i="36"/>
  <c r="B26" i="36"/>
  <c r="B25" i="36"/>
  <c r="B24" i="36"/>
  <c r="B23" i="36"/>
  <c r="B22" i="36"/>
  <c r="B21" i="36"/>
  <c r="B20" i="36"/>
  <c r="B19" i="36"/>
  <c r="B18" i="36"/>
  <c r="B17" i="36"/>
  <c r="B16" i="36"/>
  <c r="B15" i="36"/>
  <c r="B14" i="36"/>
  <c r="B13" i="36"/>
  <c r="B12" i="36"/>
  <c r="B11" i="36"/>
  <c r="B10" i="36"/>
  <c r="B9" i="36"/>
  <c r="B8" i="36"/>
  <c r="B7" i="36"/>
  <c r="B6" i="36"/>
  <c r="B5" i="36"/>
  <c r="B4" i="36"/>
  <c r="B3" i="36"/>
  <c r="K2" i="36"/>
  <c r="B2" i="36"/>
  <c r="B169" i="40"/>
  <c r="B168" i="40"/>
  <c r="B167" i="40"/>
  <c r="B166" i="40"/>
  <c r="B165" i="40"/>
  <c r="B164" i="40"/>
  <c r="B163" i="40"/>
  <c r="B162" i="40"/>
  <c r="B161" i="40"/>
  <c r="B160" i="40"/>
  <c r="B159" i="40"/>
  <c r="B158" i="40"/>
  <c r="B157" i="40"/>
  <c r="B156" i="40"/>
  <c r="B155" i="40"/>
  <c r="B154" i="40"/>
  <c r="B153" i="40"/>
  <c r="B152" i="40"/>
  <c r="B151" i="40"/>
  <c r="B150" i="40"/>
  <c r="B149" i="40"/>
  <c r="B148" i="40"/>
  <c r="B147" i="40"/>
  <c r="B146" i="40"/>
  <c r="B145" i="40"/>
  <c r="B144" i="40"/>
  <c r="B143" i="40"/>
  <c r="B142" i="40"/>
  <c r="B141" i="40"/>
  <c r="B140" i="40"/>
  <c r="B139" i="40"/>
  <c r="B138" i="40"/>
  <c r="B137" i="40"/>
  <c r="B136" i="40"/>
  <c r="B135" i="40"/>
  <c r="B134" i="40"/>
  <c r="B133" i="40"/>
  <c r="B132" i="40"/>
  <c r="B131" i="40"/>
  <c r="B130" i="40"/>
  <c r="B129" i="40"/>
  <c r="B128" i="40"/>
  <c r="B127" i="40"/>
  <c r="B126" i="40"/>
  <c r="B125" i="40"/>
  <c r="B124" i="40"/>
  <c r="B123" i="40"/>
  <c r="B122" i="40"/>
  <c r="B121" i="40"/>
  <c r="B120" i="40"/>
  <c r="B119" i="40"/>
  <c r="B118" i="40"/>
  <c r="B117" i="40"/>
  <c r="B116" i="40"/>
  <c r="B115" i="40"/>
  <c r="B114" i="40"/>
  <c r="B113" i="40"/>
  <c r="B112" i="40"/>
  <c r="B111" i="40"/>
  <c r="B110" i="40"/>
  <c r="B109" i="40"/>
  <c r="B108" i="40"/>
  <c r="B107" i="40"/>
  <c r="B106" i="40"/>
  <c r="B105" i="40"/>
  <c r="B104" i="40"/>
  <c r="B103" i="40"/>
  <c r="B102" i="40"/>
  <c r="B101" i="40"/>
  <c r="B100" i="40"/>
  <c r="B99" i="40"/>
  <c r="B98" i="40"/>
  <c r="B97" i="40"/>
  <c r="B96" i="40"/>
  <c r="B95" i="40"/>
  <c r="B94" i="40"/>
  <c r="B93" i="40"/>
  <c r="B92" i="40"/>
  <c r="B91" i="40"/>
  <c r="B90" i="40"/>
  <c r="B89" i="40"/>
  <c r="B88" i="40"/>
  <c r="B87" i="40"/>
  <c r="B86" i="40"/>
  <c r="B85" i="40"/>
  <c r="B84" i="40"/>
  <c r="B83" i="40"/>
  <c r="B82" i="40"/>
  <c r="B81" i="40"/>
  <c r="B80" i="40"/>
  <c r="B79" i="40"/>
  <c r="B78" i="40"/>
  <c r="B77" i="40"/>
  <c r="B76" i="40"/>
  <c r="B75" i="40"/>
  <c r="B74" i="40"/>
  <c r="B73" i="40"/>
  <c r="B72" i="40"/>
  <c r="B71" i="40"/>
  <c r="B70"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B3" i="40"/>
  <c r="K2" i="40"/>
  <c r="B2" i="40"/>
  <c r="B169" i="39"/>
  <c r="B168" i="39"/>
  <c r="B167" i="39"/>
  <c r="B166" i="39"/>
  <c r="B165" i="39"/>
  <c r="B164" i="39"/>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119" i="39"/>
  <c r="B118" i="39"/>
  <c r="B117" i="39"/>
  <c r="B116" i="39"/>
  <c r="B115" i="39"/>
  <c r="B114" i="39"/>
  <c r="B113" i="39"/>
  <c r="B112" i="39"/>
  <c r="B111" i="39"/>
  <c r="B110" i="39"/>
  <c r="B109" i="39"/>
  <c r="B108" i="39"/>
  <c r="B107" i="39"/>
  <c r="B106" i="39"/>
  <c r="B105" i="39"/>
  <c r="B104" i="39"/>
  <c r="B103" i="39"/>
  <c r="B102" i="39"/>
  <c r="B101" i="39"/>
  <c r="B100" i="39"/>
  <c r="B99" i="39"/>
  <c r="B98" i="39"/>
  <c r="B97" i="39"/>
  <c r="B96" i="39"/>
  <c r="B95" i="39"/>
  <c r="B94" i="39"/>
  <c r="B93" i="39"/>
  <c r="B92" i="39"/>
  <c r="B91" i="39"/>
  <c r="B90" i="39"/>
  <c r="B89" i="39"/>
  <c r="B88" i="39"/>
  <c r="B87" i="39"/>
  <c r="B86" i="39"/>
  <c r="B85" i="39"/>
  <c r="B84" i="39"/>
  <c r="B83" i="39"/>
  <c r="B82" i="39"/>
  <c r="B81" i="39"/>
  <c r="B80" i="39"/>
  <c r="B79" i="39"/>
  <c r="B78" i="39"/>
  <c r="B77" i="39"/>
  <c r="B76" i="39"/>
  <c r="B75" i="39"/>
  <c r="B74" i="39"/>
  <c r="B73" i="39"/>
  <c r="B72" i="39"/>
  <c r="B71" i="39"/>
  <c r="B70" i="39"/>
  <c r="B69" i="39"/>
  <c r="B68" i="39"/>
  <c r="B67" i="39"/>
  <c r="B66" i="39"/>
  <c r="B65" i="39"/>
  <c r="B64" i="39"/>
  <c r="B63" i="39"/>
  <c r="B62" i="39"/>
  <c r="B61" i="39"/>
  <c r="B60" i="39"/>
  <c r="B59" i="39"/>
  <c r="B58" i="39"/>
  <c r="B57" i="39"/>
  <c r="B56" i="39"/>
  <c r="B55" i="39"/>
  <c r="B54" i="39"/>
  <c r="B53" i="39"/>
  <c r="B52" i="39"/>
  <c r="B51" i="39"/>
  <c r="B50" i="39"/>
  <c r="B49" i="39"/>
  <c r="B48" i="39"/>
  <c r="B47" i="39"/>
  <c r="B46" i="39"/>
  <c r="B45" i="39"/>
  <c r="B44" i="39"/>
  <c r="B43" i="39"/>
  <c r="B42" i="39"/>
  <c r="B41" i="39"/>
  <c r="B40" i="39"/>
  <c r="B39" i="39"/>
  <c r="B38" i="39"/>
  <c r="B37" i="39"/>
  <c r="B36"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B6" i="39"/>
  <c r="B5" i="39"/>
  <c r="B4" i="39"/>
  <c r="B3" i="39"/>
  <c r="K2" i="39"/>
  <c r="B2" i="39"/>
  <c r="B169" i="37"/>
  <c r="B168" i="37"/>
  <c r="B167" i="37"/>
  <c r="B166" i="37"/>
  <c r="B165" i="37"/>
  <c r="B164" i="37"/>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119" i="37"/>
  <c r="B118" i="37"/>
  <c r="B117" i="37"/>
  <c r="B116" i="37"/>
  <c r="B115" i="37"/>
  <c r="B114" i="37"/>
  <c r="B113" i="37"/>
  <c r="B112" i="37"/>
  <c r="B111" i="37"/>
  <c r="B110" i="37"/>
  <c r="B109" i="37"/>
  <c r="B108" i="37"/>
  <c r="B107" i="37"/>
  <c r="B106" i="37"/>
  <c r="B105" i="37"/>
  <c r="B104" i="37"/>
  <c r="B103" i="37"/>
  <c r="B102" i="37"/>
  <c r="B101" i="37"/>
  <c r="B100" i="37"/>
  <c r="B99" i="37"/>
  <c r="B98" i="37"/>
  <c r="B97" i="37"/>
  <c r="B96" i="37"/>
  <c r="B95" i="37"/>
  <c r="B94" i="37"/>
  <c r="B93" i="37"/>
  <c r="B92" i="37"/>
  <c r="B91" i="37"/>
  <c r="B90" i="37"/>
  <c r="B89" i="37"/>
  <c r="B88" i="37"/>
  <c r="B87" i="37"/>
  <c r="B86" i="37"/>
  <c r="B85" i="37"/>
  <c r="B84" i="37"/>
  <c r="B83" i="37"/>
  <c r="B82" i="37"/>
  <c r="B81" i="37"/>
  <c r="B80" i="37"/>
  <c r="B79" i="37"/>
  <c r="B78" i="37"/>
  <c r="B77" i="37"/>
  <c r="B76" i="37"/>
  <c r="B75" i="37"/>
  <c r="B74" i="37"/>
  <c r="B73" i="37"/>
  <c r="B72" i="37"/>
  <c r="B71" i="37"/>
  <c r="B70" i="37"/>
  <c r="B69" i="37"/>
  <c r="B68" i="37"/>
  <c r="B67" i="37"/>
  <c r="B66" i="37"/>
  <c r="B65" i="37"/>
  <c r="B64" i="37"/>
  <c r="B63" i="37"/>
  <c r="B62" i="37"/>
  <c r="B61" i="37"/>
  <c r="B60" i="37"/>
  <c r="B59" i="37"/>
  <c r="B58" i="37"/>
  <c r="B57" i="37"/>
  <c r="B56" i="37"/>
  <c r="B55" i="37"/>
  <c r="B54" i="37"/>
  <c r="B53" i="37"/>
  <c r="B52" i="37"/>
  <c r="B51" i="37"/>
  <c r="B50" i="37"/>
  <c r="B49" i="37"/>
  <c r="B48" i="37"/>
  <c r="B47" i="37"/>
  <c r="B46" i="37"/>
  <c r="B45" i="37"/>
  <c r="B44" i="37"/>
  <c r="B43" i="37"/>
  <c r="B42" i="37"/>
  <c r="B41" i="37"/>
  <c r="B40" i="37"/>
  <c r="B39" i="37"/>
  <c r="B38" i="37"/>
  <c r="B37" i="37"/>
  <c r="B36" i="37"/>
  <c r="B35" i="37"/>
  <c r="B34" i="37"/>
  <c r="B33" i="37"/>
  <c r="B32" i="37"/>
  <c r="B31" i="37"/>
  <c r="B30" i="37"/>
  <c r="B29" i="37"/>
  <c r="B28" i="37"/>
  <c r="B27" i="37"/>
  <c r="B26" i="37"/>
  <c r="B25" i="37"/>
  <c r="B24" i="37"/>
  <c r="B23" i="37"/>
  <c r="B22" i="37"/>
  <c r="B21" i="37"/>
  <c r="B20" i="37"/>
  <c r="B19" i="37"/>
  <c r="B18" i="37"/>
  <c r="B17" i="37"/>
  <c r="B16" i="37"/>
  <c r="B15" i="37"/>
  <c r="B14" i="37"/>
  <c r="B13" i="37"/>
  <c r="B12" i="37"/>
  <c r="B11" i="37"/>
  <c r="B10" i="37"/>
  <c r="B9" i="37"/>
  <c r="B8" i="37"/>
  <c r="B7" i="37"/>
  <c r="B6" i="37"/>
  <c r="B5" i="37"/>
  <c r="B4" i="37"/>
  <c r="B3" i="37"/>
  <c r="K2" i="37"/>
  <c r="B2" i="37"/>
  <c r="K2" i="35"/>
  <c r="H2" i="41"/>
  <c r="H2" i="40"/>
  <c r="H2" i="38"/>
  <c r="H2" i="42"/>
  <c r="H2" i="39"/>
  <c r="D2" i="42" l="1"/>
  <c r="D2" i="38"/>
  <c r="D2" i="41"/>
  <c r="D2" i="40"/>
  <c r="D2" i="39"/>
  <c r="B254" i="34"/>
  <c r="B255" i="34"/>
  <c r="B256" i="34"/>
  <c r="B257" i="34"/>
  <c r="B258" i="34"/>
  <c r="B259" i="34"/>
  <c r="B260" i="34"/>
  <c r="B261" i="34"/>
  <c r="B262" i="34"/>
  <c r="B263" i="34"/>
  <c r="B264" i="34"/>
  <c r="B265" i="34"/>
  <c r="B266" i="34"/>
  <c r="B267" i="34"/>
  <c r="B268" i="34"/>
  <c r="B269" i="34"/>
  <c r="B270" i="34"/>
  <c r="B271" i="34"/>
  <c r="B272" i="34"/>
  <c r="B273" i="34"/>
  <c r="B274" i="34"/>
  <c r="B275" i="34"/>
  <c r="B276" i="34"/>
  <c r="B277" i="34"/>
  <c r="B278" i="34"/>
  <c r="B279" i="34"/>
  <c r="B280" i="34"/>
  <c r="B281" i="34"/>
  <c r="B282" i="34"/>
  <c r="B283" i="34"/>
  <c r="B284" i="34"/>
  <c r="B285" i="34"/>
  <c r="B286" i="34"/>
  <c r="B287" i="34"/>
  <c r="B288" i="34"/>
  <c r="B289" i="34"/>
  <c r="B290" i="34"/>
  <c r="B291" i="34"/>
  <c r="B292" i="34"/>
  <c r="B293" i="34"/>
  <c r="B294" i="34"/>
  <c r="B295" i="34"/>
  <c r="B296" i="34"/>
  <c r="B297" i="34"/>
  <c r="B298" i="34"/>
  <c r="B299" i="34"/>
  <c r="B300" i="34"/>
  <c r="B301" i="34"/>
  <c r="B302" i="34"/>
  <c r="B303" i="34"/>
  <c r="B304" i="34"/>
  <c r="B305" i="34"/>
  <c r="B306" i="34"/>
  <c r="B307" i="34"/>
  <c r="B308" i="34"/>
  <c r="B309" i="34"/>
  <c r="B310" i="34"/>
  <c r="B311" i="34"/>
  <c r="B312" i="34"/>
  <c r="B313" i="34"/>
  <c r="B314" i="34"/>
  <c r="B315" i="34"/>
  <c r="B316" i="34"/>
  <c r="B317" i="34"/>
  <c r="B318" i="34"/>
  <c r="B319" i="34"/>
  <c r="B320" i="34"/>
  <c r="B321" i="34"/>
  <c r="B322" i="34"/>
  <c r="B323" i="34"/>
  <c r="B324" i="34"/>
  <c r="B325" i="34"/>
  <c r="B326" i="34"/>
  <c r="B327" i="34"/>
  <c r="B328" i="34"/>
  <c r="B329" i="34"/>
  <c r="B330" i="34"/>
  <c r="B331" i="34"/>
  <c r="B332" i="34"/>
  <c r="B333" i="34"/>
  <c r="B334" i="34"/>
  <c r="B335" i="34"/>
  <c r="B336" i="34"/>
  <c r="B337" i="34"/>
  <c r="B338" i="34"/>
  <c r="B339" i="34"/>
  <c r="B340" i="34"/>
  <c r="B341" i="34"/>
  <c r="B342" i="34"/>
  <c r="B343" i="34"/>
  <c r="B344" i="34"/>
  <c r="B345" i="34"/>
  <c r="B346" i="34"/>
  <c r="B347" i="34"/>
  <c r="B348" i="34"/>
  <c r="B349" i="34"/>
  <c r="B350" i="34"/>
  <c r="B351" i="34"/>
  <c r="B352" i="34"/>
  <c r="B353" i="34"/>
  <c r="B354" i="34"/>
  <c r="B355" i="34"/>
  <c r="B356" i="34"/>
  <c r="B357" i="34"/>
  <c r="B358" i="34"/>
  <c r="B359" i="34"/>
  <c r="B360" i="34"/>
  <c r="B361" i="34"/>
  <c r="B362" i="34"/>
  <c r="B363" i="34"/>
  <c r="B364" i="34"/>
  <c r="B365" i="34"/>
  <c r="B366" i="34"/>
  <c r="B367" i="34"/>
  <c r="B368" i="34"/>
  <c r="B369" i="34"/>
  <c r="B370" i="34"/>
  <c r="B371" i="34"/>
  <c r="B372" i="34"/>
  <c r="B373" i="34"/>
  <c r="B374" i="34"/>
  <c r="B375" i="34"/>
  <c r="B376" i="34"/>
  <c r="B377" i="34"/>
  <c r="B378" i="34"/>
  <c r="B379" i="34"/>
  <c r="B380" i="34"/>
  <c r="B381" i="34"/>
  <c r="B382" i="34"/>
  <c r="B383" i="34"/>
  <c r="B384" i="34"/>
  <c r="B385" i="34"/>
  <c r="B386" i="34"/>
  <c r="B387" i="34"/>
  <c r="B388" i="34"/>
  <c r="B389" i="34"/>
  <c r="B390" i="34"/>
  <c r="B391" i="34"/>
  <c r="B392" i="34"/>
  <c r="B393" i="34"/>
  <c r="B394" i="34"/>
  <c r="B395" i="34"/>
  <c r="B396" i="34"/>
  <c r="B397" i="34"/>
  <c r="B398" i="34"/>
  <c r="B399" i="34"/>
  <c r="B400" i="34"/>
  <c r="B401" i="34"/>
  <c r="B402" i="34"/>
  <c r="B403" i="34"/>
  <c r="B404" i="34"/>
  <c r="B405" i="34"/>
  <c r="B406" i="34"/>
  <c r="B407" i="34"/>
  <c r="B408" i="34"/>
  <c r="B409" i="34"/>
  <c r="B410" i="34"/>
  <c r="B411" i="34"/>
  <c r="B412" i="34"/>
  <c r="B413" i="34"/>
  <c r="B414" i="34"/>
  <c r="B415" i="34"/>
  <c r="B416" i="34"/>
  <c r="B417" i="34"/>
  <c r="B418" i="34"/>
  <c r="B419" i="34"/>
  <c r="B420" i="34"/>
  <c r="B421" i="34"/>
  <c r="B422" i="34"/>
  <c r="B423" i="34"/>
  <c r="B424" i="34"/>
  <c r="B425" i="34"/>
  <c r="B426" i="34"/>
  <c r="B427" i="34"/>
  <c r="B428" i="34"/>
  <c r="B429" i="34"/>
  <c r="B430" i="34"/>
  <c r="B431" i="34"/>
  <c r="B432" i="34"/>
  <c r="B433" i="34"/>
  <c r="B434" i="34"/>
  <c r="B435" i="34"/>
  <c r="B436" i="34"/>
  <c r="B437" i="34"/>
  <c r="B438" i="34"/>
  <c r="B439" i="34"/>
  <c r="B440" i="34"/>
  <c r="B441" i="34"/>
  <c r="B442" i="34"/>
  <c r="B443" i="34"/>
  <c r="B444" i="34"/>
  <c r="B445" i="34"/>
  <c r="B446" i="34"/>
  <c r="B447" i="34"/>
  <c r="B448" i="34"/>
  <c r="B449" i="34"/>
  <c r="B450" i="34"/>
  <c r="B451" i="34"/>
  <c r="B452" i="34"/>
  <c r="B453" i="34"/>
  <c r="B454" i="34"/>
  <c r="B455" i="34"/>
  <c r="B456" i="34"/>
  <c r="B457" i="34"/>
  <c r="B458" i="34"/>
  <c r="B459" i="34"/>
  <c r="B460" i="34"/>
  <c r="B461" i="34"/>
  <c r="B462" i="34"/>
  <c r="B463" i="34"/>
  <c r="B464" i="34"/>
  <c r="B465" i="34"/>
  <c r="B466" i="34"/>
  <c r="B467" i="34"/>
  <c r="B468" i="34"/>
  <c r="B469" i="34"/>
  <c r="B470" i="34"/>
  <c r="B471" i="34"/>
  <c r="B472" i="34"/>
  <c r="B473" i="34"/>
  <c r="B474" i="34"/>
  <c r="B475" i="34"/>
  <c r="B476" i="34"/>
  <c r="B477" i="34"/>
  <c r="B478" i="34"/>
  <c r="B479" i="34"/>
  <c r="B480" i="34"/>
  <c r="B481" i="34"/>
  <c r="B482" i="34"/>
  <c r="B483" i="34"/>
  <c r="B484" i="34"/>
  <c r="B485" i="34"/>
  <c r="B486" i="34"/>
  <c r="B487" i="34"/>
  <c r="B488" i="34"/>
  <c r="B489" i="34"/>
  <c r="B490" i="34"/>
  <c r="B491" i="34"/>
  <c r="B492" i="34"/>
  <c r="B493" i="34"/>
  <c r="B494" i="34"/>
  <c r="B495" i="34"/>
  <c r="B496" i="34"/>
  <c r="B497" i="34"/>
  <c r="B498" i="34"/>
  <c r="B499" i="34"/>
  <c r="B500" i="34"/>
  <c r="B501" i="34"/>
  <c r="B502" i="34"/>
  <c r="B503" i="34"/>
  <c r="B504" i="34"/>
  <c r="B505" i="34"/>
  <c r="B506" i="34"/>
  <c r="B507" i="34"/>
  <c r="B508" i="34"/>
  <c r="B509" i="34"/>
  <c r="B510" i="34"/>
  <c r="B511" i="34"/>
  <c r="B512" i="34"/>
  <c r="B513" i="34"/>
  <c r="B514" i="34"/>
  <c r="B515" i="34"/>
  <c r="B516" i="34"/>
  <c r="B517" i="34"/>
  <c r="B518" i="34"/>
  <c r="B519" i="34"/>
  <c r="B520" i="34"/>
  <c r="B521" i="34"/>
  <c r="B522" i="34"/>
  <c r="B523" i="34"/>
  <c r="B524" i="34"/>
  <c r="B525" i="34"/>
  <c r="B526" i="34"/>
  <c r="B527" i="34"/>
  <c r="B528" i="34"/>
  <c r="B529" i="34"/>
  <c r="B530" i="34"/>
  <c r="B531" i="34"/>
  <c r="B532" i="34"/>
  <c r="B533" i="34"/>
  <c r="B534" i="34"/>
  <c r="B535" i="34"/>
  <c r="B536" i="34"/>
  <c r="B537" i="34"/>
  <c r="B538" i="34"/>
  <c r="B539" i="34"/>
  <c r="B540" i="34"/>
  <c r="B541" i="34"/>
  <c r="B542" i="34"/>
  <c r="B543" i="34"/>
  <c r="B544" i="34"/>
  <c r="B545" i="34"/>
  <c r="B546" i="34"/>
  <c r="B547" i="34"/>
  <c r="B548" i="34"/>
  <c r="B549" i="34"/>
  <c r="B550" i="34"/>
  <c r="B551" i="34"/>
  <c r="B552" i="34"/>
  <c r="B553" i="34"/>
  <c r="B554" i="34"/>
  <c r="B555" i="34"/>
  <c r="B556" i="34"/>
  <c r="B557" i="34"/>
  <c r="B558" i="34"/>
  <c r="B559" i="34"/>
  <c r="B560" i="34"/>
  <c r="B561" i="34"/>
  <c r="B562" i="34"/>
  <c r="B563" i="34"/>
  <c r="B564" i="34"/>
  <c r="B565" i="34"/>
  <c r="B566" i="34"/>
  <c r="B567" i="34"/>
  <c r="B568" i="34"/>
  <c r="B569" i="34"/>
  <c r="B570" i="34"/>
  <c r="B571" i="34"/>
  <c r="B572" i="34"/>
  <c r="B573" i="34"/>
  <c r="B574" i="34"/>
  <c r="B575" i="34"/>
  <c r="B576" i="34"/>
  <c r="B577" i="34"/>
  <c r="B578" i="34"/>
  <c r="B579" i="34"/>
  <c r="B580" i="34"/>
  <c r="B581" i="34"/>
  <c r="B582" i="34"/>
  <c r="B583" i="34"/>
  <c r="B584" i="34"/>
  <c r="B585" i="34"/>
  <c r="B586" i="34"/>
  <c r="B587" i="34"/>
  <c r="B588" i="34"/>
  <c r="B589" i="34"/>
  <c r="B590" i="34"/>
  <c r="B591" i="34"/>
  <c r="B592" i="34"/>
  <c r="B593" i="34"/>
  <c r="B594" i="34"/>
  <c r="B595" i="34"/>
  <c r="B596" i="34"/>
  <c r="B597" i="34"/>
  <c r="B598" i="34"/>
  <c r="B599" i="34"/>
  <c r="B600" i="34"/>
  <c r="B601" i="34"/>
  <c r="B602" i="34"/>
  <c r="B603" i="34"/>
  <c r="B604" i="34"/>
  <c r="B605" i="34"/>
  <c r="B606" i="34"/>
  <c r="B607" i="34"/>
  <c r="B608" i="34"/>
  <c r="B609" i="34"/>
  <c r="B610" i="34"/>
  <c r="B611" i="34"/>
  <c r="B612" i="34"/>
  <c r="B613" i="34"/>
  <c r="B614" i="34"/>
  <c r="B615" i="34"/>
  <c r="B616" i="34"/>
  <c r="B617" i="34"/>
  <c r="B618" i="34"/>
  <c r="B619" i="34"/>
  <c r="B620" i="34"/>
  <c r="B621" i="34"/>
  <c r="B622" i="34"/>
  <c r="B623" i="34"/>
  <c r="B624" i="34"/>
  <c r="B625" i="34"/>
  <c r="B626" i="34"/>
  <c r="B627" i="34"/>
  <c r="B628" i="34"/>
  <c r="B629" i="34"/>
  <c r="B630" i="34"/>
  <c r="B631" i="34"/>
  <c r="B632" i="34"/>
  <c r="B633" i="34"/>
  <c r="B634" i="34"/>
  <c r="B635" i="34"/>
  <c r="B636" i="34"/>
  <c r="B637" i="34"/>
  <c r="B638" i="34"/>
  <c r="B639" i="34"/>
  <c r="B640" i="34"/>
  <c r="B641" i="34"/>
  <c r="B642" i="34"/>
  <c r="B643" i="34"/>
  <c r="B644" i="34"/>
  <c r="B645" i="34"/>
  <c r="B646" i="34"/>
  <c r="B647" i="34"/>
  <c r="B648" i="34"/>
  <c r="B649" i="34"/>
  <c r="B650" i="34"/>
  <c r="B651" i="34"/>
  <c r="B652" i="34"/>
  <c r="B653" i="34"/>
  <c r="B654" i="34"/>
  <c r="B655" i="34"/>
  <c r="B656" i="34"/>
  <c r="B657" i="34"/>
  <c r="B658" i="34"/>
  <c r="B659" i="34"/>
  <c r="B660" i="34"/>
  <c r="B661" i="34"/>
  <c r="B662" i="34"/>
  <c r="B663" i="34"/>
  <c r="B664" i="34"/>
  <c r="B665" i="34"/>
  <c r="B666" i="34"/>
  <c r="B667" i="34"/>
  <c r="B668" i="34"/>
  <c r="B669" i="34"/>
  <c r="B670" i="34"/>
  <c r="B671" i="34"/>
  <c r="B672" i="34"/>
  <c r="B673" i="34"/>
  <c r="B674" i="34"/>
  <c r="B675" i="34"/>
  <c r="B676" i="34"/>
  <c r="B677" i="34"/>
  <c r="B678" i="34"/>
  <c r="B679" i="34"/>
  <c r="B680" i="34"/>
  <c r="B681" i="34"/>
  <c r="B682" i="34"/>
  <c r="B683" i="34"/>
  <c r="B684" i="34"/>
  <c r="B685" i="34"/>
  <c r="B686" i="34"/>
  <c r="B687" i="34"/>
  <c r="B688" i="34"/>
  <c r="B689" i="34"/>
  <c r="B690" i="34"/>
  <c r="B691" i="34"/>
  <c r="B692" i="34"/>
  <c r="B693" i="34"/>
  <c r="B694" i="34"/>
  <c r="B695" i="34"/>
  <c r="B696" i="34"/>
  <c r="B697" i="34"/>
  <c r="B698" i="34"/>
  <c r="B699" i="34"/>
  <c r="B700" i="34"/>
  <c r="B701" i="34"/>
  <c r="B702" i="34"/>
  <c r="B703" i="34"/>
  <c r="B704" i="34"/>
  <c r="B705" i="34"/>
  <c r="B706" i="34"/>
  <c r="B707" i="34"/>
  <c r="B708" i="34"/>
  <c r="B709" i="34"/>
  <c r="B710" i="34"/>
  <c r="B711" i="34"/>
  <c r="B712" i="34"/>
  <c r="B713" i="34"/>
  <c r="B714" i="34"/>
  <c r="B715" i="34"/>
  <c r="B716" i="34"/>
  <c r="B717" i="34"/>
  <c r="B718" i="34"/>
  <c r="B719" i="34"/>
  <c r="B720" i="34"/>
  <c r="B721" i="34"/>
  <c r="B722" i="34"/>
  <c r="B723" i="34"/>
  <c r="B724" i="34"/>
  <c r="B725" i="34"/>
  <c r="B726" i="34"/>
  <c r="B727" i="34"/>
  <c r="B728" i="34"/>
  <c r="B729" i="34"/>
  <c r="B730" i="34"/>
  <c r="B731" i="34"/>
  <c r="B732" i="34"/>
  <c r="B733" i="34"/>
  <c r="B734" i="34"/>
  <c r="B735" i="34"/>
  <c r="B736" i="34"/>
  <c r="B737" i="34"/>
  <c r="B738" i="34"/>
  <c r="B739" i="34"/>
  <c r="B740" i="34"/>
  <c r="B741" i="34"/>
  <c r="B742" i="34"/>
  <c r="B743" i="34"/>
  <c r="B744" i="34"/>
  <c r="B745" i="34"/>
  <c r="B746" i="34"/>
  <c r="B747" i="34"/>
  <c r="B748" i="34"/>
  <c r="B749" i="34"/>
  <c r="B750" i="34"/>
  <c r="B751" i="34"/>
  <c r="B752" i="34"/>
  <c r="B753" i="34"/>
  <c r="B754" i="34"/>
  <c r="B755" i="34"/>
  <c r="B756" i="34"/>
  <c r="B757" i="34"/>
  <c r="B758" i="34"/>
  <c r="B759" i="34"/>
  <c r="B760" i="34"/>
  <c r="B761" i="34"/>
  <c r="B762" i="34"/>
  <c r="B763" i="34"/>
  <c r="B764" i="34"/>
  <c r="B765" i="34"/>
  <c r="B766" i="34"/>
  <c r="B767" i="34"/>
  <c r="B768" i="34"/>
  <c r="B769" i="34"/>
  <c r="B770" i="34"/>
  <c r="B771" i="34"/>
  <c r="B772" i="34"/>
  <c r="B773" i="34"/>
  <c r="B774" i="34"/>
  <c r="B775" i="34"/>
  <c r="B776" i="34"/>
  <c r="B777" i="34"/>
  <c r="B778" i="34"/>
  <c r="B779" i="34"/>
  <c r="B780" i="34"/>
  <c r="B781" i="34"/>
  <c r="B782" i="34"/>
  <c r="B783" i="34"/>
  <c r="B784" i="34"/>
  <c r="B785" i="34"/>
  <c r="B786" i="34"/>
  <c r="B787" i="34"/>
  <c r="B788" i="34"/>
  <c r="B789" i="34"/>
  <c r="B790" i="34"/>
  <c r="B791" i="34"/>
  <c r="B792" i="34"/>
  <c r="B793" i="34"/>
  <c r="B794" i="34"/>
  <c r="B795" i="34"/>
  <c r="B796" i="34"/>
  <c r="B797" i="34"/>
  <c r="B798" i="34"/>
  <c r="B799" i="34"/>
  <c r="B800" i="34"/>
  <c r="B801" i="34"/>
  <c r="B802" i="34"/>
  <c r="B803" i="34"/>
  <c r="B804" i="34"/>
  <c r="B805" i="34"/>
  <c r="B806" i="34"/>
  <c r="B807" i="34"/>
  <c r="B808" i="34"/>
  <c r="B809" i="34"/>
  <c r="B810" i="34"/>
  <c r="B811" i="34"/>
  <c r="B812" i="34"/>
  <c r="B813" i="34"/>
  <c r="B814" i="34"/>
  <c r="B815" i="34"/>
  <c r="B816" i="34"/>
  <c r="B817" i="34"/>
  <c r="B818" i="34"/>
  <c r="B819" i="34"/>
  <c r="B820" i="34"/>
  <c r="B821" i="34"/>
  <c r="B822" i="34"/>
  <c r="B823" i="34"/>
  <c r="B824" i="34"/>
  <c r="B825" i="34"/>
  <c r="B826" i="34"/>
  <c r="B827" i="34"/>
  <c r="B828" i="34"/>
  <c r="B829" i="34"/>
  <c r="B830" i="34"/>
  <c r="B831" i="34"/>
  <c r="B832" i="34"/>
  <c r="B833" i="34"/>
  <c r="B834" i="34"/>
  <c r="B835" i="34"/>
  <c r="B836" i="34"/>
  <c r="B837" i="34"/>
  <c r="B838" i="34"/>
  <c r="B839" i="34"/>
  <c r="B840" i="34"/>
  <c r="B841" i="34"/>
  <c r="B842" i="34"/>
  <c r="B843" i="34"/>
  <c r="B844" i="34"/>
  <c r="B845" i="34"/>
  <c r="B846" i="34"/>
  <c r="B847" i="34"/>
  <c r="B848" i="34"/>
  <c r="B849" i="34"/>
  <c r="B850" i="34"/>
  <c r="B851" i="34"/>
  <c r="B852" i="34"/>
  <c r="B853" i="34"/>
  <c r="B854" i="34"/>
  <c r="B855" i="34"/>
  <c r="B856" i="34"/>
  <c r="B857" i="34"/>
  <c r="B858" i="34"/>
  <c r="B859" i="34"/>
  <c r="B860" i="34"/>
  <c r="B861" i="34"/>
  <c r="B862" i="34"/>
  <c r="B863" i="34"/>
  <c r="B864" i="34"/>
  <c r="B865" i="34"/>
  <c r="B866" i="34"/>
  <c r="B867" i="34"/>
  <c r="B868" i="34"/>
  <c r="B869" i="34"/>
  <c r="B870" i="34"/>
  <c r="B871" i="34"/>
  <c r="B872" i="34"/>
  <c r="B873" i="34"/>
  <c r="B874" i="34"/>
  <c r="B875" i="34"/>
  <c r="B876" i="34"/>
  <c r="B877" i="34"/>
  <c r="B878" i="34"/>
  <c r="B879" i="34"/>
  <c r="B880" i="34"/>
  <c r="B881" i="34"/>
  <c r="B882" i="34"/>
  <c r="B883" i="34"/>
  <c r="B884" i="34"/>
  <c r="B885" i="34"/>
  <c r="B886" i="34"/>
  <c r="B887" i="34"/>
  <c r="B888" i="34"/>
  <c r="B889" i="34"/>
  <c r="B890" i="34"/>
  <c r="B891" i="34"/>
  <c r="B892" i="34"/>
  <c r="B893" i="34"/>
  <c r="B894" i="34"/>
  <c r="B895" i="34"/>
  <c r="B896" i="34"/>
  <c r="B897" i="34"/>
  <c r="B898" i="34"/>
  <c r="B899" i="34"/>
  <c r="B900" i="34"/>
  <c r="B901" i="34"/>
  <c r="B902" i="34"/>
  <c r="B903" i="34"/>
  <c r="B904" i="34"/>
  <c r="B905" i="34"/>
  <c r="B906" i="34"/>
  <c r="B907" i="34"/>
  <c r="B908" i="34"/>
  <c r="B909" i="34"/>
  <c r="B910" i="34"/>
  <c r="B911" i="34"/>
  <c r="B912" i="34"/>
  <c r="B913" i="34"/>
  <c r="B914" i="34"/>
  <c r="B915" i="34"/>
  <c r="B916" i="34"/>
  <c r="B917" i="34"/>
  <c r="B918" i="34"/>
  <c r="B919" i="34"/>
  <c r="B920" i="34"/>
  <c r="B921" i="34"/>
  <c r="B922" i="34"/>
  <c r="B923" i="34"/>
  <c r="B924" i="34"/>
  <c r="B925" i="34"/>
  <c r="B926" i="34"/>
  <c r="B927" i="34"/>
  <c r="B928" i="34"/>
  <c r="B929" i="34"/>
  <c r="B930" i="34"/>
  <c r="B931" i="34"/>
  <c r="B932" i="34"/>
  <c r="B933" i="34"/>
  <c r="B934" i="34"/>
  <c r="B935" i="34"/>
  <c r="B936" i="34"/>
  <c r="B937" i="34"/>
  <c r="B938" i="34"/>
  <c r="B939" i="34"/>
  <c r="B940" i="34"/>
  <c r="B941" i="34"/>
  <c r="B942" i="34"/>
  <c r="B943" i="34"/>
  <c r="B944" i="34"/>
  <c r="B945" i="34"/>
  <c r="B946" i="34"/>
  <c r="B947" i="34"/>
  <c r="B948" i="34"/>
  <c r="B949" i="34"/>
  <c r="B950" i="34"/>
  <c r="B951" i="34"/>
  <c r="B952" i="34"/>
  <c r="B953" i="34"/>
  <c r="B954" i="34"/>
  <c r="B955" i="34"/>
  <c r="B956" i="34"/>
  <c r="B957" i="34"/>
  <c r="B958" i="34"/>
  <c r="B959" i="34"/>
  <c r="B960" i="34"/>
  <c r="B961" i="34"/>
  <c r="B962" i="34"/>
  <c r="B963" i="34"/>
  <c r="B964" i="34"/>
  <c r="B965" i="34"/>
  <c r="B966" i="34"/>
  <c r="B967" i="34"/>
  <c r="B968" i="34"/>
  <c r="B969" i="34"/>
  <c r="B970" i="34"/>
  <c r="B971" i="34"/>
  <c r="B972" i="34"/>
  <c r="B973" i="34"/>
  <c r="B974" i="34"/>
  <c r="B975" i="34"/>
  <c r="B976" i="34"/>
  <c r="B977" i="34"/>
  <c r="B978" i="34"/>
  <c r="B979" i="34"/>
  <c r="B980" i="34"/>
  <c r="B981" i="34"/>
  <c r="B982" i="34"/>
  <c r="B983" i="34"/>
  <c r="B984" i="34"/>
  <c r="B985" i="34"/>
  <c r="B986" i="34"/>
  <c r="B987" i="34"/>
  <c r="B988" i="34"/>
  <c r="B989" i="34"/>
  <c r="B990" i="34"/>
  <c r="B991" i="34"/>
  <c r="B992" i="34"/>
  <c r="B993" i="34"/>
  <c r="B994" i="34"/>
  <c r="B995" i="34"/>
  <c r="B996" i="34"/>
  <c r="B997" i="34"/>
  <c r="B998" i="34"/>
  <c r="B999" i="34"/>
  <c r="B1000" i="34"/>
  <c r="B1001" i="34"/>
  <c r="B1002" i="34"/>
  <c r="B1003" i="34"/>
  <c r="B1004" i="34"/>
  <c r="B1005" i="34"/>
  <c r="B1006" i="34"/>
  <c r="B1007" i="34"/>
  <c r="B1008" i="34"/>
  <c r="B1009" i="34"/>
  <c r="B1010" i="34"/>
  <c r="B1011" i="34"/>
  <c r="B1012" i="34"/>
  <c r="B1013" i="34"/>
  <c r="B1014" i="34"/>
  <c r="B1015" i="34"/>
  <c r="B1016" i="34"/>
  <c r="B1017" i="34"/>
  <c r="B1018" i="34"/>
  <c r="B1019" i="34"/>
  <c r="B1020" i="34"/>
  <c r="B1021" i="34"/>
  <c r="B1022" i="34"/>
  <c r="B1023" i="34"/>
  <c r="B1024" i="34"/>
  <c r="B1025" i="34"/>
  <c r="B1026" i="34"/>
  <c r="B1027" i="34"/>
  <c r="B1028" i="34"/>
  <c r="B1029" i="34"/>
  <c r="B1030" i="34"/>
  <c r="B1031" i="34"/>
  <c r="B1032" i="34"/>
  <c r="B1033" i="34"/>
  <c r="B1034" i="34"/>
  <c r="B1035" i="34"/>
  <c r="B1036" i="34"/>
  <c r="B1037" i="34"/>
  <c r="B1038" i="34"/>
  <c r="B1039" i="34"/>
  <c r="B1040" i="34"/>
  <c r="B1041" i="34"/>
  <c r="B1042" i="34"/>
  <c r="B1043" i="34"/>
  <c r="B1044" i="34"/>
  <c r="B1045" i="34"/>
  <c r="B1046" i="34"/>
  <c r="B1047" i="34"/>
  <c r="B1048" i="34"/>
  <c r="B1049" i="34"/>
  <c r="B1050" i="34"/>
  <c r="B1051" i="34"/>
  <c r="B1052" i="34"/>
  <c r="B1053" i="34"/>
  <c r="B1054" i="34"/>
  <c r="B1055" i="34"/>
  <c r="B1056" i="34"/>
  <c r="B1057" i="34"/>
  <c r="B1058" i="34"/>
  <c r="B1059" i="34"/>
  <c r="B1060" i="34"/>
  <c r="B1061" i="34"/>
  <c r="B1062" i="34"/>
  <c r="B1063" i="34"/>
  <c r="B1064" i="34"/>
  <c r="B1065" i="34"/>
  <c r="B1066" i="34"/>
  <c r="B1067" i="34"/>
  <c r="B1068" i="34"/>
  <c r="B1069" i="34"/>
  <c r="B1070" i="34"/>
  <c r="B1071" i="34"/>
  <c r="B1072" i="34"/>
  <c r="B1073" i="34"/>
  <c r="B1074" i="34"/>
  <c r="B1075" i="34"/>
  <c r="B1076" i="34"/>
  <c r="B1077" i="34"/>
  <c r="B1078" i="34"/>
  <c r="B1079" i="34"/>
  <c r="B1080" i="34"/>
  <c r="B1081" i="34"/>
  <c r="B1082" i="34"/>
  <c r="B1083" i="34"/>
  <c r="B1084" i="34"/>
  <c r="B1085" i="34"/>
  <c r="B1086" i="34"/>
  <c r="B1087" i="34"/>
  <c r="B1088" i="34"/>
  <c r="B1089" i="34"/>
  <c r="B1090" i="34"/>
  <c r="B1091" i="34"/>
  <c r="B1092" i="34"/>
  <c r="B1093" i="34"/>
  <c r="B1094" i="34"/>
  <c r="B1095" i="34"/>
  <c r="B1096" i="34"/>
  <c r="B1097" i="34"/>
  <c r="B1098" i="34"/>
  <c r="B1099" i="34"/>
  <c r="B1100" i="34"/>
  <c r="B1101" i="34"/>
  <c r="B1102" i="34"/>
  <c r="B1103" i="34"/>
  <c r="B1104" i="34"/>
  <c r="B1105" i="34"/>
  <c r="B1106" i="34"/>
  <c r="B1107" i="34"/>
  <c r="B1108" i="34"/>
  <c r="B1109" i="34"/>
  <c r="B1110" i="34"/>
  <c r="B1111" i="34"/>
  <c r="B1112" i="34"/>
  <c r="B1113" i="34"/>
  <c r="B1114" i="34"/>
  <c r="B1115" i="34"/>
  <c r="B1116" i="34"/>
  <c r="B1117" i="34"/>
  <c r="B1118" i="34"/>
  <c r="B1119" i="34"/>
  <c r="B1120" i="34"/>
  <c r="B1121" i="34"/>
  <c r="B1122" i="34"/>
  <c r="B1123" i="34"/>
  <c r="B1124" i="34"/>
  <c r="B1125" i="34"/>
  <c r="B1126" i="34"/>
  <c r="B1127" i="34"/>
  <c r="B1128" i="34"/>
  <c r="B1129" i="34"/>
  <c r="B1130" i="34"/>
  <c r="B1131" i="34"/>
  <c r="B1132" i="34"/>
  <c r="B1133" i="34"/>
  <c r="B1134" i="34"/>
  <c r="B1135" i="34"/>
  <c r="B1136" i="34"/>
  <c r="B1137" i="34"/>
  <c r="B1138" i="34"/>
  <c r="B1139" i="34"/>
  <c r="B1140" i="34"/>
  <c r="B1141" i="34"/>
  <c r="B1142" i="34"/>
  <c r="B1143" i="34"/>
  <c r="B1144" i="34"/>
  <c r="B1145" i="34"/>
  <c r="B1146" i="34"/>
  <c r="B1147" i="34"/>
  <c r="B1148" i="34"/>
  <c r="B1149" i="34"/>
  <c r="B1150" i="34"/>
  <c r="B1151" i="34"/>
  <c r="B1152" i="34"/>
  <c r="B1153" i="34"/>
  <c r="B1154" i="34"/>
  <c r="B1155" i="34"/>
  <c r="B1156" i="34"/>
  <c r="B1157" i="34"/>
  <c r="B1158" i="34"/>
  <c r="B1159" i="34"/>
  <c r="B1160" i="34"/>
  <c r="B1161" i="34"/>
  <c r="B1162" i="34"/>
  <c r="B1163" i="34"/>
  <c r="B1164" i="34"/>
  <c r="B1165" i="34"/>
  <c r="B1166" i="34"/>
  <c r="B1167" i="34"/>
  <c r="B1168" i="34"/>
  <c r="B1169" i="34"/>
  <c r="B1170" i="34"/>
  <c r="B1171" i="34"/>
  <c r="B1172" i="34"/>
  <c r="B1173" i="34"/>
  <c r="B1174" i="34"/>
  <c r="B1175" i="34"/>
  <c r="B1176" i="34"/>
  <c r="B1177" i="34"/>
  <c r="B1178" i="34"/>
  <c r="B1179" i="34"/>
  <c r="B1180" i="34"/>
  <c r="B1181" i="34"/>
  <c r="B1182" i="34"/>
  <c r="B1183" i="34"/>
  <c r="B1184" i="34"/>
  <c r="B1185" i="34"/>
  <c r="B1186" i="34"/>
  <c r="B1187" i="34"/>
  <c r="B1188" i="34"/>
  <c r="B1189" i="34"/>
  <c r="B1190" i="34"/>
  <c r="B1191" i="34"/>
  <c r="B1192" i="34"/>
  <c r="B1193" i="34"/>
  <c r="B1194" i="34"/>
  <c r="B1195" i="34"/>
  <c r="B1196" i="34"/>
  <c r="B1197" i="34"/>
  <c r="B1198" i="34"/>
  <c r="B1199" i="34"/>
  <c r="B1200" i="34"/>
  <c r="B1201" i="34"/>
  <c r="B1202" i="34"/>
  <c r="B1203" i="34"/>
  <c r="B1204" i="34"/>
  <c r="B1205" i="34"/>
  <c r="B1206" i="34"/>
  <c r="B1207" i="34"/>
  <c r="B1208" i="34"/>
  <c r="B1209" i="34"/>
  <c r="B1210" i="34"/>
  <c r="B1211" i="34"/>
  <c r="B1212" i="34"/>
  <c r="B1213" i="34"/>
  <c r="B1214" i="34"/>
  <c r="B1215" i="34"/>
  <c r="B1216" i="34"/>
  <c r="B1217" i="34"/>
  <c r="B1218" i="34"/>
  <c r="B1219" i="34"/>
  <c r="B1220" i="34"/>
  <c r="B1221" i="34"/>
  <c r="B1222" i="34"/>
  <c r="B1223" i="34"/>
  <c r="B1224" i="34"/>
  <c r="B1225" i="34"/>
  <c r="B1226" i="34"/>
  <c r="B1227" i="34"/>
  <c r="B1228" i="34"/>
  <c r="B1229" i="34"/>
  <c r="B1230" i="34"/>
  <c r="B1231" i="34"/>
  <c r="B1232" i="34"/>
  <c r="B1233" i="34"/>
  <c r="B1234" i="34"/>
  <c r="B1235" i="34"/>
  <c r="B1236" i="34"/>
  <c r="B1237" i="34"/>
  <c r="B1238" i="34"/>
  <c r="B1239" i="34"/>
  <c r="B1240" i="34"/>
  <c r="B1241" i="34"/>
  <c r="B1242" i="34"/>
  <c r="B1243" i="34"/>
  <c r="B1244" i="34"/>
  <c r="B1245" i="34"/>
  <c r="B1246" i="34"/>
  <c r="B1247" i="34"/>
  <c r="B1248" i="34"/>
  <c r="B1249" i="34"/>
  <c r="B1250" i="34"/>
  <c r="B1251" i="34"/>
  <c r="B1252" i="34"/>
  <c r="B1253" i="34"/>
  <c r="B1254" i="34"/>
  <c r="B1255" i="34"/>
  <c r="B1256" i="34"/>
  <c r="B1257" i="34"/>
  <c r="B1258" i="34"/>
  <c r="B1259" i="34"/>
  <c r="B1260" i="34"/>
  <c r="B1261" i="34"/>
  <c r="B1262" i="34"/>
  <c r="B1263" i="34"/>
  <c r="B1264" i="34"/>
  <c r="B1265" i="34"/>
  <c r="B1266" i="34"/>
  <c r="B1267" i="34"/>
  <c r="B1268" i="34"/>
  <c r="B1269" i="34"/>
  <c r="B1270" i="34"/>
  <c r="B1271" i="34"/>
  <c r="B1272" i="34"/>
  <c r="B1273" i="34"/>
  <c r="B1274" i="34"/>
  <c r="B1275" i="34"/>
  <c r="B1276" i="34"/>
  <c r="B1277" i="34"/>
  <c r="B1278" i="34"/>
  <c r="B1279" i="34"/>
  <c r="B1280" i="34"/>
  <c r="B1281" i="34"/>
  <c r="B1282" i="34"/>
  <c r="B1283" i="34"/>
  <c r="B1284" i="34"/>
  <c r="B1285" i="34"/>
  <c r="B1286" i="34"/>
  <c r="B1287" i="34"/>
  <c r="B1288" i="34"/>
  <c r="B1289" i="34"/>
  <c r="B1290" i="34"/>
  <c r="B1291" i="34"/>
  <c r="B1292" i="34"/>
  <c r="B1293" i="34"/>
  <c r="B1294" i="34"/>
  <c r="B1295" i="34"/>
  <c r="B1296" i="34"/>
  <c r="B1297" i="34"/>
  <c r="B1298" i="34"/>
  <c r="B1299" i="34"/>
  <c r="B1300" i="34"/>
  <c r="B1301" i="34"/>
  <c r="B1302" i="34"/>
  <c r="B1303" i="34"/>
  <c r="B1304" i="34"/>
  <c r="B1305" i="34"/>
  <c r="B1306" i="34"/>
  <c r="B1307" i="34"/>
  <c r="B1308" i="34"/>
  <c r="B1309" i="34"/>
  <c r="B1310" i="34"/>
  <c r="B1311" i="34"/>
  <c r="B1312" i="34"/>
  <c r="B1313" i="34"/>
  <c r="B1314" i="34"/>
  <c r="B1315" i="34"/>
  <c r="B1316" i="34"/>
  <c r="B1317" i="34"/>
  <c r="B1318" i="34"/>
  <c r="B1319" i="34"/>
  <c r="B1320" i="34"/>
  <c r="B1321" i="34"/>
  <c r="B1322" i="34"/>
  <c r="B1323" i="34"/>
  <c r="B1324" i="34"/>
  <c r="B1325" i="34"/>
  <c r="B1326" i="34"/>
  <c r="B1327" i="34"/>
  <c r="B1328" i="34"/>
  <c r="B1329" i="34"/>
  <c r="B1330" i="34"/>
  <c r="B1331" i="34"/>
  <c r="B1332" i="34"/>
  <c r="B1333" i="34"/>
  <c r="B1334" i="34"/>
  <c r="B1335" i="34"/>
  <c r="B1336" i="34"/>
  <c r="B1337" i="34"/>
  <c r="B1338" i="34"/>
  <c r="B1339" i="34"/>
  <c r="B1340" i="34"/>
  <c r="B1341" i="34"/>
  <c r="B1342" i="34"/>
  <c r="B1343" i="34"/>
  <c r="B1344" i="34"/>
  <c r="B1345" i="34"/>
  <c r="B1346" i="34"/>
  <c r="B1347" i="34"/>
  <c r="B1348" i="34"/>
  <c r="B1349" i="34"/>
  <c r="B1350" i="34"/>
  <c r="B1351" i="34"/>
  <c r="B1352" i="34"/>
  <c r="B1353" i="34"/>
  <c r="B1354" i="34"/>
  <c r="B1355" i="34"/>
  <c r="B1356" i="34"/>
  <c r="B1357" i="34"/>
  <c r="B1358" i="34"/>
  <c r="B1359" i="34"/>
  <c r="B1360" i="34"/>
  <c r="B1361" i="34"/>
  <c r="B1362" i="34"/>
  <c r="B1363" i="34"/>
  <c r="B1364" i="34"/>
  <c r="B1365" i="34"/>
  <c r="B1366" i="34"/>
  <c r="B1367" i="34"/>
  <c r="B1368" i="34"/>
  <c r="B1369" i="34"/>
  <c r="B1370" i="34"/>
  <c r="B1371" i="34"/>
  <c r="B1372" i="34"/>
  <c r="B1373" i="34"/>
  <c r="B1374" i="34"/>
  <c r="B1375" i="34"/>
  <c r="B1376" i="34"/>
  <c r="B1377" i="34"/>
  <c r="B1378" i="34"/>
  <c r="B1379" i="34"/>
  <c r="B1380" i="34"/>
  <c r="B1381" i="34"/>
  <c r="B1382" i="34"/>
  <c r="B1383" i="34"/>
  <c r="B1384" i="34"/>
  <c r="B1385" i="34"/>
  <c r="B1386" i="34"/>
  <c r="B1387" i="34"/>
  <c r="B1388" i="34"/>
  <c r="B1389" i="34"/>
  <c r="B1390" i="34"/>
  <c r="B1391" i="34"/>
  <c r="B1392" i="34"/>
  <c r="B1393" i="34"/>
  <c r="B1394" i="34"/>
  <c r="B1395" i="34"/>
  <c r="B1396" i="34"/>
  <c r="B1397" i="34"/>
  <c r="B1398" i="34"/>
  <c r="B1399" i="34"/>
  <c r="B1400" i="34"/>
  <c r="B1401" i="34"/>
  <c r="B1402" i="34"/>
  <c r="B1403" i="34"/>
  <c r="B1404" i="34"/>
  <c r="B1405" i="34"/>
  <c r="B1406" i="34"/>
  <c r="B1407" i="34"/>
  <c r="B1408" i="34"/>
  <c r="B1409" i="34"/>
  <c r="B1410" i="34"/>
  <c r="B1411" i="34"/>
  <c r="B1412" i="34"/>
  <c r="B1413" i="34"/>
  <c r="B1414" i="34"/>
  <c r="B1415" i="34"/>
  <c r="B1416" i="34"/>
  <c r="B1417" i="34"/>
  <c r="B1418" i="34"/>
  <c r="B1419" i="34"/>
  <c r="B1420" i="34"/>
  <c r="B1421" i="34"/>
  <c r="B1422" i="34"/>
  <c r="B1423" i="34"/>
  <c r="B1424" i="34"/>
  <c r="B1425" i="34"/>
  <c r="B1426" i="34"/>
  <c r="B1427" i="34"/>
  <c r="B1428" i="34"/>
  <c r="B1429" i="34"/>
  <c r="B1430" i="34"/>
  <c r="B1431" i="34"/>
  <c r="B1432" i="34"/>
  <c r="B1433" i="34"/>
  <c r="B1434" i="34"/>
  <c r="B1435" i="34"/>
  <c r="B1436" i="34"/>
  <c r="B1437" i="34"/>
  <c r="B1438" i="34"/>
  <c r="B1439" i="34"/>
  <c r="B1440" i="34"/>
  <c r="B1441" i="34"/>
  <c r="B1442" i="34"/>
  <c r="B1443" i="34"/>
  <c r="B1444" i="34"/>
  <c r="B1445" i="34"/>
  <c r="B1446" i="34"/>
  <c r="B1447" i="34"/>
  <c r="B1448" i="34"/>
  <c r="B1449" i="34"/>
  <c r="B1450" i="34"/>
  <c r="B1451" i="34"/>
  <c r="B1452" i="34"/>
  <c r="B1453" i="34"/>
  <c r="B1454" i="34"/>
  <c r="B1455" i="34"/>
  <c r="B1456" i="34"/>
  <c r="B1457" i="34"/>
  <c r="B1458" i="34"/>
  <c r="B1459" i="34"/>
  <c r="B1460" i="34"/>
  <c r="B1461" i="34"/>
  <c r="B1462" i="34"/>
  <c r="B1463" i="34"/>
  <c r="B1464" i="34"/>
  <c r="B1465" i="34"/>
  <c r="B1466" i="34"/>
  <c r="B1467" i="34"/>
  <c r="B1468" i="34"/>
  <c r="B1469" i="34"/>
  <c r="B1470" i="34"/>
  <c r="B1471" i="34"/>
  <c r="B1472" i="34"/>
  <c r="B1473" i="34"/>
  <c r="B1474" i="34"/>
  <c r="B1475" i="34"/>
  <c r="B1476" i="34"/>
  <c r="B1477" i="34"/>
  <c r="B1478" i="34"/>
  <c r="B1479" i="34"/>
  <c r="B1480" i="34"/>
  <c r="B1481" i="34"/>
  <c r="B1482" i="34"/>
  <c r="B1483" i="34"/>
  <c r="B1484" i="34"/>
  <c r="B1485" i="34"/>
  <c r="B1486" i="34"/>
  <c r="B1487" i="34"/>
  <c r="B1488" i="34"/>
  <c r="B1489" i="34"/>
  <c r="B1490" i="34"/>
  <c r="B1491" i="34"/>
  <c r="B1492" i="34"/>
  <c r="B1493" i="34"/>
  <c r="B1494" i="34"/>
  <c r="B1495" i="34"/>
  <c r="B1496" i="34"/>
  <c r="B1497" i="34"/>
  <c r="B1498" i="34"/>
  <c r="B1499" i="34"/>
  <c r="B1500" i="34"/>
  <c r="B1501" i="34"/>
  <c r="B1502" i="34"/>
  <c r="B1503" i="34"/>
  <c r="B1504" i="34"/>
  <c r="B1505" i="34"/>
  <c r="B1506" i="34"/>
  <c r="B1507" i="34"/>
  <c r="B1508" i="34"/>
  <c r="B1509" i="34"/>
  <c r="B1510" i="34"/>
  <c r="B1511" i="34"/>
  <c r="B1512" i="34"/>
  <c r="B1513" i="34"/>
  <c r="B1514" i="34"/>
  <c r="B1515" i="34"/>
  <c r="B1516" i="34"/>
  <c r="B1517" i="34"/>
  <c r="B1518" i="34"/>
  <c r="B1519" i="34"/>
  <c r="B1520" i="34"/>
  <c r="B1521" i="34"/>
  <c r="B1522" i="34"/>
  <c r="B1523" i="34"/>
  <c r="B1524" i="34"/>
  <c r="B1525" i="34"/>
  <c r="B1526" i="34"/>
  <c r="B1527" i="34"/>
  <c r="B1528" i="34"/>
  <c r="B1529" i="34"/>
  <c r="B1530" i="34"/>
  <c r="B1531" i="34"/>
  <c r="B1532" i="34"/>
  <c r="B1533" i="34"/>
  <c r="B1534" i="34"/>
  <c r="B1535" i="34"/>
  <c r="B1536" i="34"/>
  <c r="B1537" i="34"/>
  <c r="B1538" i="34"/>
  <c r="B1539" i="34"/>
  <c r="B1540" i="34"/>
  <c r="B1541" i="34"/>
  <c r="B1542" i="34"/>
  <c r="B1543" i="34"/>
  <c r="B1544" i="34"/>
  <c r="B1545" i="34"/>
  <c r="B1546" i="34"/>
  <c r="B1547" i="34"/>
  <c r="B1548" i="34"/>
  <c r="B1549" i="34"/>
  <c r="B1550" i="34"/>
  <c r="B1551" i="34"/>
  <c r="B1552" i="34"/>
  <c r="B1553" i="34"/>
  <c r="B1554" i="34"/>
  <c r="B1555" i="34"/>
  <c r="B1556" i="34"/>
  <c r="B1557" i="34"/>
  <c r="B1558" i="34"/>
  <c r="B1559" i="34"/>
  <c r="B1560" i="34"/>
  <c r="B1561" i="34"/>
  <c r="B1562" i="34"/>
  <c r="B1563" i="34"/>
  <c r="B1564" i="34"/>
  <c r="B1565" i="34"/>
  <c r="B1566" i="34"/>
  <c r="B1567" i="34"/>
  <c r="B1568" i="34"/>
  <c r="B1569" i="34"/>
  <c r="B1570" i="34"/>
  <c r="B1571" i="34"/>
  <c r="B1572" i="34"/>
  <c r="B1573" i="34"/>
  <c r="B1574" i="34"/>
  <c r="B1575" i="34"/>
  <c r="B1576" i="34"/>
  <c r="B1577" i="34"/>
  <c r="B1578" i="34"/>
  <c r="B1579" i="34"/>
  <c r="B1580" i="34"/>
  <c r="B1581" i="34"/>
  <c r="B1582" i="34"/>
  <c r="B1583" i="34"/>
  <c r="B1584" i="34"/>
  <c r="B1585" i="34"/>
  <c r="B1586" i="34"/>
  <c r="B1587" i="34"/>
  <c r="B1588" i="34"/>
  <c r="B1589" i="34"/>
  <c r="B1590" i="34"/>
  <c r="B1591" i="34"/>
  <c r="B1592" i="34"/>
  <c r="B1593" i="34"/>
  <c r="B1594" i="34"/>
  <c r="B1595" i="34"/>
  <c r="B1596" i="34"/>
  <c r="B1597" i="34"/>
  <c r="B1598" i="34"/>
  <c r="B1599" i="34"/>
  <c r="B1600" i="34"/>
  <c r="B1601" i="34"/>
  <c r="B1602" i="34"/>
  <c r="B1603" i="34"/>
  <c r="B1604" i="34"/>
  <c r="B1605" i="34"/>
  <c r="B1606" i="34"/>
  <c r="B1607" i="34"/>
  <c r="B1608" i="34"/>
  <c r="B1609" i="34"/>
  <c r="B1610" i="34"/>
  <c r="B1611" i="34"/>
  <c r="B1612" i="34"/>
  <c r="B1613" i="34"/>
  <c r="B1614" i="34"/>
  <c r="B1615" i="34"/>
  <c r="B1616" i="34"/>
  <c r="B1617" i="34"/>
  <c r="B1618" i="34"/>
  <c r="B1619" i="34"/>
  <c r="B1620" i="34"/>
  <c r="B1621" i="34"/>
  <c r="B1622" i="34"/>
  <c r="B1623" i="34"/>
  <c r="B1624" i="34"/>
  <c r="B1625" i="34"/>
  <c r="B1626" i="34"/>
  <c r="B1627" i="34"/>
  <c r="B1628" i="34"/>
  <c r="B1629" i="34"/>
  <c r="B1630" i="34"/>
  <c r="B1631" i="34"/>
  <c r="B1632" i="34"/>
  <c r="B1633" i="34"/>
  <c r="B1634" i="34"/>
  <c r="B1635" i="34"/>
  <c r="B1636" i="34"/>
  <c r="B1637" i="34"/>
  <c r="B1638" i="34"/>
  <c r="B1639" i="34"/>
  <c r="B1640" i="34"/>
  <c r="B1641" i="34"/>
  <c r="B1642" i="34"/>
  <c r="B1643" i="34"/>
  <c r="B1644" i="34"/>
  <c r="B1645" i="34"/>
  <c r="B1646" i="34"/>
  <c r="B1647" i="34"/>
  <c r="B1648" i="34"/>
  <c r="B1649" i="34"/>
  <c r="B1650" i="34"/>
  <c r="B1651" i="34"/>
  <c r="B1652" i="34"/>
  <c r="B1653" i="34"/>
  <c r="B1654" i="34"/>
  <c r="B1655" i="34"/>
  <c r="B1656" i="34"/>
  <c r="B1657" i="34"/>
  <c r="B1658" i="34"/>
  <c r="B1659" i="34"/>
  <c r="B1660" i="34"/>
  <c r="B1661" i="34"/>
  <c r="B1662" i="34"/>
  <c r="B1663" i="34"/>
  <c r="B1664" i="34"/>
  <c r="B1665" i="34"/>
  <c r="B1666" i="34"/>
  <c r="B1667" i="34"/>
  <c r="B1668" i="34"/>
  <c r="B1669" i="34"/>
  <c r="B1670" i="34"/>
  <c r="B1671" i="34"/>
  <c r="B1672" i="34"/>
  <c r="B1673" i="34"/>
  <c r="B1674" i="34"/>
  <c r="B1675" i="34"/>
  <c r="B1676" i="34"/>
  <c r="B1677" i="34"/>
  <c r="B1678" i="34"/>
  <c r="B1679" i="34"/>
  <c r="B1680" i="34"/>
  <c r="B1681" i="34"/>
  <c r="B1682" i="34"/>
  <c r="B1683" i="34"/>
  <c r="B1684" i="34"/>
  <c r="B1685" i="34"/>
  <c r="B1686" i="34"/>
  <c r="B1687" i="34"/>
  <c r="B1688" i="34"/>
  <c r="B1689" i="34"/>
  <c r="B1690" i="34"/>
  <c r="B1691" i="34"/>
  <c r="B1692" i="34"/>
  <c r="B1693" i="34"/>
  <c r="B1694" i="34"/>
  <c r="B1695" i="34"/>
  <c r="B1696" i="34"/>
  <c r="B1697" i="34"/>
  <c r="B1698" i="34"/>
  <c r="B1699" i="34"/>
  <c r="B1700" i="34"/>
  <c r="B1701" i="34"/>
  <c r="B1702" i="34"/>
  <c r="B1703" i="34"/>
  <c r="B1704" i="34"/>
  <c r="B1705" i="34"/>
  <c r="B1706" i="34"/>
  <c r="B1707" i="34"/>
  <c r="B1708" i="34"/>
  <c r="B1709" i="34"/>
  <c r="B1710" i="34"/>
  <c r="B1711" i="34"/>
  <c r="B1712" i="34"/>
  <c r="B1713" i="34"/>
  <c r="B1714" i="34"/>
  <c r="B1715" i="34"/>
  <c r="B1716" i="34"/>
  <c r="B1717" i="34"/>
  <c r="B1718" i="34"/>
  <c r="B1719" i="34"/>
  <c r="B1720" i="34"/>
  <c r="B1721" i="34"/>
  <c r="B1722" i="34"/>
  <c r="B1723" i="34"/>
  <c r="B1724" i="34"/>
  <c r="B1725" i="34"/>
  <c r="B1726" i="34"/>
  <c r="B1727" i="34"/>
  <c r="B1728" i="34"/>
  <c r="B1729" i="34"/>
  <c r="B1730" i="34"/>
  <c r="B1731" i="34"/>
  <c r="B1732" i="34"/>
  <c r="B1733" i="34"/>
  <c r="B1734" i="34"/>
  <c r="B1735" i="34"/>
  <c r="B1736" i="34"/>
  <c r="B1737" i="34"/>
  <c r="B1738" i="34"/>
  <c r="B1739" i="34"/>
  <c r="B1740" i="34"/>
  <c r="B1741" i="34"/>
  <c r="B1742" i="34"/>
  <c r="B1743" i="34"/>
  <c r="B1744" i="34"/>
  <c r="B1745" i="34"/>
  <c r="B1746" i="34"/>
  <c r="B1747" i="34"/>
  <c r="B1748" i="34"/>
  <c r="B1749" i="34"/>
  <c r="B1750" i="34"/>
  <c r="B1751" i="34"/>
  <c r="B1752" i="34"/>
  <c r="B1753" i="34"/>
  <c r="B1754" i="34"/>
  <c r="B1755" i="34"/>
  <c r="B1756" i="34"/>
  <c r="B1757" i="34"/>
  <c r="B1758" i="34"/>
  <c r="B1759" i="34"/>
  <c r="B1760" i="34"/>
  <c r="B1761" i="34"/>
  <c r="B1762" i="34"/>
  <c r="B1763" i="34"/>
  <c r="B1764" i="34"/>
  <c r="B1765" i="34"/>
  <c r="B1766" i="34"/>
  <c r="B1767" i="34"/>
  <c r="B1768" i="34"/>
  <c r="B1769" i="34"/>
  <c r="B1770" i="34"/>
  <c r="B1771" i="34"/>
  <c r="B1772" i="34"/>
  <c r="B1773" i="34"/>
  <c r="B1774" i="34"/>
  <c r="B1775" i="34"/>
  <c r="B1776" i="34"/>
  <c r="B1777" i="34"/>
  <c r="B1778" i="34"/>
  <c r="B1779" i="34"/>
  <c r="B1780" i="34"/>
  <c r="B1781" i="34"/>
  <c r="B1782" i="34"/>
  <c r="B1783" i="34"/>
  <c r="B1784" i="34"/>
  <c r="B1785" i="34"/>
  <c r="B1786" i="34"/>
  <c r="B1787" i="34"/>
  <c r="B1788" i="34"/>
  <c r="B1789" i="34"/>
  <c r="B1790" i="34"/>
  <c r="B1791" i="34"/>
  <c r="B1792" i="34"/>
  <c r="B1793" i="34"/>
  <c r="B1794" i="34"/>
  <c r="B1795" i="34"/>
  <c r="B1796" i="34"/>
  <c r="B1797" i="34"/>
  <c r="B1798" i="34"/>
  <c r="B1799" i="34"/>
  <c r="B1800" i="34"/>
  <c r="B1801" i="34"/>
  <c r="B1802" i="34"/>
  <c r="B1803" i="34"/>
  <c r="B1804" i="34"/>
  <c r="B1805" i="34"/>
  <c r="B1806" i="34"/>
  <c r="B1807" i="34"/>
  <c r="B1808" i="34"/>
  <c r="B1809" i="34"/>
  <c r="B1810" i="34"/>
  <c r="B1811" i="34"/>
  <c r="B1812" i="34"/>
  <c r="B1813" i="34"/>
  <c r="B1814" i="34"/>
  <c r="B1815" i="34"/>
  <c r="B1816" i="34"/>
  <c r="B1817" i="34"/>
  <c r="B1818" i="34"/>
  <c r="B1819" i="34"/>
  <c r="B1820" i="34"/>
  <c r="B1821" i="34"/>
  <c r="B1822" i="34"/>
  <c r="B1823" i="34"/>
  <c r="B1824" i="34"/>
  <c r="B1825" i="34"/>
  <c r="B1826" i="34"/>
  <c r="B1827" i="34"/>
  <c r="B1828" i="34"/>
  <c r="B1829" i="34"/>
  <c r="B1830" i="34"/>
  <c r="B1831" i="34"/>
  <c r="B1832" i="34"/>
  <c r="B1833" i="34"/>
  <c r="B1834" i="34"/>
  <c r="B1835" i="34"/>
  <c r="B1836" i="34"/>
  <c r="B1837" i="34"/>
  <c r="B1838" i="34"/>
  <c r="B1839" i="34"/>
  <c r="B1840" i="34"/>
  <c r="B1841" i="34"/>
  <c r="B1842" i="34"/>
  <c r="B1843" i="34"/>
  <c r="B1844" i="34"/>
  <c r="B1845" i="34"/>
  <c r="B1846" i="34"/>
  <c r="B1847" i="34"/>
  <c r="B1848" i="34"/>
  <c r="B1849" i="34"/>
  <c r="B1850" i="34"/>
  <c r="B1851" i="34"/>
  <c r="B1852" i="34"/>
  <c r="B1853" i="34"/>
  <c r="B1854" i="34"/>
  <c r="B1855" i="34"/>
  <c r="B1856" i="34"/>
  <c r="B1857" i="34"/>
  <c r="B1858" i="34"/>
  <c r="B1859" i="34"/>
  <c r="B1860" i="34"/>
  <c r="B1861" i="34"/>
  <c r="B1862" i="34"/>
  <c r="B1863" i="34"/>
  <c r="B1864" i="34"/>
  <c r="B1865" i="34"/>
  <c r="B1866" i="34"/>
  <c r="B1867" i="34"/>
  <c r="B1868" i="34"/>
  <c r="B1869" i="34"/>
  <c r="B1870" i="34"/>
  <c r="B1871" i="34"/>
  <c r="B1872" i="34"/>
  <c r="B1873" i="34"/>
  <c r="B1874" i="34"/>
  <c r="B1875" i="34"/>
  <c r="B1876" i="34"/>
  <c r="B1877" i="34"/>
  <c r="B1878" i="34"/>
  <c r="B1879" i="34"/>
  <c r="B1880" i="34"/>
  <c r="B1881" i="34"/>
  <c r="B1882" i="34"/>
  <c r="B1883" i="34"/>
  <c r="B1884" i="34"/>
  <c r="B1885" i="34"/>
  <c r="B1886" i="34"/>
  <c r="B1887" i="34"/>
  <c r="B1888" i="34"/>
  <c r="B1889" i="34"/>
  <c r="B1890" i="34"/>
  <c r="B1891" i="34"/>
  <c r="B1892" i="34"/>
  <c r="B1893" i="34"/>
  <c r="B1894" i="34"/>
  <c r="B1895" i="34"/>
  <c r="B1896" i="34"/>
  <c r="B1897" i="34"/>
  <c r="B1898" i="34"/>
  <c r="B1899" i="34"/>
  <c r="B1900" i="34"/>
  <c r="B1901" i="34"/>
  <c r="B1902" i="34"/>
  <c r="B1903" i="34"/>
  <c r="B1904" i="34"/>
  <c r="B1905" i="34"/>
  <c r="B1906" i="34"/>
  <c r="B1907" i="34"/>
  <c r="B1908" i="34"/>
  <c r="B1909" i="34"/>
  <c r="B1910" i="34"/>
  <c r="B1911" i="34"/>
  <c r="B1912" i="34"/>
  <c r="B1913" i="34"/>
  <c r="B1914" i="34"/>
  <c r="B1915" i="34"/>
  <c r="B1916" i="34"/>
  <c r="B1917" i="34"/>
  <c r="B1918" i="34"/>
  <c r="B1919" i="34"/>
  <c r="B1920" i="34"/>
  <c r="B1921" i="34"/>
  <c r="B1922" i="34"/>
  <c r="B1923" i="34"/>
  <c r="B1924" i="34"/>
  <c r="B1925" i="34"/>
  <c r="B1926" i="34"/>
  <c r="B1927" i="34"/>
  <c r="B1928" i="34"/>
  <c r="B1929" i="34"/>
  <c r="B1930" i="34"/>
  <c r="B1931" i="34"/>
  <c r="B1932" i="34"/>
  <c r="B1933" i="34"/>
  <c r="B1934" i="34"/>
  <c r="B1935" i="34"/>
  <c r="B1936" i="34"/>
  <c r="B1937" i="34"/>
  <c r="B1938" i="34"/>
  <c r="B1939" i="34"/>
  <c r="B1940" i="34"/>
  <c r="B1941" i="34"/>
  <c r="B1942" i="34"/>
  <c r="B1943" i="34"/>
  <c r="B1944" i="34"/>
  <c r="B1945" i="34"/>
  <c r="B1946" i="34"/>
  <c r="B1947" i="34"/>
  <c r="B1948" i="34"/>
  <c r="B1949" i="34"/>
  <c r="B1950" i="34"/>
  <c r="B1951" i="34"/>
  <c r="B1952" i="34"/>
  <c r="B1953" i="34"/>
  <c r="B1954" i="34"/>
  <c r="B1955" i="34"/>
  <c r="B1956" i="34"/>
  <c r="B1957" i="34"/>
  <c r="B1958" i="34"/>
  <c r="B1959" i="34"/>
  <c r="B1960" i="34"/>
  <c r="B1961" i="34"/>
  <c r="B1962" i="34"/>
  <c r="B1963" i="34"/>
  <c r="B1964" i="34"/>
  <c r="B1965" i="34"/>
  <c r="B1966" i="34"/>
  <c r="B1967" i="34"/>
  <c r="B1968" i="34"/>
  <c r="B1969" i="34"/>
  <c r="B1970" i="34"/>
  <c r="B1971" i="34"/>
  <c r="B1972" i="34"/>
  <c r="B1973" i="34"/>
  <c r="B1974" i="34"/>
  <c r="B1975" i="34"/>
  <c r="B1976" i="34"/>
  <c r="B1977" i="34"/>
  <c r="B1978" i="34"/>
  <c r="B1979" i="34"/>
  <c r="B1980" i="34"/>
  <c r="B1981" i="34"/>
  <c r="B1982" i="34"/>
  <c r="B1983" i="34"/>
  <c r="B1984" i="34"/>
  <c r="B1985" i="34"/>
  <c r="B1986" i="34"/>
  <c r="B1987" i="34"/>
  <c r="B1988" i="34"/>
  <c r="B1989" i="34"/>
  <c r="B1990" i="34"/>
  <c r="B1991" i="34"/>
  <c r="B1992" i="34"/>
  <c r="B1993" i="34"/>
  <c r="B1994" i="34"/>
  <c r="B1995" i="34"/>
  <c r="B1996" i="34"/>
  <c r="B1997" i="34"/>
  <c r="B1998" i="34"/>
  <c r="B1999" i="34"/>
  <c r="B2000" i="34"/>
  <c r="B2001" i="34"/>
  <c r="B2002" i="34"/>
  <c r="B2003" i="34"/>
  <c r="B2004" i="34"/>
  <c r="B2005" i="34"/>
  <c r="B2006" i="34"/>
  <c r="B2007" i="34"/>
  <c r="B2008" i="34"/>
  <c r="B2009" i="34"/>
  <c r="B2010" i="34"/>
  <c r="B2011" i="34"/>
  <c r="B2012" i="34"/>
  <c r="B2013" i="34"/>
  <c r="B2014" i="34"/>
  <c r="B2015" i="34"/>
  <c r="B2016" i="34"/>
  <c r="B2017" i="34"/>
  <c r="B2018" i="34"/>
  <c r="B2019" i="34"/>
  <c r="B2020" i="34"/>
  <c r="B2021" i="34"/>
  <c r="B2022" i="34"/>
  <c r="B2023" i="34"/>
  <c r="B2024" i="34"/>
  <c r="B2025" i="34"/>
  <c r="B2026" i="34"/>
  <c r="B2027" i="34"/>
  <c r="B2028" i="34"/>
  <c r="B2029" i="34"/>
  <c r="B2030" i="34"/>
  <c r="B2031" i="34"/>
  <c r="B2032" i="34"/>
  <c r="B2033" i="34"/>
  <c r="B2034" i="34"/>
  <c r="B2035" i="34"/>
  <c r="B2036" i="34"/>
  <c r="B2037" i="34"/>
  <c r="B2038" i="34"/>
  <c r="B2039" i="34"/>
  <c r="B2040" i="34"/>
  <c r="B2041" i="34"/>
  <c r="B2042" i="34"/>
  <c r="B2043" i="34"/>
  <c r="B2044" i="34"/>
  <c r="B2045" i="34"/>
  <c r="B2046" i="34"/>
  <c r="B2047" i="34"/>
  <c r="B2048" i="34"/>
  <c r="B2049" i="34"/>
  <c r="B2050" i="34"/>
  <c r="B2051" i="34"/>
  <c r="B2052" i="34"/>
  <c r="B2053" i="34"/>
  <c r="B2054" i="34"/>
  <c r="B2055" i="34"/>
  <c r="B2056" i="34"/>
  <c r="B2057" i="34"/>
  <c r="B2058" i="34"/>
  <c r="B2059" i="34"/>
  <c r="B2060" i="34"/>
  <c r="B2061" i="34"/>
  <c r="B2062" i="34"/>
  <c r="B2063" i="34"/>
  <c r="B2064" i="34"/>
  <c r="B2065" i="34"/>
  <c r="B2066" i="34"/>
  <c r="B2067" i="34"/>
  <c r="B2068" i="34"/>
  <c r="B2069" i="34"/>
  <c r="B2070" i="34"/>
  <c r="B2071" i="34"/>
  <c r="B2072" i="34"/>
  <c r="B2073" i="34"/>
  <c r="B2074" i="34"/>
  <c r="B2075" i="34"/>
  <c r="B2076" i="34"/>
  <c r="B2077" i="34"/>
  <c r="B2078" i="34"/>
  <c r="B2079" i="34"/>
  <c r="B2080" i="34"/>
  <c r="B2081" i="34"/>
  <c r="B2082" i="34"/>
  <c r="B2083" i="34"/>
  <c r="B2084" i="34"/>
  <c r="B2085" i="34"/>
  <c r="B2086" i="34"/>
  <c r="B2087" i="34"/>
  <c r="B2088" i="34"/>
  <c r="B2089" i="34"/>
  <c r="B2090" i="34"/>
  <c r="B2091" i="34"/>
  <c r="B2092" i="34"/>
  <c r="B2093" i="34"/>
  <c r="B2094" i="34"/>
  <c r="B2095" i="34"/>
  <c r="B2096" i="34"/>
  <c r="B2097" i="34"/>
  <c r="B2098" i="34"/>
  <c r="B2099" i="34"/>
  <c r="B2100" i="34"/>
  <c r="B2101" i="34"/>
  <c r="B2102" i="34"/>
  <c r="B2103" i="34"/>
  <c r="B2104" i="34"/>
  <c r="B2105" i="34"/>
  <c r="B2106" i="34"/>
  <c r="B2107" i="34"/>
  <c r="B2108" i="34"/>
  <c r="B2109" i="34"/>
  <c r="B2110" i="34"/>
  <c r="B2111" i="34"/>
  <c r="B2112" i="34"/>
  <c r="B2113" i="34"/>
  <c r="B2114" i="34"/>
  <c r="B2115" i="34"/>
  <c r="B2116" i="34"/>
  <c r="B2117" i="34"/>
  <c r="B2118" i="34"/>
  <c r="B2119" i="34"/>
  <c r="B2120" i="34"/>
  <c r="B2121" i="34"/>
  <c r="B2122" i="34"/>
  <c r="B2123" i="34"/>
  <c r="B2124" i="34"/>
  <c r="B2125" i="34"/>
  <c r="B2126" i="34"/>
  <c r="B2127" i="34"/>
  <c r="B2128" i="34"/>
  <c r="B2129" i="34"/>
  <c r="B2130" i="34"/>
  <c r="B2131" i="34"/>
  <c r="B2132" i="34"/>
  <c r="B2133" i="34"/>
  <c r="B2134" i="34"/>
  <c r="B2135" i="34"/>
  <c r="B2136" i="34"/>
  <c r="B2137" i="34"/>
  <c r="B2138" i="34"/>
  <c r="B2139" i="34"/>
  <c r="B2140" i="34"/>
  <c r="B2141" i="34"/>
  <c r="B2142" i="34"/>
  <c r="B2143" i="34"/>
  <c r="B2144" i="34"/>
  <c r="B2145" i="34"/>
  <c r="B2146" i="34"/>
  <c r="B2147" i="34"/>
  <c r="B2148" i="34"/>
  <c r="B2149" i="34"/>
  <c r="B2150" i="34"/>
  <c r="B2151" i="34"/>
  <c r="B2152" i="34"/>
  <c r="B2153" i="34"/>
  <c r="B2154" i="34"/>
  <c r="B2155" i="34"/>
  <c r="B2156" i="34"/>
  <c r="B2157" i="34"/>
  <c r="B2158" i="34"/>
  <c r="B2159" i="34"/>
  <c r="B2160" i="34"/>
  <c r="B2161" i="34"/>
  <c r="B2162" i="34"/>
  <c r="B2163" i="34"/>
  <c r="B2164" i="34"/>
  <c r="B2165" i="34"/>
  <c r="B2166" i="34"/>
  <c r="B2167" i="34"/>
  <c r="B2168" i="34"/>
  <c r="B2169" i="34"/>
  <c r="B2170" i="34"/>
  <c r="B2171" i="34"/>
  <c r="B2172" i="34"/>
  <c r="B2173" i="34"/>
  <c r="B2174" i="34"/>
  <c r="B2175" i="34"/>
  <c r="B2176" i="34"/>
  <c r="B2177" i="34"/>
  <c r="B2178" i="34"/>
  <c r="B2179" i="34"/>
  <c r="B2180" i="34"/>
  <c r="B2181" i="34"/>
  <c r="B2182" i="34"/>
  <c r="B2183" i="34"/>
  <c r="B2184" i="34"/>
  <c r="B2185" i="34"/>
  <c r="B2186" i="34"/>
  <c r="B2187" i="34"/>
  <c r="B2188" i="34"/>
  <c r="B2189" i="34"/>
  <c r="B2190" i="34"/>
  <c r="B2191" i="34"/>
  <c r="B2192" i="34"/>
  <c r="B2193" i="34"/>
  <c r="B2194" i="34"/>
  <c r="B2195" i="34"/>
  <c r="B2196" i="34"/>
  <c r="B2197" i="34"/>
  <c r="B2198" i="34"/>
  <c r="B2199" i="34"/>
  <c r="B2200" i="34"/>
  <c r="B2201" i="34"/>
  <c r="B2202" i="34"/>
  <c r="B2203" i="34"/>
  <c r="B2204" i="34"/>
  <c r="B2205" i="34"/>
  <c r="B2206" i="34"/>
  <c r="B2207" i="34"/>
  <c r="B2208" i="34"/>
  <c r="B2209" i="34"/>
  <c r="B2210" i="34"/>
  <c r="B2211" i="34"/>
  <c r="B2212" i="34"/>
  <c r="B2213" i="34"/>
  <c r="B2214" i="34"/>
  <c r="B2215" i="34"/>
  <c r="B2216" i="34"/>
  <c r="B2217" i="34"/>
  <c r="B2218" i="34"/>
  <c r="B2219" i="34"/>
  <c r="B2220" i="34"/>
  <c r="B2221" i="34"/>
  <c r="B2222" i="34"/>
  <c r="B2223" i="34"/>
  <c r="B2224" i="34"/>
  <c r="B2225" i="34"/>
  <c r="B2226" i="34"/>
  <c r="B2227" i="34"/>
  <c r="B2228" i="34"/>
  <c r="B2229" i="34"/>
  <c r="B2230" i="34"/>
  <c r="B2231" i="34"/>
  <c r="B2232" i="34"/>
  <c r="B2233" i="34"/>
  <c r="B2234" i="34"/>
  <c r="B2235" i="34"/>
  <c r="B2236" i="34"/>
  <c r="B2237" i="34"/>
  <c r="B2238" i="34"/>
  <c r="B2239" i="34"/>
  <c r="B2240" i="34"/>
  <c r="B2241" i="34"/>
  <c r="B2242" i="34"/>
  <c r="B2243" i="34"/>
  <c r="B2244" i="34"/>
  <c r="B2245" i="34"/>
  <c r="B2246" i="34"/>
  <c r="B2247" i="34"/>
  <c r="B2248" i="34"/>
  <c r="B2249" i="34"/>
  <c r="B2250" i="34"/>
  <c r="B2251" i="34"/>
  <c r="B2252" i="34"/>
  <c r="B2253" i="34"/>
  <c r="B2254" i="34"/>
  <c r="B2255" i="34"/>
  <c r="B2256" i="34"/>
  <c r="B2257" i="34"/>
  <c r="B2258" i="34"/>
  <c r="B2259" i="34"/>
  <c r="B2260" i="34"/>
  <c r="B2261" i="34"/>
  <c r="B2262" i="34"/>
  <c r="B2263" i="34"/>
  <c r="B2264" i="34"/>
  <c r="B2265" i="34"/>
  <c r="B2266" i="34"/>
  <c r="B2267" i="34"/>
  <c r="B2268" i="34"/>
  <c r="B2269" i="34"/>
  <c r="B2270" i="34"/>
  <c r="B2271" i="34"/>
  <c r="B2272" i="34"/>
  <c r="B2273" i="34"/>
  <c r="B2274" i="34"/>
  <c r="B2275" i="34"/>
  <c r="B2276" i="34"/>
  <c r="B2277" i="34"/>
  <c r="B2278" i="34"/>
  <c r="B2279" i="34"/>
  <c r="B2280" i="34"/>
  <c r="B2281" i="34"/>
  <c r="B2282" i="34"/>
  <c r="B2283" i="34"/>
  <c r="B2284" i="34"/>
  <c r="B2285" i="34"/>
  <c r="B2286" i="34"/>
  <c r="B2287" i="34"/>
  <c r="B2288" i="34"/>
  <c r="B2289" i="34"/>
  <c r="B2290" i="34"/>
  <c r="B2291" i="34"/>
  <c r="B2292" i="34"/>
  <c r="B2293" i="34"/>
  <c r="B2294" i="34"/>
  <c r="B2295" i="34"/>
  <c r="B2296" i="34"/>
  <c r="B2297" i="34"/>
  <c r="B2298" i="34"/>
  <c r="B2299" i="34"/>
  <c r="B2300" i="34"/>
  <c r="B2301" i="34"/>
  <c r="B2302" i="34"/>
  <c r="B2303" i="34"/>
  <c r="B2304" i="34"/>
  <c r="B2305" i="34"/>
  <c r="B2306" i="34"/>
  <c r="B2307" i="34"/>
  <c r="B2308" i="34"/>
  <c r="B2309" i="34"/>
  <c r="B2310" i="34"/>
  <c r="B2311" i="34"/>
  <c r="B2312" i="34"/>
  <c r="B2313" i="34"/>
  <c r="B2314" i="34"/>
  <c r="B2315" i="34"/>
  <c r="B2316" i="34"/>
  <c r="B2317" i="34"/>
  <c r="B2318" i="34"/>
  <c r="B2319" i="34"/>
  <c r="B2320" i="34"/>
  <c r="B2321" i="34"/>
  <c r="B2322" i="34"/>
  <c r="B2323" i="34"/>
  <c r="B2324" i="34"/>
  <c r="B2325" i="34"/>
  <c r="B2326" i="34"/>
  <c r="B2327" i="34"/>
  <c r="B2328" i="34"/>
  <c r="B2329" i="34"/>
  <c r="B2330" i="34"/>
  <c r="B2331" i="34"/>
  <c r="B2332" i="34"/>
  <c r="B2333" i="34"/>
  <c r="B2334" i="34"/>
  <c r="B2335" i="34"/>
  <c r="B2336" i="34"/>
  <c r="B2337" i="34"/>
  <c r="B2338" i="34"/>
  <c r="B2339" i="34"/>
  <c r="B2340" i="34"/>
  <c r="B2341" i="34"/>
  <c r="B2342" i="34"/>
  <c r="B2343" i="34"/>
  <c r="B2344" i="34"/>
  <c r="B2345" i="34"/>
  <c r="B2346" i="34"/>
  <c r="B2347" i="34"/>
  <c r="B2348" i="34"/>
  <c r="B2349" i="34"/>
  <c r="B2350" i="34"/>
  <c r="B2351" i="34"/>
  <c r="B2352" i="34"/>
  <c r="B2353" i="34"/>
  <c r="B2354" i="34"/>
  <c r="B2355" i="34"/>
  <c r="B2356" i="34"/>
  <c r="B2357" i="34"/>
  <c r="B2358" i="34"/>
  <c r="B2359" i="34"/>
  <c r="B2360" i="34"/>
  <c r="B2361" i="34"/>
  <c r="B2362" i="34"/>
  <c r="B2363" i="34"/>
  <c r="B2364" i="34"/>
  <c r="B2365" i="34"/>
  <c r="B2366" i="34"/>
  <c r="B2367" i="34"/>
  <c r="B2368" i="34"/>
  <c r="B2369" i="34"/>
  <c r="B2370" i="34"/>
  <c r="B2371" i="34"/>
  <c r="B2372" i="34"/>
  <c r="B2373" i="34"/>
  <c r="B2374" i="34"/>
  <c r="B2375" i="34"/>
  <c r="B2376" i="34"/>
  <c r="B2377" i="34"/>
  <c r="B2378" i="34"/>
  <c r="B2379" i="34"/>
  <c r="B2380" i="34"/>
  <c r="B2381" i="34"/>
  <c r="B2382" i="34"/>
  <c r="B2383" i="34"/>
  <c r="B2384" i="34"/>
  <c r="B2385" i="34"/>
  <c r="B2386" i="34"/>
  <c r="B2387" i="34"/>
  <c r="B2388" i="34"/>
  <c r="B2389" i="34"/>
  <c r="B2390" i="34"/>
  <c r="B2391" i="34"/>
  <c r="B2392" i="34"/>
  <c r="B2393" i="34"/>
  <c r="B2394" i="34"/>
  <c r="B2395" i="34"/>
  <c r="B2396" i="34"/>
  <c r="B2397" i="34"/>
  <c r="B2398" i="34"/>
  <c r="B2399" i="34"/>
  <c r="B2400" i="34"/>
  <c r="B2401" i="34"/>
  <c r="B2402" i="34"/>
  <c r="B2403" i="34"/>
  <c r="B2404" i="34"/>
  <c r="B2405" i="34"/>
  <c r="B2406" i="34"/>
  <c r="B2407" i="34"/>
  <c r="B2408" i="34"/>
  <c r="B2409" i="34"/>
  <c r="B2410" i="34"/>
  <c r="B2411" i="34"/>
  <c r="B2412" i="34"/>
  <c r="B2413" i="34"/>
  <c r="B2414" i="34"/>
  <c r="B2415" i="34"/>
  <c r="B2416" i="34"/>
  <c r="B2417" i="34"/>
  <c r="B2418" i="34"/>
  <c r="B2419" i="34"/>
  <c r="B2420" i="34"/>
  <c r="B2421" i="34"/>
  <c r="B2422" i="34"/>
  <c r="B2423" i="34"/>
  <c r="B2424" i="34"/>
  <c r="B2425" i="34"/>
  <c r="B2426" i="34"/>
  <c r="B2427" i="34"/>
  <c r="B2428" i="34"/>
  <c r="B2429" i="34"/>
  <c r="B2430" i="34"/>
  <c r="B2431" i="34"/>
  <c r="B2432" i="34"/>
  <c r="B2433" i="34"/>
  <c r="B2434" i="34"/>
  <c r="B2435" i="34"/>
  <c r="B2436" i="34"/>
  <c r="B2437" i="34"/>
  <c r="B2438" i="34"/>
  <c r="B2439" i="34"/>
  <c r="B2440" i="34"/>
  <c r="B2441" i="34"/>
  <c r="B2442" i="34"/>
  <c r="B2443" i="34"/>
  <c r="B2444" i="34"/>
  <c r="B2445" i="34"/>
  <c r="B2446" i="34"/>
  <c r="B2447" i="34"/>
  <c r="B2448" i="34"/>
  <c r="B2449" i="34"/>
  <c r="B2450" i="34"/>
  <c r="B2451" i="34"/>
  <c r="B2452" i="34"/>
  <c r="B2453" i="34"/>
  <c r="B2454" i="34"/>
  <c r="B2455" i="34"/>
  <c r="B2456" i="34"/>
  <c r="B2457" i="34"/>
  <c r="B2458" i="34"/>
  <c r="B2459" i="34"/>
  <c r="B2460" i="34"/>
  <c r="B2461" i="34"/>
  <c r="B2462" i="34"/>
  <c r="B2463" i="34"/>
  <c r="B2464" i="34"/>
  <c r="B2465" i="34"/>
  <c r="B2466" i="34"/>
  <c r="B2467" i="34"/>
  <c r="B2468" i="34"/>
  <c r="B2469" i="34"/>
  <c r="B2470" i="34"/>
  <c r="B2471" i="34"/>
  <c r="B2472" i="34"/>
  <c r="B2473" i="34"/>
  <c r="B2474" i="34"/>
  <c r="B2475" i="34"/>
  <c r="B2476" i="34"/>
  <c r="B2477" i="34"/>
  <c r="B2478" i="34"/>
  <c r="B2479" i="34"/>
  <c r="B2480" i="34"/>
  <c r="B2481" i="34"/>
  <c r="B2482" i="34"/>
  <c r="B2483" i="34"/>
  <c r="B2484" i="34"/>
  <c r="B2485" i="34"/>
  <c r="B2486" i="34"/>
  <c r="B2487" i="34"/>
  <c r="B2488" i="34"/>
  <c r="B2489" i="34"/>
  <c r="B2490" i="34"/>
  <c r="B2491" i="34"/>
  <c r="B2492" i="34"/>
  <c r="B2493" i="34"/>
  <c r="B2494" i="34"/>
  <c r="B2495" i="34"/>
  <c r="B2496" i="34"/>
  <c r="B2497" i="34"/>
  <c r="B2498" i="34"/>
  <c r="B2499" i="34"/>
  <c r="B2500" i="34"/>
  <c r="B2501" i="34"/>
  <c r="B2502" i="34"/>
  <c r="B2503" i="34"/>
  <c r="B2504" i="34"/>
  <c r="B2505" i="34"/>
  <c r="B2506" i="34"/>
  <c r="B2507" i="34"/>
  <c r="B2508" i="34"/>
  <c r="B2509" i="34"/>
  <c r="B2510" i="34"/>
  <c r="B2511" i="34"/>
  <c r="B2512" i="34"/>
  <c r="B2513" i="34"/>
  <c r="B2514" i="34"/>
  <c r="B2515" i="34"/>
  <c r="B2516" i="34"/>
  <c r="B2517" i="34"/>
  <c r="B2518" i="34"/>
  <c r="B2519" i="34"/>
  <c r="B2520" i="34"/>
  <c r="B2521" i="34"/>
  <c r="B2522" i="34"/>
  <c r="B2523" i="34"/>
  <c r="B2524" i="34"/>
  <c r="B2525" i="34"/>
  <c r="B2526" i="34"/>
  <c r="B2527" i="34"/>
  <c r="B2528" i="34"/>
  <c r="B2529" i="34"/>
  <c r="B2530" i="34"/>
  <c r="B2531" i="34"/>
  <c r="B2532" i="34"/>
  <c r="B2533" i="34"/>
  <c r="B2534" i="34"/>
  <c r="B2535" i="34"/>
  <c r="B2536" i="34"/>
  <c r="B2537" i="34"/>
  <c r="B2538" i="34"/>
  <c r="B2539" i="34"/>
  <c r="B2540" i="34"/>
  <c r="B2541" i="34"/>
  <c r="B2542" i="34"/>
  <c r="B2543" i="34"/>
  <c r="B2544" i="34"/>
  <c r="B2545" i="34"/>
  <c r="B2546" i="34"/>
  <c r="B2547" i="34"/>
  <c r="B2548" i="34"/>
  <c r="B2549" i="34"/>
  <c r="B2550" i="34"/>
  <c r="B2551" i="34"/>
  <c r="B2552" i="34"/>
  <c r="B2553" i="34"/>
  <c r="B2554" i="34"/>
  <c r="B2555" i="34"/>
  <c r="B2556" i="34"/>
  <c r="B2557" i="34"/>
  <c r="B2558" i="34"/>
  <c r="B2559" i="34"/>
  <c r="B2560" i="34"/>
  <c r="B2561" i="34"/>
  <c r="B2562" i="34"/>
  <c r="B2563" i="34"/>
  <c r="B2564" i="34"/>
  <c r="B2565" i="34"/>
  <c r="B2566" i="34"/>
  <c r="B2567" i="34"/>
  <c r="B2568" i="34"/>
  <c r="B2569" i="34"/>
  <c r="B2570" i="34"/>
  <c r="B2571" i="34"/>
  <c r="B2572" i="34"/>
  <c r="B2573" i="34"/>
  <c r="B2574" i="34"/>
  <c r="B2575" i="34"/>
  <c r="B2576" i="34"/>
  <c r="B2577" i="34"/>
  <c r="B2578" i="34"/>
  <c r="B2579" i="34"/>
  <c r="B2580" i="34"/>
  <c r="B2581" i="34"/>
  <c r="B2582" i="34"/>
  <c r="B2583" i="34"/>
  <c r="B2584" i="34"/>
  <c r="B2585" i="34"/>
  <c r="B2586" i="34"/>
  <c r="B2587" i="34"/>
  <c r="B2588" i="34"/>
  <c r="B2589" i="34"/>
  <c r="B2590" i="34"/>
  <c r="B2591" i="34"/>
  <c r="B2592" i="34"/>
  <c r="B2593" i="34"/>
  <c r="B2594" i="34"/>
  <c r="B2595" i="34"/>
  <c r="B2596" i="34"/>
  <c r="B2597" i="34"/>
  <c r="B2598" i="34"/>
  <c r="B2599" i="34"/>
  <c r="B2600" i="34"/>
  <c r="B2601" i="34"/>
  <c r="B2602" i="34"/>
  <c r="B2603" i="34"/>
  <c r="B2604" i="34"/>
  <c r="B2605" i="34"/>
  <c r="B2606" i="34"/>
  <c r="B2607" i="34"/>
  <c r="B2608" i="34"/>
  <c r="B2609" i="34"/>
  <c r="B2610" i="34"/>
  <c r="B2611" i="34"/>
  <c r="B2612" i="34"/>
  <c r="B2613" i="34"/>
  <c r="B2614" i="34"/>
  <c r="B2615" i="34"/>
  <c r="B2616" i="34"/>
  <c r="B2617" i="34"/>
  <c r="B2618" i="34"/>
  <c r="B2619" i="34"/>
  <c r="B2620" i="34"/>
  <c r="B2621" i="34"/>
  <c r="B2622" i="34"/>
  <c r="B2623" i="34"/>
  <c r="B2624" i="34"/>
  <c r="B2625" i="34"/>
  <c r="B2626" i="34"/>
  <c r="B2627" i="34"/>
  <c r="B2628" i="34"/>
  <c r="B2629" i="34"/>
  <c r="B2630" i="34"/>
  <c r="B2631" i="34"/>
  <c r="B2632" i="34"/>
  <c r="B2633" i="34"/>
  <c r="B2634" i="34"/>
  <c r="B2635" i="34"/>
  <c r="B2636" i="34"/>
  <c r="B2637" i="34"/>
  <c r="B2638" i="34"/>
  <c r="B2639" i="34"/>
  <c r="B2640" i="34"/>
  <c r="B2641" i="34"/>
  <c r="B2642" i="34"/>
  <c r="B2643" i="34"/>
  <c r="B2644" i="34"/>
  <c r="B2645" i="34"/>
  <c r="B2646" i="34"/>
  <c r="B2647" i="34"/>
  <c r="B2648" i="34"/>
  <c r="B2649" i="34"/>
  <c r="B2650" i="34"/>
  <c r="B2651" i="34"/>
  <c r="B2652" i="34"/>
  <c r="B2653" i="34"/>
  <c r="B2654" i="34"/>
  <c r="B2655" i="34"/>
  <c r="B2656" i="34"/>
  <c r="B2657" i="34"/>
  <c r="B2658" i="34"/>
  <c r="B2659" i="34"/>
  <c r="B2660" i="34"/>
  <c r="B2661" i="34"/>
  <c r="B2662" i="34"/>
  <c r="B2663" i="34"/>
  <c r="B2664" i="34"/>
  <c r="B2665" i="34"/>
  <c r="B2666" i="34"/>
  <c r="B2667" i="34"/>
  <c r="B2668" i="34"/>
  <c r="B2669" i="34"/>
  <c r="B2670" i="34"/>
  <c r="B2671" i="34"/>
  <c r="B2672" i="34"/>
  <c r="B2673" i="34"/>
  <c r="B2674" i="34"/>
  <c r="B2675" i="34"/>
  <c r="B2676" i="34"/>
  <c r="B2677" i="34"/>
  <c r="B2678" i="34"/>
  <c r="B2679" i="34"/>
  <c r="B2680" i="34"/>
  <c r="B2681" i="34"/>
  <c r="B2682" i="34"/>
  <c r="B2683" i="34"/>
  <c r="B2684" i="34"/>
  <c r="B2685" i="34"/>
  <c r="B2686" i="34"/>
  <c r="B2687" i="34"/>
  <c r="B2688" i="34"/>
  <c r="B2689" i="34"/>
  <c r="B2690" i="34"/>
  <c r="B2691" i="34"/>
  <c r="B2692" i="34"/>
  <c r="B2693" i="34"/>
  <c r="B2694" i="34"/>
  <c r="B2695" i="34"/>
  <c r="B2696" i="34"/>
  <c r="B2697" i="34"/>
  <c r="B2698" i="34"/>
  <c r="B2699" i="34"/>
  <c r="B2700" i="34"/>
  <c r="B2701" i="34"/>
  <c r="B2702" i="34"/>
  <c r="B2703" i="34"/>
  <c r="B2704" i="34"/>
  <c r="B2705" i="34"/>
  <c r="B2706" i="34"/>
  <c r="B2707" i="34"/>
  <c r="B2708" i="34"/>
  <c r="B2709" i="34"/>
  <c r="B2710" i="34"/>
  <c r="B2711" i="34"/>
  <c r="B2712" i="34"/>
  <c r="B2713" i="34"/>
  <c r="B2714" i="34"/>
  <c r="B2715" i="34"/>
  <c r="B2716" i="34"/>
  <c r="B2717" i="34"/>
  <c r="B2718" i="34"/>
  <c r="B2719" i="34"/>
  <c r="B2720" i="34"/>
  <c r="B2721" i="34"/>
  <c r="B2722" i="34"/>
  <c r="B2723" i="34"/>
  <c r="B2724" i="34"/>
  <c r="B2725" i="34"/>
  <c r="B2726" i="34"/>
  <c r="B2727" i="34"/>
  <c r="B2728" i="34"/>
  <c r="B2729" i="34"/>
  <c r="B2730" i="34"/>
  <c r="B2731" i="34"/>
  <c r="B2732" i="34"/>
  <c r="B2733" i="34"/>
  <c r="B2734" i="34"/>
  <c r="B2735" i="34"/>
  <c r="B2736" i="34"/>
  <c r="B2737" i="34"/>
  <c r="B2738" i="34"/>
  <c r="B2739" i="34"/>
  <c r="B2740" i="34"/>
  <c r="B2741" i="34"/>
  <c r="B2742" i="34"/>
  <c r="B2743" i="34"/>
  <c r="B2744" i="34"/>
  <c r="B2745" i="34"/>
  <c r="B2746" i="34"/>
  <c r="B2747" i="34"/>
  <c r="B2748" i="34"/>
  <c r="B2749" i="34"/>
  <c r="B2750" i="34"/>
  <c r="B2751" i="34"/>
  <c r="B2752" i="34"/>
  <c r="B2753" i="34"/>
  <c r="B2754" i="34"/>
  <c r="B2755" i="34"/>
  <c r="B2756" i="34"/>
  <c r="B2757" i="34"/>
  <c r="B2758" i="34"/>
  <c r="B2759" i="34"/>
  <c r="B2760" i="34"/>
  <c r="B2761" i="34"/>
  <c r="B2762" i="34"/>
  <c r="B2763" i="34"/>
  <c r="B2764" i="34"/>
  <c r="B2765" i="34"/>
  <c r="B2766" i="34"/>
  <c r="B2767" i="34"/>
  <c r="B2768" i="34"/>
  <c r="B2769" i="34"/>
  <c r="B2770" i="34"/>
  <c r="B2771" i="34"/>
  <c r="B2772" i="34"/>
  <c r="B2773" i="34"/>
  <c r="B2774" i="34"/>
  <c r="B2775" i="34"/>
  <c r="B2776" i="34"/>
  <c r="B2777" i="34"/>
  <c r="B2778" i="34"/>
  <c r="B2779" i="34"/>
  <c r="B2780" i="34"/>
  <c r="B2781" i="34"/>
  <c r="B2782" i="34"/>
  <c r="B2783" i="34"/>
  <c r="B2784" i="34"/>
  <c r="B2785" i="34"/>
  <c r="B2786" i="34"/>
  <c r="B2787" i="34"/>
  <c r="B2788" i="34"/>
  <c r="B2789" i="34"/>
  <c r="B2790" i="34"/>
  <c r="B2791" i="34"/>
  <c r="B2792" i="34"/>
  <c r="B2793" i="34"/>
  <c r="B2794" i="34"/>
  <c r="B2795" i="34"/>
  <c r="B2796" i="34"/>
  <c r="B2797" i="34"/>
  <c r="B2798" i="34"/>
  <c r="B2799" i="34"/>
  <c r="B2800" i="34"/>
  <c r="B2801" i="34"/>
  <c r="B2802" i="34"/>
  <c r="B2803" i="34"/>
  <c r="B2804" i="34"/>
  <c r="B2805" i="34"/>
  <c r="B2806" i="34"/>
  <c r="B2807" i="34"/>
  <c r="B2808" i="34"/>
  <c r="B2809" i="34"/>
  <c r="B2810" i="34"/>
  <c r="B2811" i="34"/>
  <c r="B2812" i="34"/>
  <c r="B2813" i="34"/>
  <c r="B2814" i="34"/>
  <c r="B2815" i="34"/>
  <c r="B2816" i="34"/>
  <c r="B2817" i="34"/>
  <c r="B2818" i="34"/>
  <c r="B2819" i="34"/>
  <c r="B2820" i="34"/>
  <c r="B2821" i="34"/>
  <c r="B2822" i="34"/>
  <c r="B2823" i="34"/>
  <c r="B2824" i="34"/>
  <c r="B2825" i="34"/>
  <c r="B2826" i="34"/>
  <c r="B2827" i="34"/>
  <c r="B2828" i="34"/>
  <c r="B2829" i="34"/>
  <c r="B2830" i="34"/>
  <c r="B2831" i="34"/>
  <c r="B2832" i="34"/>
  <c r="B2833" i="34"/>
  <c r="B2834" i="34"/>
  <c r="B2835" i="34"/>
  <c r="B2836" i="34"/>
  <c r="B2837" i="34"/>
  <c r="B2838" i="34"/>
  <c r="B2839" i="34"/>
  <c r="B2840" i="34"/>
  <c r="B2841" i="34"/>
  <c r="B2842" i="34"/>
  <c r="B2843" i="34"/>
  <c r="B2844" i="34"/>
  <c r="B2845" i="34"/>
  <c r="B2846" i="34"/>
  <c r="B2847" i="34"/>
  <c r="B2848" i="34"/>
  <c r="B2849" i="34"/>
  <c r="B2850" i="34"/>
  <c r="B2851" i="34"/>
  <c r="B2852" i="34"/>
  <c r="B2853" i="34"/>
  <c r="B2854" i="34"/>
  <c r="B2855" i="34"/>
  <c r="B2856" i="34"/>
  <c r="B2857" i="34"/>
  <c r="B2858" i="34"/>
  <c r="B2859" i="34"/>
  <c r="B2860" i="34"/>
  <c r="B2861" i="34"/>
  <c r="B2862" i="34"/>
  <c r="B2863" i="34"/>
  <c r="B2864" i="34"/>
  <c r="B2865" i="34"/>
  <c r="B2866" i="34"/>
  <c r="B2867" i="34"/>
  <c r="B2868" i="34"/>
  <c r="B2869" i="34"/>
  <c r="B2870" i="34"/>
  <c r="B2871" i="34"/>
  <c r="B2872" i="34"/>
  <c r="B2873" i="34"/>
  <c r="B2874" i="34"/>
  <c r="B2875" i="34"/>
  <c r="B2876" i="34"/>
  <c r="B2877" i="34"/>
  <c r="B2878" i="34"/>
  <c r="B2879" i="34"/>
  <c r="B2880" i="34"/>
  <c r="B2881" i="34"/>
  <c r="B2882" i="34"/>
  <c r="B2883" i="34"/>
  <c r="B2884" i="34"/>
  <c r="B2885" i="34"/>
  <c r="B2886" i="34"/>
  <c r="B2887" i="34"/>
  <c r="B2888" i="34"/>
  <c r="B2889" i="34"/>
  <c r="B2890" i="34"/>
  <c r="B2891" i="34"/>
  <c r="B2892" i="34"/>
  <c r="B2893" i="34"/>
  <c r="B2894" i="34"/>
  <c r="B2895" i="34"/>
  <c r="B2896" i="34"/>
  <c r="B2897" i="34"/>
  <c r="B2898" i="34"/>
  <c r="B2899" i="34"/>
  <c r="B2900" i="34"/>
  <c r="B2901" i="34"/>
  <c r="B2902" i="34"/>
  <c r="B2903" i="34"/>
  <c r="B2904" i="34"/>
  <c r="B2905" i="34"/>
  <c r="B2906" i="34"/>
  <c r="B2907" i="34"/>
  <c r="B2908" i="34"/>
  <c r="B2909" i="34"/>
  <c r="B2910" i="34"/>
  <c r="B2911" i="34"/>
  <c r="B2912" i="34"/>
  <c r="B2913" i="34"/>
  <c r="B2914" i="34"/>
  <c r="B2915" i="34"/>
  <c r="B2916" i="34"/>
  <c r="B2917" i="34"/>
  <c r="B2918" i="34"/>
  <c r="B2919" i="34"/>
  <c r="B2920" i="34"/>
  <c r="B2921" i="34"/>
  <c r="B2922" i="34"/>
  <c r="B2923" i="34"/>
  <c r="B2924" i="34"/>
  <c r="B2925" i="34"/>
  <c r="B2926" i="34"/>
  <c r="B2927" i="34"/>
  <c r="B2928" i="34"/>
  <c r="B2929" i="34"/>
  <c r="B2930" i="34"/>
  <c r="B2931" i="34"/>
  <c r="B2932" i="34"/>
  <c r="B2933" i="34"/>
  <c r="B2934" i="34"/>
  <c r="B2935" i="34"/>
  <c r="B2936" i="34"/>
  <c r="B2937" i="34"/>
  <c r="B2938" i="34"/>
  <c r="B2939" i="34"/>
  <c r="B2940" i="34"/>
  <c r="B2941" i="34"/>
  <c r="B2942" i="34"/>
  <c r="B2943" i="34"/>
  <c r="B2944" i="34"/>
  <c r="B2945" i="34"/>
  <c r="B2946" i="34"/>
  <c r="B2947" i="34"/>
  <c r="B2948" i="34"/>
  <c r="B2949" i="34"/>
  <c r="B2950" i="34"/>
  <c r="B2951" i="34"/>
  <c r="B2952" i="34"/>
  <c r="B2953" i="34"/>
  <c r="B2954" i="34"/>
  <c r="B2955" i="34"/>
  <c r="B2956" i="34"/>
  <c r="B2957" i="34"/>
  <c r="B2958" i="34"/>
  <c r="B2959" i="34"/>
  <c r="B2960" i="34"/>
  <c r="B2961" i="34"/>
  <c r="B2962" i="34"/>
  <c r="B2963" i="34"/>
  <c r="B2964" i="34"/>
  <c r="B2965" i="34"/>
  <c r="B2966" i="34"/>
  <c r="B2967" i="34"/>
  <c r="B2968" i="34"/>
  <c r="B2969" i="34"/>
  <c r="B2970" i="34"/>
  <c r="B2971" i="34"/>
  <c r="B2972" i="34"/>
  <c r="B2973" i="34"/>
  <c r="B2974" i="34"/>
  <c r="B2975" i="34"/>
  <c r="B2976" i="34"/>
  <c r="B2977" i="34"/>
  <c r="B2978" i="34"/>
  <c r="B2979" i="34"/>
  <c r="B2980" i="34"/>
  <c r="B2981" i="34"/>
  <c r="B2982" i="34"/>
  <c r="B2983" i="34"/>
  <c r="B2984" i="34"/>
  <c r="B2985" i="34"/>
  <c r="B2986" i="34"/>
  <c r="B2987" i="34"/>
  <c r="B2988" i="34"/>
  <c r="B2989" i="34"/>
  <c r="B2990" i="34"/>
  <c r="B2991" i="34"/>
  <c r="B2992" i="34"/>
  <c r="B2993" i="34"/>
  <c r="B2994" i="34"/>
  <c r="B2995" i="34"/>
  <c r="B2996" i="34"/>
  <c r="B2997" i="34"/>
  <c r="B2998" i="34"/>
  <c r="B2999" i="34"/>
  <c r="B3000" i="34"/>
  <c r="B3001" i="34"/>
  <c r="B3002" i="34"/>
  <c r="B3003" i="34"/>
  <c r="B3004" i="34"/>
  <c r="B3005" i="34"/>
  <c r="B3006" i="34"/>
  <c r="B3007" i="34"/>
  <c r="B3008" i="34"/>
  <c r="B3009" i="34"/>
  <c r="B3010" i="34"/>
  <c r="B3011" i="34"/>
  <c r="B3012" i="34"/>
  <c r="B3013" i="34"/>
  <c r="B3014" i="34"/>
  <c r="B3015" i="34"/>
  <c r="B3016" i="34"/>
  <c r="B3017" i="34"/>
  <c r="B3018" i="34"/>
  <c r="B3019" i="34"/>
  <c r="B3020" i="34"/>
  <c r="B3021" i="34"/>
  <c r="B3022" i="34"/>
  <c r="B3023" i="34"/>
  <c r="B3024" i="34"/>
  <c r="B3025" i="34"/>
  <c r="B3026" i="34"/>
  <c r="B3027" i="34"/>
  <c r="B3028" i="34"/>
  <c r="B3029" i="34"/>
  <c r="B3030" i="34"/>
  <c r="B3031" i="34"/>
  <c r="B3032" i="34"/>
  <c r="B3033" i="34"/>
  <c r="B3034" i="34"/>
  <c r="B3035" i="34"/>
  <c r="B3036" i="34"/>
  <c r="B3037" i="34"/>
  <c r="B3038" i="34"/>
  <c r="B3039" i="34"/>
  <c r="B3040" i="34"/>
  <c r="B3041" i="34"/>
  <c r="B3042" i="34"/>
  <c r="B3043" i="34"/>
  <c r="B3044" i="34"/>
  <c r="B3045" i="34"/>
  <c r="B3046" i="34"/>
  <c r="B3047" i="34"/>
  <c r="B3048" i="34"/>
  <c r="B3049" i="34"/>
  <c r="B3050" i="34"/>
  <c r="B3051" i="34"/>
  <c r="B3052" i="34"/>
  <c r="B3053" i="34"/>
  <c r="B3054" i="34"/>
  <c r="B3055" i="34"/>
  <c r="B3056" i="34"/>
  <c r="B3057" i="34"/>
  <c r="B3058" i="34"/>
  <c r="B3059" i="34"/>
  <c r="B3060" i="34"/>
  <c r="B3061" i="34"/>
  <c r="B3062" i="34"/>
  <c r="B3063" i="34"/>
  <c r="B3064" i="34"/>
  <c r="B3065" i="34"/>
  <c r="B3066" i="34"/>
  <c r="B3067" i="34"/>
  <c r="B3068" i="34"/>
  <c r="B3069" i="34"/>
  <c r="B3070" i="34"/>
  <c r="B3071" i="34"/>
  <c r="B3072" i="34"/>
  <c r="B3073" i="34"/>
  <c r="B3074" i="34"/>
  <c r="B3075" i="34"/>
  <c r="B3076" i="34"/>
  <c r="B3077" i="34"/>
  <c r="B3078" i="34"/>
  <c r="B3079" i="34"/>
  <c r="B3080" i="34"/>
  <c r="B3081" i="34"/>
  <c r="B3082" i="34"/>
  <c r="B3083" i="34"/>
  <c r="B3084" i="34"/>
  <c r="B3085" i="34"/>
  <c r="B3086" i="34"/>
  <c r="B3087" i="34"/>
  <c r="B3088" i="34"/>
  <c r="B3089" i="34"/>
  <c r="B3090" i="34"/>
  <c r="B3091" i="34"/>
  <c r="B3092" i="34"/>
  <c r="B3093" i="34"/>
  <c r="B3094" i="34"/>
  <c r="B3095" i="34"/>
  <c r="B3096" i="34"/>
  <c r="B3097" i="34"/>
  <c r="B3098" i="34"/>
  <c r="B3099" i="34"/>
  <c r="B3100" i="34"/>
  <c r="B3101" i="34"/>
  <c r="B3102" i="34"/>
  <c r="B3103" i="34"/>
  <c r="B3104" i="34"/>
  <c r="B3105" i="34"/>
  <c r="B3106" i="34"/>
  <c r="B3107" i="34"/>
  <c r="B3108" i="34"/>
  <c r="B3109" i="34"/>
  <c r="B3110" i="34"/>
  <c r="B3111" i="34"/>
  <c r="B3112" i="34"/>
  <c r="B3113" i="34"/>
  <c r="B3114" i="34"/>
  <c r="B3115" i="34"/>
  <c r="B3116" i="34"/>
  <c r="B3117" i="34"/>
  <c r="B3118" i="34"/>
  <c r="B3119" i="34"/>
  <c r="B3120" i="34"/>
  <c r="B3121" i="34"/>
  <c r="B3122" i="34"/>
  <c r="B3123" i="34"/>
  <c r="B3124" i="34"/>
  <c r="B3125" i="34"/>
  <c r="B3126" i="34"/>
  <c r="B3127" i="34"/>
  <c r="B3128" i="34"/>
  <c r="B3129" i="34"/>
  <c r="B3130" i="34"/>
  <c r="B3131" i="34"/>
  <c r="B3132" i="34"/>
  <c r="B3133" i="34"/>
  <c r="B3134" i="34"/>
  <c r="B3135" i="34"/>
  <c r="B3136" i="34"/>
  <c r="B3137" i="34"/>
  <c r="B3138" i="34"/>
  <c r="B3139" i="34"/>
  <c r="B3140" i="34"/>
  <c r="B3141" i="34"/>
  <c r="B3142" i="34"/>
  <c r="B3143" i="34"/>
  <c r="B3144" i="34"/>
  <c r="B3145" i="34"/>
  <c r="B3146" i="34"/>
  <c r="B3147" i="34"/>
  <c r="B3148" i="34"/>
  <c r="B3149" i="34"/>
  <c r="B3150" i="34"/>
  <c r="B3151" i="34"/>
  <c r="B3152" i="34"/>
  <c r="B3153" i="34"/>
  <c r="B3154" i="34"/>
  <c r="B3155" i="34"/>
  <c r="B3156" i="34"/>
  <c r="B3157" i="34"/>
  <c r="B3158" i="34"/>
  <c r="B3159" i="34"/>
  <c r="B3160" i="34"/>
  <c r="B3161" i="34"/>
  <c r="B3162" i="34"/>
  <c r="B3163" i="34"/>
  <c r="B3164" i="34"/>
  <c r="B3165" i="34"/>
  <c r="B3166" i="34"/>
  <c r="B3167" i="34"/>
  <c r="B3168" i="34"/>
  <c r="B3169" i="34"/>
  <c r="B3170" i="34"/>
  <c r="B3171" i="34"/>
  <c r="B3172" i="34"/>
  <c r="B3173" i="34"/>
  <c r="B3174" i="34"/>
  <c r="B3175" i="34"/>
  <c r="B3176" i="34"/>
  <c r="B3177" i="34"/>
  <c r="B3178" i="34"/>
  <c r="B3179" i="34"/>
  <c r="B3180" i="34"/>
  <c r="B3181" i="34"/>
  <c r="B3182" i="34"/>
  <c r="B3183" i="34"/>
  <c r="B3184" i="34"/>
  <c r="B3185" i="34"/>
  <c r="B3186" i="34"/>
  <c r="B3187" i="34"/>
  <c r="B3188" i="34"/>
  <c r="B3189" i="34"/>
  <c r="B3190" i="34"/>
  <c r="B3191" i="34"/>
  <c r="B3192" i="34"/>
  <c r="B3193" i="34"/>
  <c r="B3194" i="34"/>
  <c r="B3195" i="34"/>
  <c r="B3196" i="34"/>
  <c r="B3197" i="34"/>
  <c r="B3198" i="34"/>
  <c r="B3199" i="34"/>
  <c r="B3200" i="34"/>
  <c r="B3201" i="34"/>
  <c r="B3202" i="34"/>
  <c r="B3203" i="34"/>
  <c r="B3204" i="34"/>
  <c r="B3205" i="34"/>
  <c r="B3206" i="34"/>
  <c r="B3207" i="34"/>
  <c r="B3208" i="34"/>
  <c r="B3209" i="34"/>
  <c r="B3210" i="34"/>
  <c r="B3211" i="34"/>
  <c r="B3212" i="34"/>
  <c r="B3213" i="34"/>
  <c r="B3214" i="34"/>
  <c r="B3215" i="34"/>
  <c r="B3216" i="34"/>
  <c r="B3217" i="34"/>
  <c r="B3218" i="34"/>
  <c r="B3219" i="34"/>
  <c r="B3220" i="34"/>
  <c r="B3221" i="34"/>
  <c r="B3222" i="34"/>
  <c r="B3223" i="34"/>
  <c r="B3224" i="34"/>
  <c r="B3225" i="34"/>
  <c r="B3226" i="34"/>
  <c r="B3227" i="34"/>
  <c r="B3228" i="34"/>
  <c r="B3229" i="34"/>
  <c r="B3230" i="34"/>
  <c r="B3231" i="34"/>
  <c r="B3232" i="34"/>
  <c r="B3233" i="34"/>
  <c r="B3234" i="34"/>
  <c r="B3235" i="34"/>
  <c r="B3236" i="34"/>
  <c r="B3237" i="34"/>
  <c r="B3238" i="34"/>
  <c r="B3239" i="34"/>
  <c r="B3240" i="34"/>
  <c r="B3241" i="34"/>
  <c r="B3242" i="34"/>
  <c r="B3243" i="34"/>
  <c r="B3244" i="34"/>
  <c r="B3245" i="34"/>
  <c r="B3246" i="34"/>
  <c r="B3247" i="34"/>
  <c r="B3248" i="34"/>
  <c r="B3249" i="34"/>
  <c r="B3250" i="34"/>
  <c r="B3251" i="34"/>
  <c r="B3252" i="34"/>
  <c r="B3253" i="34"/>
  <c r="B3254" i="34"/>
  <c r="B3255" i="34"/>
  <c r="B3256" i="34"/>
  <c r="B3257" i="34"/>
  <c r="B3258" i="34"/>
  <c r="B3259" i="34"/>
  <c r="B3260" i="34"/>
  <c r="B3261" i="34"/>
  <c r="B3262" i="34"/>
  <c r="B3263" i="34"/>
  <c r="B3264" i="34"/>
  <c r="B3265" i="34"/>
  <c r="B3266" i="34"/>
  <c r="B3267" i="34"/>
  <c r="B3268" i="34"/>
  <c r="B3269" i="34"/>
  <c r="B3270" i="34"/>
  <c r="B3271" i="34"/>
  <c r="B3272" i="34"/>
  <c r="B3273" i="34"/>
  <c r="B3274" i="34"/>
  <c r="B3275" i="34"/>
  <c r="B3276" i="34"/>
  <c r="B3277" i="34"/>
  <c r="B3278" i="34"/>
  <c r="B3279" i="34"/>
  <c r="B3280" i="34"/>
  <c r="B3281" i="34"/>
  <c r="B3282" i="34"/>
  <c r="B3283" i="34"/>
  <c r="B3284" i="34"/>
  <c r="B3285" i="34"/>
  <c r="B3286" i="34"/>
  <c r="B3287" i="34"/>
  <c r="B3288" i="34"/>
  <c r="B3289" i="34"/>
  <c r="B3290" i="34"/>
  <c r="B3291" i="34"/>
  <c r="B3292" i="34"/>
  <c r="B3293" i="34"/>
  <c r="B3294" i="34"/>
  <c r="B3295" i="34"/>
  <c r="B3296" i="34"/>
  <c r="B3297" i="34"/>
  <c r="B3298" i="34"/>
  <c r="B3299" i="34"/>
  <c r="B3300" i="34"/>
  <c r="B3301" i="34"/>
  <c r="B3302" i="34"/>
  <c r="B3303" i="34"/>
  <c r="B3304" i="34"/>
  <c r="B3305" i="34"/>
  <c r="B3306" i="34"/>
  <c r="B3307" i="34"/>
  <c r="B3308" i="34"/>
  <c r="B3309" i="34"/>
  <c r="B3310" i="34"/>
  <c r="B3311" i="34"/>
  <c r="B3312" i="34"/>
  <c r="B3313" i="34"/>
  <c r="B3314" i="34"/>
  <c r="B3315" i="34"/>
  <c r="B3316" i="34"/>
  <c r="B3317" i="34"/>
  <c r="B3318" i="34"/>
  <c r="B3319" i="34"/>
  <c r="B3320" i="34"/>
  <c r="B3321" i="34"/>
  <c r="B3322" i="34"/>
  <c r="B3323" i="34"/>
  <c r="B3324" i="34"/>
  <c r="B3325" i="34"/>
  <c r="B3326" i="34"/>
  <c r="B3327" i="34"/>
  <c r="B3328" i="34"/>
  <c r="B3329" i="34"/>
  <c r="B3330" i="34"/>
  <c r="B3331" i="34"/>
  <c r="B3332" i="34"/>
  <c r="B3333" i="34"/>
  <c r="B3334" i="34"/>
  <c r="B3335" i="34"/>
  <c r="B3336" i="34"/>
  <c r="B3337" i="34"/>
  <c r="B3338" i="34"/>
  <c r="B3339" i="34"/>
  <c r="B3340" i="34"/>
  <c r="B3341" i="34"/>
  <c r="B3342" i="34"/>
  <c r="B3343" i="34"/>
  <c r="B3344" i="34"/>
  <c r="B3345" i="34"/>
  <c r="B3346" i="34"/>
  <c r="B3347" i="34"/>
  <c r="B3348" i="34"/>
  <c r="B3349" i="34"/>
  <c r="B3350" i="34"/>
  <c r="B3351" i="34"/>
  <c r="B3352" i="34"/>
  <c r="B3353" i="34"/>
  <c r="B3354" i="34"/>
  <c r="B3355" i="34"/>
  <c r="B3356" i="34"/>
  <c r="B3357" i="34"/>
  <c r="B3358" i="34"/>
  <c r="B3359" i="34"/>
  <c r="B3360" i="34"/>
  <c r="B3361" i="34"/>
  <c r="B3362" i="34"/>
  <c r="B3363" i="34"/>
  <c r="B3364" i="34"/>
  <c r="B3365" i="34"/>
  <c r="B3366" i="34"/>
  <c r="B3367" i="34"/>
  <c r="B3368" i="34"/>
  <c r="B3369" i="34"/>
  <c r="B3370" i="34"/>
  <c r="B3371" i="34"/>
  <c r="B3372" i="34"/>
  <c r="B3373" i="34"/>
  <c r="B3374" i="34"/>
  <c r="B3375" i="34"/>
  <c r="B3376" i="34"/>
  <c r="B3377" i="34"/>
  <c r="B3378" i="34"/>
  <c r="B3379" i="34"/>
  <c r="B3380" i="34"/>
  <c r="B3381" i="34"/>
  <c r="B3382" i="34"/>
  <c r="B3383" i="34"/>
  <c r="B3384" i="34"/>
  <c r="B3385" i="34"/>
  <c r="B3386" i="34"/>
  <c r="B3387" i="34"/>
  <c r="B3388" i="34"/>
  <c r="B3389" i="34"/>
  <c r="B3390" i="34"/>
  <c r="B3391" i="34"/>
  <c r="B3392" i="34"/>
  <c r="B3393" i="34"/>
  <c r="B3394" i="34"/>
  <c r="B3395" i="34"/>
  <c r="B3396" i="34"/>
  <c r="B3397" i="34"/>
  <c r="B3398" i="34"/>
  <c r="B3399" i="34"/>
  <c r="B3400" i="34"/>
  <c r="B3401" i="34"/>
  <c r="B3402" i="34"/>
  <c r="B3403" i="34"/>
  <c r="B3404" i="34"/>
  <c r="B3405" i="34"/>
  <c r="B3406" i="34"/>
  <c r="B3407" i="34"/>
  <c r="B3408" i="34"/>
  <c r="B3409" i="34"/>
  <c r="B3410" i="34"/>
  <c r="B3411" i="34"/>
  <c r="B3412" i="34"/>
  <c r="B3413" i="34"/>
  <c r="B3414" i="34"/>
  <c r="B3415" i="34"/>
  <c r="B3416" i="34"/>
  <c r="B3417" i="34"/>
  <c r="B3418" i="34"/>
  <c r="B3419" i="34"/>
  <c r="B3420" i="34"/>
  <c r="B3421" i="34"/>
  <c r="B3422" i="34"/>
  <c r="B3423" i="34"/>
  <c r="B3424" i="34"/>
  <c r="B3425" i="34"/>
  <c r="B3426" i="34"/>
  <c r="B3427" i="34"/>
  <c r="B3428" i="34"/>
  <c r="B3429" i="34"/>
  <c r="B3430" i="34"/>
  <c r="B3431" i="34"/>
  <c r="B3432" i="34"/>
  <c r="B3433" i="34"/>
  <c r="B3434" i="34"/>
  <c r="B3435" i="34"/>
  <c r="B3436" i="34"/>
  <c r="B3437" i="34"/>
  <c r="B3438" i="34"/>
  <c r="B3439" i="34"/>
  <c r="B3440" i="34"/>
  <c r="B3441" i="34"/>
  <c r="B3442" i="34"/>
  <c r="B3443" i="34"/>
  <c r="B3444" i="34"/>
  <c r="B3445" i="34"/>
  <c r="B3446" i="34"/>
  <c r="B3447" i="34"/>
  <c r="B3448" i="34"/>
  <c r="B3449" i="34"/>
  <c r="B3450" i="34"/>
  <c r="B3451" i="34"/>
  <c r="B3452" i="34"/>
  <c r="B3453" i="34"/>
  <c r="B3454" i="34"/>
  <c r="B3455" i="34"/>
  <c r="B3456" i="34"/>
  <c r="B3457" i="34"/>
  <c r="B3458" i="34"/>
  <c r="B3459" i="34"/>
  <c r="B3460" i="34"/>
  <c r="B3461" i="34"/>
  <c r="B3462" i="34"/>
  <c r="B3463" i="34"/>
  <c r="B3464" i="34"/>
  <c r="B3465" i="34"/>
  <c r="B3466" i="34"/>
  <c r="B3467" i="34"/>
  <c r="B3468" i="34"/>
  <c r="B3469" i="34"/>
  <c r="B3470" i="34"/>
  <c r="B3471" i="34"/>
  <c r="B3472" i="34"/>
  <c r="B3473" i="34"/>
  <c r="B3474" i="34"/>
  <c r="B3475" i="34"/>
  <c r="B3476" i="34"/>
  <c r="B3477" i="34"/>
  <c r="B3478" i="34"/>
  <c r="B3479" i="34"/>
  <c r="B3480" i="34"/>
  <c r="B3481" i="34"/>
  <c r="B3482" i="34"/>
  <c r="B3483" i="34"/>
  <c r="B3484" i="34"/>
  <c r="B3485" i="34"/>
  <c r="B3486" i="34"/>
  <c r="B3487" i="34"/>
  <c r="B3488" i="34"/>
  <c r="B3489" i="34"/>
  <c r="B3490" i="34"/>
  <c r="B3491" i="34"/>
  <c r="B3492" i="34"/>
  <c r="B3493" i="34"/>
  <c r="B3494" i="34"/>
  <c r="B3495" i="34"/>
  <c r="B3496" i="34"/>
  <c r="B3497" i="34"/>
  <c r="B3498" i="34"/>
  <c r="B3499" i="34"/>
  <c r="B3500" i="34"/>
  <c r="B3501" i="34"/>
  <c r="B3502" i="34"/>
  <c r="B3503" i="34"/>
  <c r="B3504" i="34"/>
  <c r="B3505" i="34"/>
  <c r="B3506" i="34"/>
  <c r="B3507" i="34"/>
  <c r="B3508" i="34"/>
  <c r="B3509" i="34"/>
  <c r="B3510" i="34"/>
  <c r="B3511" i="34"/>
  <c r="B3512" i="34"/>
  <c r="B3513" i="34"/>
  <c r="B3514" i="34"/>
  <c r="B3515" i="34"/>
  <c r="B3516" i="34"/>
  <c r="B3517" i="34"/>
  <c r="B3518" i="34"/>
  <c r="B3519" i="34"/>
  <c r="B3520" i="34"/>
  <c r="B3521" i="34"/>
  <c r="B3522" i="34"/>
  <c r="B3523" i="34"/>
  <c r="B3524" i="34"/>
  <c r="B3525" i="34"/>
  <c r="B3526" i="34"/>
  <c r="B3527" i="34"/>
  <c r="B3528" i="34"/>
  <c r="B3529" i="34"/>
  <c r="B3530" i="34"/>
  <c r="B3531" i="34"/>
  <c r="B3532" i="34"/>
  <c r="B3533" i="34"/>
  <c r="B3534" i="34"/>
  <c r="B3535" i="34"/>
  <c r="B3536" i="34"/>
  <c r="B3537" i="34"/>
  <c r="B3538" i="34"/>
  <c r="B3539" i="34"/>
  <c r="B3540" i="34"/>
  <c r="B3541" i="34"/>
  <c r="B3542" i="34"/>
  <c r="B3543" i="34"/>
  <c r="B3544" i="34"/>
  <c r="B3545" i="34"/>
  <c r="B3546" i="34"/>
  <c r="B3547" i="34"/>
  <c r="B3548" i="34"/>
  <c r="B3549" i="34"/>
  <c r="B3550" i="34"/>
  <c r="B3551" i="34"/>
  <c r="B3552" i="34"/>
  <c r="B3553" i="34"/>
  <c r="B3554" i="34"/>
  <c r="B3555" i="34"/>
  <c r="B3556" i="34"/>
  <c r="B3557" i="34"/>
  <c r="B3558" i="34"/>
  <c r="B3559" i="34"/>
  <c r="B3560" i="34"/>
  <c r="B3561" i="34"/>
  <c r="B3562" i="34"/>
  <c r="B3563" i="34"/>
  <c r="B3564" i="34"/>
  <c r="B3565" i="34"/>
  <c r="B3566" i="34"/>
  <c r="B3567" i="34"/>
  <c r="B3568" i="34"/>
  <c r="B253" i="34"/>
  <c r="B252" i="34"/>
  <c r="B251" i="34"/>
  <c r="B250" i="34"/>
  <c r="B249" i="34"/>
  <c r="B248" i="34"/>
  <c r="B247" i="34"/>
  <c r="B246" i="34"/>
  <c r="B245" i="34"/>
  <c r="B244" i="34"/>
  <c r="B243" i="34"/>
  <c r="B242" i="34"/>
  <c r="B241" i="34"/>
  <c r="B240" i="34"/>
  <c r="B239" i="34"/>
  <c r="B238" i="34"/>
  <c r="B237" i="34"/>
  <c r="B236" i="34"/>
  <c r="B235" i="34"/>
  <c r="B234" i="34"/>
  <c r="B233" i="34"/>
  <c r="B232" i="34"/>
  <c r="B231" i="34"/>
  <c r="B230" i="34"/>
  <c r="B229" i="34"/>
  <c r="B228" i="34"/>
  <c r="B227" i="34"/>
  <c r="B226" i="34"/>
  <c r="B225" i="34"/>
  <c r="B224" i="34"/>
  <c r="B223" i="34"/>
  <c r="B222" i="34"/>
  <c r="B221" i="34"/>
  <c r="B220" i="34"/>
  <c r="B219" i="34"/>
  <c r="B218" i="34"/>
  <c r="B217" i="34"/>
  <c r="B216" i="34"/>
  <c r="B215" i="34"/>
  <c r="B214" i="34"/>
  <c r="B213" i="34"/>
  <c r="B212" i="34"/>
  <c r="B211" i="34"/>
  <c r="B210" i="34"/>
  <c r="B209" i="34"/>
  <c r="B208" i="34"/>
  <c r="B207" i="34"/>
  <c r="B206" i="34"/>
  <c r="B205" i="34"/>
  <c r="B204" i="34"/>
  <c r="B203" i="34"/>
  <c r="B202" i="34"/>
  <c r="B201" i="34"/>
  <c r="B200" i="34"/>
  <c r="B199" i="34"/>
  <c r="B198" i="34"/>
  <c r="B197" i="34"/>
  <c r="B196" i="34"/>
  <c r="B195" i="34"/>
  <c r="B194" i="34"/>
  <c r="B193" i="34"/>
  <c r="B192" i="34"/>
  <c r="B191" i="34"/>
  <c r="B190" i="34"/>
  <c r="B189" i="34"/>
  <c r="B188" i="34"/>
  <c r="B187" i="34"/>
  <c r="B186" i="34"/>
  <c r="B185" i="34"/>
  <c r="B184" i="34"/>
  <c r="B183" i="34"/>
  <c r="B182" i="34"/>
  <c r="B181" i="34"/>
  <c r="B180" i="34"/>
  <c r="B179" i="34"/>
  <c r="B178" i="34"/>
  <c r="B177" i="34"/>
  <c r="B176" i="34"/>
  <c r="B175" i="34"/>
  <c r="B174" i="34"/>
  <c r="B173" i="34"/>
  <c r="B172" i="34"/>
  <c r="B171" i="34"/>
  <c r="B170" i="34"/>
  <c r="B169" i="34"/>
  <c r="B168" i="34"/>
  <c r="B167" i="34"/>
  <c r="B166" i="34"/>
  <c r="B165" i="34"/>
  <c r="B164" i="34"/>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91" i="34"/>
  <c r="B90" i="34"/>
  <c r="B89" i="34"/>
  <c r="B88" i="34"/>
  <c r="B87" i="34"/>
  <c r="B86" i="34"/>
  <c r="B85" i="34"/>
  <c r="B84" i="34"/>
  <c r="B83" i="34"/>
  <c r="B82" i="34"/>
  <c r="B81" i="34"/>
  <c r="B80" i="34"/>
  <c r="B79" i="34"/>
  <c r="B78" i="34"/>
  <c r="B77" i="34"/>
  <c r="B76" i="34"/>
  <c r="B75" i="34"/>
  <c r="B74" i="34"/>
  <c r="B73" i="34"/>
  <c r="B72" i="34"/>
  <c r="B71" i="34"/>
  <c r="B70" i="34"/>
  <c r="B69" i="34"/>
  <c r="B68" i="34"/>
  <c r="B67" i="34"/>
  <c r="B66" i="34"/>
  <c r="B65" i="34"/>
  <c r="B64" i="34"/>
  <c r="B63" i="34"/>
  <c r="B62" i="34"/>
  <c r="B61" i="34"/>
  <c r="B60" i="34"/>
  <c r="B59" i="34"/>
  <c r="B58" i="34"/>
  <c r="B57" i="34"/>
  <c r="B56" i="34"/>
  <c r="B55" i="34"/>
  <c r="B54" i="34"/>
  <c r="B53" i="34"/>
  <c r="B52" i="34"/>
  <c r="B51" i="34"/>
  <c r="B50" i="34"/>
  <c r="B49" i="34"/>
  <c r="B48" i="34"/>
  <c r="B47" i="34"/>
  <c r="B46" i="34"/>
  <c r="B45" i="34"/>
  <c r="B44" i="34"/>
  <c r="B43" i="34"/>
  <c r="B42" i="34"/>
  <c r="B41" i="34"/>
  <c r="B40" i="34"/>
  <c r="B39" i="34"/>
  <c r="B38" i="34"/>
  <c r="B37" i="34"/>
  <c r="B36" i="34"/>
  <c r="B35" i="34"/>
  <c r="B34" i="34"/>
  <c r="B33" i="34"/>
  <c r="B32" i="34"/>
  <c r="B31" i="34"/>
  <c r="B30" i="34"/>
  <c r="B29" i="34"/>
  <c r="B28" i="34"/>
  <c r="B27" i="34"/>
  <c r="B26" i="34"/>
  <c r="B25" i="34"/>
  <c r="B24" i="34"/>
  <c r="B23" i="34"/>
  <c r="B22" i="34"/>
  <c r="B21" i="34"/>
  <c r="B20" i="34"/>
  <c r="B19" i="34"/>
  <c r="B18" i="34"/>
  <c r="B17" i="34"/>
  <c r="B16" i="34"/>
  <c r="B15" i="34"/>
  <c r="B14" i="34"/>
  <c r="B13" i="34"/>
  <c r="B12" i="34"/>
  <c r="B11" i="34"/>
  <c r="B10" i="34"/>
  <c r="B9" i="34"/>
  <c r="B8" i="34"/>
  <c r="B7" i="34"/>
  <c r="B6" i="34"/>
  <c r="B5" i="34"/>
  <c r="B4" i="34"/>
  <c r="B3" i="34"/>
  <c r="K2" i="34"/>
  <c r="B2" i="34"/>
  <c r="B270" i="33"/>
  <c r="B271" i="33"/>
  <c r="B272" i="33"/>
  <c r="B273" i="33"/>
  <c r="B274" i="33"/>
  <c r="B275" i="33"/>
  <c r="B276" i="33"/>
  <c r="B277" i="33"/>
  <c r="B278" i="33"/>
  <c r="B279" i="33"/>
  <c r="B280" i="33"/>
  <c r="B281" i="33"/>
  <c r="B282" i="33"/>
  <c r="B283" i="33"/>
  <c r="B284" i="33"/>
  <c r="B285" i="33"/>
  <c r="B286" i="33"/>
  <c r="B287" i="33"/>
  <c r="B288" i="33"/>
  <c r="B289" i="33"/>
  <c r="B290" i="33"/>
  <c r="B291" i="33"/>
  <c r="B292" i="33"/>
  <c r="B293" i="33"/>
  <c r="B294" i="33"/>
  <c r="B295" i="33"/>
  <c r="B296" i="33"/>
  <c r="B297" i="33"/>
  <c r="B298" i="33"/>
  <c r="B299" i="33"/>
  <c r="B300" i="33"/>
  <c r="B301" i="33"/>
  <c r="B302" i="33"/>
  <c r="B303" i="33"/>
  <c r="B304" i="33"/>
  <c r="B305" i="33"/>
  <c r="B306" i="33"/>
  <c r="B307" i="33"/>
  <c r="B308" i="33"/>
  <c r="B309" i="33"/>
  <c r="B310" i="33"/>
  <c r="B311" i="33"/>
  <c r="B312" i="33"/>
  <c r="B313" i="33"/>
  <c r="B314" i="33"/>
  <c r="B315" i="33"/>
  <c r="B316" i="33"/>
  <c r="B317" i="33"/>
  <c r="B318" i="33"/>
  <c r="B319" i="33"/>
  <c r="B320" i="33"/>
  <c r="B321" i="33"/>
  <c r="B322" i="33"/>
  <c r="B323" i="33"/>
  <c r="B324" i="33"/>
  <c r="B325" i="33"/>
  <c r="B326" i="33"/>
  <c r="B327" i="33"/>
  <c r="B328" i="33"/>
  <c r="B329" i="33"/>
  <c r="B330" i="33"/>
  <c r="B331" i="33"/>
  <c r="B332" i="33"/>
  <c r="B333" i="33"/>
  <c r="B334" i="33"/>
  <c r="B335" i="33"/>
  <c r="B336" i="33"/>
  <c r="B337" i="33"/>
  <c r="B338" i="33"/>
  <c r="B339" i="33"/>
  <c r="B340" i="33"/>
  <c r="B341" i="33"/>
  <c r="B342" i="33"/>
  <c r="B343" i="33"/>
  <c r="B344" i="33"/>
  <c r="B345" i="33"/>
  <c r="B346" i="33"/>
  <c r="B347" i="33"/>
  <c r="B348" i="33"/>
  <c r="B349" i="33"/>
  <c r="B350" i="33"/>
  <c r="B351" i="33"/>
  <c r="B352" i="33"/>
  <c r="B353" i="33"/>
  <c r="B354" i="33"/>
  <c r="B355" i="33"/>
  <c r="B356" i="33"/>
  <c r="B357" i="33"/>
  <c r="B358" i="33"/>
  <c r="B359" i="33"/>
  <c r="B360" i="33"/>
  <c r="B361" i="33"/>
  <c r="B362" i="33"/>
  <c r="B363" i="33"/>
  <c r="B364" i="33"/>
  <c r="B365" i="33"/>
  <c r="B366" i="33"/>
  <c r="B367" i="33"/>
  <c r="B368" i="33"/>
  <c r="B369" i="33"/>
  <c r="B370" i="33"/>
  <c r="B371" i="33"/>
  <c r="B372" i="33"/>
  <c r="B373" i="33"/>
  <c r="B374" i="33"/>
  <c r="B375" i="33"/>
  <c r="B376" i="33"/>
  <c r="B377" i="33"/>
  <c r="B378" i="33"/>
  <c r="B379" i="33"/>
  <c r="B380" i="33"/>
  <c r="B381" i="33"/>
  <c r="B382" i="33"/>
  <c r="B383" i="33"/>
  <c r="B384" i="33"/>
  <c r="B385" i="33"/>
  <c r="B386" i="33"/>
  <c r="B387" i="33"/>
  <c r="B388" i="33"/>
  <c r="B389" i="33"/>
  <c r="B390" i="33"/>
  <c r="B391" i="33"/>
  <c r="B392" i="33"/>
  <c r="B393" i="33"/>
  <c r="B394" i="33"/>
  <c r="B395" i="33"/>
  <c r="B396" i="33"/>
  <c r="B397" i="33"/>
  <c r="B398" i="33"/>
  <c r="B399" i="33"/>
  <c r="B400" i="33"/>
  <c r="B401" i="33"/>
  <c r="B402" i="33"/>
  <c r="B403" i="33"/>
  <c r="B404" i="33"/>
  <c r="B405" i="33"/>
  <c r="B406" i="33"/>
  <c r="B407" i="33"/>
  <c r="B408" i="33"/>
  <c r="B409" i="33"/>
  <c r="B410" i="33"/>
  <c r="B411" i="33"/>
  <c r="B412" i="33"/>
  <c r="B413" i="33"/>
  <c r="B414" i="33"/>
  <c r="B415" i="33"/>
  <c r="B416" i="33"/>
  <c r="B417" i="33"/>
  <c r="B418" i="33"/>
  <c r="B419" i="33"/>
  <c r="B420" i="33"/>
  <c r="B421" i="33"/>
  <c r="B422" i="33"/>
  <c r="B423" i="33"/>
  <c r="B424" i="33"/>
  <c r="B425" i="33"/>
  <c r="B426" i="33"/>
  <c r="B427" i="33"/>
  <c r="B428" i="33"/>
  <c r="B429" i="33"/>
  <c r="B430" i="33"/>
  <c r="B431" i="33"/>
  <c r="B432" i="33"/>
  <c r="B433" i="33"/>
  <c r="B434" i="33"/>
  <c r="B435" i="33"/>
  <c r="B436" i="33"/>
  <c r="B437" i="33"/>
  <c r="B438" i="33"/>
  <c r="B439" i="33"/>
  <c r="B440" i="33"/>
  <c r="B441" i="33"/>
  <c r="B442" i="33"/>
  <c r="B443" i="33"/>
  <c r="B444" i="33"/>
  <c r="B445" i="33"/>
  <c r="B446" i="33"/>
  <c r="B447" i="33"/>
  <c r="B448" i="33"/>
  <c r="B449" i="33"/>
  <c r="B450" i="33"/>
  <c r="B451" i="33"/>
  <c r="B452" i="33"/>
  <c r="B453" i="33"/>
  <c r="B454" i="33"/>
  <c r="B455" i="33"/>
  <c r="B456" i="33"/>
  <c r="B457" i="33"/>
  <c r="B458" i="33"/>
  <c r="B459" i="33"/>
  <c r="B460" i="33"/>
  <c r="B461" i="33"/>
  <c r="B462" i="33"/>
  <c r="B463" i="33"/>
  <c r="B464" i="33"/>
  <c r="B465" i="33"/>
  <c r="B466" i="33"/>
  <c r="B467" i="33"/>
  <c r="B468" i="33"/>
  <c r="B469" i="33"/>
  <c r="B470" i="33"/>
  <c r="B471" i="33"/>
  <c r="B472" i="33"/>
  <c r="B473" i="33"/>
  <c r="B474" i="33"/>
  <c r="B475" i="33"/>
  <c r="B476" i="33"/>
  <c r="B477" i="33"/>
  <c r="B478" i="33"/>
  <c r="B479" i="33"/>
  <c r="B480" i="33"/>
  <c r="B481" i="33"/>
  <c r="B482" i="33"/>
  <c r="B483" i="33"/>
  <c r="B484" i="33"/>
  <c r="B485" i="33"/>
  <c r="B486" i="33"/>
  <c r="B487" i="33"/>
  <c r="B488" i="33"/>
  <c r="B489" i="33"/>
  <c r="B490" i="33"/>
  <c r="B491" i="33"/>
  <c r="B492" i="33"/>
  <c r="B493" i="33"/>
  <c r="B494" i="33"/>
  <c r="B495" i="33"/>
  <c r="B496" i="33"/>
  <c r="B497" i="33"/>
  <c r="B498" i="33"/>
  <c r="B499" i="33"/>
  <c r="B500" i="33"/>
  <c r="B501" i="33"/>
  <c r="B502" i="33"/>
  <c r="B503" i="33"/>
  <c r="B504" i="33"/>
  <c r="B505" i="33"/>
  <c r="B506" i="33"/>
  <c r="B507" i="33"/>
  <c r="B508" i="33"/>
  <c r="B509" i="33"/>
  <c r="B510" i="33"/>
  <c r="B511" i="33"/>
  <c r="B512" i="33"/>
  <c r="B513" i="33"/>
  <c r="B514" i="33"/>
  <c r="B515" i="33"/>
  <c r="B516" i="33"/>
  <c r="B517" i="33"/>
  <c r="B518" i="33"/>
  <c r="B519" i="33"/>
  <c r="B520" i="33"/>
  <c r="B521" i="33"/>
  <c r="B522" i="33"/>
  <c r="B523" i="33"/>
  <c r="B524" i="33"/>
  <c r="B525" i="33"/>
  <c r="B526" i="33"/>
  <c r="B527" i="33"/>
  <c r="B528" i="33"/>
  <c r="B529" i="33"/>
  <c r="B530" i="33"/>
  <c r="B531" i="33"/>
  <c r="B532" i="33"/>
  <c r="B533" i="33"/>
  <c r="B534" i="33"/>
  <c r="B535" i="33"/>
  <c r="B536" i="33"/>
  <c r="B537" i="33"/>
  <c r="B538" i="33"/>
  <c r="B539" i="33"/>
  <c r="B540" i="33"/>
  <c r="B541" i="33"/>
  <c r="B542" i="33"/>
  <c r="B543" i="33"/>
  <c r="B544" i="33"/>
  <c r="B545" i="33"/>
  <c r="B546" i="33"/>
  <c r="B547" i="33"/>
  <c r="B548" i="33"/>
  <c r="B549" i="33"/>
  <c r="B550" i="33"/>
  <c r="B551" i="33"/>
  <c r="B552" i="33"/>
  <c r="B553" i="33"/>
  <c r="B554" i="33"/>
  <c r="B555" i="33"/>
  <c r="B556" i="33"/>
  <c r="B557" i="33"/>
  <c r="B558" i="33"/>
  <c r="B559" i="33"/>
  <c r="B560" i="33"/>
  <c r="B561" i="33"/>
  <c r="B562" i="33"/>
  <c r="B563" i="33"/>
  <c r="B564" i="33"/>
  <c r="B565" i="33"/>
  <c r="B566" i="33"/>
  <c r="B567" i="33"/>
  <c r="B568" i="33"/>
  <c r="B569" i="33"/>
  <c r="B570" i="33"/>
  <c r="B571" i="33"/>
  <c r="B572" i="33"/>
  <c r="B573" i="33"/>
  <c r="B574" i="33"/>
  <c r="B575" i="33"/>
  <c r="B576" i="33"/>
  <c r="B577" i="33"/>
  <c r="B578" i="33"/>
  <c r="B579" i="33"/>
  <c r="B580" i="33"/>
  <c r="B581" i="33"/>
  <c r="B582" i="33"/>
  <c r="B583" i="33"/>
  <c r="B584" i="33"/>
  <c r="B585" i="33"/>
  <c r="B586" i="33"/>
  <c r="B587" i="33"/>
  <c r="B588" i="33"/>
  <c r="B589" i="33"/>
  <c r="B590" i="33"/>
  <c r="B591" i="33"/>
  <c r="B592" i="33"/>
  <c r="B593" i="33"/>
  <c r="B594" i="33"/>
  <c r="B595" i="33"/>
  <c r="B596" i="33"/>
  <c r="B597" i="33"/>
  <c r="B598" i="33"/>
  <c r="B599" i="33"/>
  <c r="B600" i="33"/>
  <c r="B601" i="33"/>
  <c r="B602" i="33"/>
  <c r="B603" i="33"/>
  <c r="B604" i="33"/>
  <c r="B605" i="33"/>
  <c r="B606" i="33"/>
  <c r="B607" i="33"/>
  <c r="B608" i="33"/>
  <c r="B609" i="33"/>
  <c r="B610" i="33"/>
  <c r="B611" i="33"/>
  <c r="B612" i="33"/>
  <c r="B613" i="33"/>
  <c r="B614" i="33"/>
  <c r="B615" i="33"/>
  <c r="B616" i="33"/>
  <c r="B617" i="33"/>
  <c r="B618" i="33"/>
  <c r="B619" i="33"/>
  <c r="B620" i="33"/>
  <c r="B621" i="33"/>
  <c r="B622" i="33"/>
  <c r="B623" i="33"/>
  <c r="B624" i="33"/>
  <c r="B625" i="33"/>
  <c r="B626" i="33"/>
  <c r="B627" i="33"/>
  <c r="B628" i="33"/>
  <c r="B629" i="33"/>
  <c r="B630" i="33"/>
  <c r="B631" i="33"/>
  <c r="B632" i="33"/>
  <c r="B633" i="33"/>
  <c r="B634" i="33"/>
  <c r="B635" i="33"/>
  <c r="B636" i="33"/>
  <c r="B637" i="33"/>
  <c r="B638" i="33"/>
  <c r="B639" i="33"/>
  <c r="B640" i="33"/>
  <c r="B641" i="33"/>
  <c r="B642" i="33"/>
  <c r="B643" i="33"/>
  <c r="B644" i="33"/>
  <c r="B645" i="33"/>
  <c r="B646" i="33"/>
  <c r="B647" i="33"/>
  <c r="B648" i="33"/>
  <c r="B649" i="33"/>
  <c r="B650" i="33"/>
  <c r="B651" i="33"/>
  <c r="B652" i="33"/>
  <c r="B653" i="33"/>
  <c r="B654" i="33"/>
  <c r="B655" i="33"/>
  <c r="B656" i="33"/>
  <c r="B657" i="33"/>
  <c r="B658" i="33"/>
  <c r="B659" i="33"/>
  <c r="B660" i="33"/>
  <c r="B661" i="33"/>
  <c r="B662" i="33"/>
  <c r="B663" i="33"/>
  <c r="B664" i="33"/>
  <c r="B665" i="33"/>
  <c r="B666" i="33"/>
  <c r="B667" i="33"/>
  <c r="B668" i="33"/>
  <c r="B669" i="33"/>
  <c r="B670" i="33"/>
  <c r="B671" i="33"/>
  <c r="B672" i="33"/>
  <c r="B673" i="33"/>
  <c r="B674" i="33"/>
  <c r="B675" i="33"/>
  <c r="B676" i="33"/>
  <c r="B677" i="33"/>
  <c r="B678" i="33"/>
  <c r="B679" i="33"/>
  <c r="B680" i="33"/>
  <c r="B681" i="33"/>
  <c r="B682" i="33"/>
  <c r="B683" i="33"/>
  <c r="B684" i="33"/>
  <c r="B269" i="33"/>
  <c r="B268" i="33"/>
  <c r="B267" i="33"/>
  <c r="B266" i="33"/>
  <c r="B265" i="33"/>
  <c r="B264" i="33"/>
  <c r="B263" i="33"/>
  <c r="B262" i="33"/>
  <c r="B261" i="33"/>
  <c r="B260" i="33"/>
  <c r="B259" i="33"/>
  <c r="B258" i="33"/>
  <c r="B257" i="33"/>
  <c r="B256" i="33"/>
  <c r="B255" i="33"/>
  <c r="B254" i="33"/>
  <c r="B253" i="33"/>
  <c r="B252" i="33"/>
  <c r="B251" i="33"/>
  <c r="B250" i="33"/>
  <c r="B249" i="33"/>
  <c r="B248" i="33"/>
  <c r="B247" i="33"/>
  <c r="B246" i="33"/>
  <c r="B245" i="33"/>
  <c r="B244" i="33"/>
  <c r="B243" i="33"/>
  <c r="B242" i="33"/>
  <c r="B241" i="33"/>
  <c r="B240" i="33"/>
  <c r="B239" i="33"/>
  <c r="B238" i="33"/>
  <c r="B237" i="33"/>
  <c r="B236" i="33"/>
  <c r="B235" i="33"/>
  <c r="B234" i="33"/>
  <c r="B233" i="33"/>
  <c r="B232" i="33"/>
  <c r="B231" i="33"/>
  <c r="B230" i="33"/>
  <c r="B229" i="33"/>
  <c r="B228" i="33"/>
  <c r="B227" i="33"/>
  <c r="B226" i="33"/>
  <c r="B225" i="33"/>
  <c r="B224" i="33"/>
  <c r="B223" i="33"/>
  <c r="B222" i="33"/>
  <c r="B221" i="33"/>
  <c r="B220" i="33"/>
  <c r="B219" i="33"/>
  <c r="B218" i="33"/>
  <c r="B217" i="33"/>
  <c r="B216" i="33"/>
  <c r="B215" i="33"/>
  <c r="B214" i="33"/>
  <c r="B213" i="33"/>
  <c r="B212" i="33"/>
  <c r="B211" i="33"/>
  <c r="B210" i="33"/>
  <c r="B209" i="33"/>
  <c r="B208" i="33"/>
  <c r="B207" i="33"/>
  <c r="B206" i="33"/>
  <c r="B205" i="33"/>
  <c r="B204" i="33"/>
  <c r="B203" i="33"/>
  <c r="B202" i="33"/>
  <c r="B201" i="33"/>
  <c r="B200" i="33"/>
  <c r="B199" i="33"/>
  <c r="B198" i="33"/>
  <c r="B197" i="33"/>
  <c r="B196" i="33"/>
  <c r="B195" i="33"/>
  <c r="B194" i="33"/>
  <c r="B193" i="33"/>
  <c r="B192" i="33"/>
  <c r="B191" i="33"/>
  <c r="B190" i="33"/>
  <c r="B189" i="33"/>
  <c r="B188" i="33"/>
  <c r="B187" i="33"/>
  <c r="B186" i="33"/>
  <c r="B185" i="33"/>
  <c r="B184" i="33"/>
  <c r="B183" i="33"/>
  <c r="B182" i="33"/>
  <c r="B181" i="33"/>
  <c r="B180" i="33"/>
  <c r="B179" i="33"/>
  <c r="B178" i="33"/>
  <c r="B177" i="33"/>
  <c r="B176" i="33"/>
  <c r="B175" i="33"/>
  <c r="B174" i="33"/>
  <c r="B173" i="33"/>
  <c r="B172" i="33"/>
  <c r="B171" i="33"/>
  <c r="B170" i="33"/>
  <c r="B169" i="33"/>
  <c r="B168" i="33"/>
  <c r="B167" i="33"/>
  <c r="B166" i="33"/>
  <c r="B165" i="33"/>
  <c r="B164" i="33"/>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118" i="33"/>
  <c r="B117" i="33"/>
  <c r="B116" i="33"/>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91" i="33"/>
  <c r="B90" i="33"/>
  <c r="B89" i="33"/>
  <c r="B88" i="33"/>
  <c r="B87" i="33"/>
  <c r="B86" i="33"/>
  <c r="B85" i="33"/>
  <c r="B84" i="33"/>
  <c r="B83" i="33"/>
  <c r="B82" i="33"/>
  <c r="B81" i="33"/>
  <c r="B80" i="33"/>
  <c r="B79" i="33"/>
  <c r="B78" i="33"/>
  <c r="B77" i="33"/>
  <c r="B76" i="33"/>
  <c r="B75" i="33"/>
  <c r="B74" i="33"/>
  <c r="B73" i="33"/>
  <c r="B72" i="33"/>
  <c r="B71" i="33"/>
  <c r="B70" i="33"/>
  <c r="B69" i="33"/>
  <c r="B68" i="33"/>
  <c r="B67" i="33"/>
  <c r="B66" i="33"/>
  <c r="B65" i="33"/>
  <c r="B64" i="33"/>
  <c r="B63" i="33"/>
  <c r="B62" i="33"/>
  <c r="B61" i="33"/>
  <c r="B60" i="33"/>
  <c r="B59" i="33"/>
  <c r="B58" i="33"/>
  <c r="B57" i="33"/>
  <c r="B56" i="33"/>
  <c r="B55" i="33"/>
  <c r="B54" i="33"/>
  <c r="B53" i="33"/>
  <c r="B52" i="33"/>
  <c r="B51" i="33"/>
  <c r="B50" i="33"/>
  <c r="B49" i="33"/>
  <c r="B48" i="33"/>
  <c r="B47" i="33"/>
  <c r="B46" i="33"/>
  <c r="B45" i="33"/>
  <c r="B44" i="33"/>
  <c r="B43" i="33"/>
  <c r="B42" i="33"/>
  <c r="B41" i="33"/>
  <c r="B40" i="33"/>
  <c r="B39" i="33"/>
  <c r="B38" i="33"/>
  <c r="B37" i="33"/>
  <c r="B36" i="33"/>
  <c r="B35" i="33"/>
  <c r="B34" i="33"/>
  <c r="B33" i="33"/>
  <c r="B32" i="33"/>
  <c r="B31"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5" i="33"/>
  <c r="B4" i="33"/>
  <c r="B3" i="33"/>
  <c r="K2" i="33"/>
  <c r="B2" i="33"/>
  <c r="B100" i="32"/>
  <c r="B101" i="32"/>
  <c r="B102" i="32"/>
  <c r="B103" i="32"/>
  <c r="B104" i="32"/>
  <c r="B105" i="32"/>
  <c r="B106" i="32"/>
  <c r="B107" i="32"/>
  <c r="B108" i="32"/>
  <c r="B109" i="32"/>
  <c r="B110" i="32"/>
  <c r="B111" i="32"/>
  <c r="B112" i="32"/>
  <c r="B113" i="32"/>
  <c r="B114" i="32"/>
  <c r="B115" i="32"/>
  <c r="B116" i="32"/>
  <c r="B117" i="32"/>
  <c r="B118" i="32"/>
  <c r="B119" i="32"/>
  <c r="B120" i="32"/>
  <c r="B121" i="32"/>
  <c r="B122" i="32"/>
  <c r="B123" i="32"/>
  <c r="B124" i="32"/>
  <c r="B125" i="32"/>
  <c r="B126" i="32"/>
  <c r="B127" i="32"/>
  <c r="B128" i="32"/>
  <c r="B129" i="32"/>
  <c r="B130" i="32"/>
  <c r="B131" i="32"/>
  <c r="B132" i="32"/>
  <c r="B133" i="32"/>
  <c r="B134" i="32"/>
  <c r="B135" i="32"/>
  <c r="B136" i="32"/>
  <c r="B137" i="32"/>
  <c r="B138" i="32"/>
  <c r="B139" i="32"/>
  <c r="B140" i="32"/>
  <c r="B141" i="32"/>
  <c r="B142" i="32"/>
  <c r="B143" i="32"/>
  <c r="B144" i="32"/>
  <c r="B145" i="32"/>
  <c r="B146" i="32"/>
  <c r="B147" i="32"/>
  <c r="B148" i="32"/>
  <c r="B149" i="32"/>
  <c r="B150" i="32"/>
  <c r="B151" i="32"/>
  <c r="B152" i="32"/>
  <c r="B153" i="32"/>
  <c r="B154" i="32"/>
  <c r="B155" i="32"/>
  <c r="B156" i="32"/>
  <c r="B157" i="32"/>
  <c r="B158" i="32"/>
  <c r="B159" i="32"/>
  <c r="B160" i="32"/>
  <c r="B161" i="32"/>
  <c r="B162" i="32"/>
  <c r="B163" i="32"/>
  <c r="B164" i="32"/>
  <c r="B165" i="32"/>
  <c r="B166" i="32"/>
  <c r="B167" i="32"/>
  <c r="B168" i="32"/>
  <c r="B169" i="32"/>
  <c r="B170" i="32"/>
  <c r="B171" i="32"/>
  <c r="B172" i="32"/>
  <c r="B173" i="32"/>
  <c r="B174" i="32"/>
  <c r="B175" i="32"/>
  <c r="B176" i="32"/>
  <c r="B177" i="32"/>
  <c r="B178" i="32"/>
  <c r="B179" i="32"/>
  <c r="B180" i="32"/>
  <c r="B181" i="32"/>
  <c r="B182" i="32"/>
  <c r="B183" i="32"/>
  <c r="B184" i="32"/>
  <c r="B185" i="32"/>
  <c r="B186" i="32"/>
  <c r="B187" i="32"/>
  <c r="B188" i="32"/>
  <c r="B189" i="32"/>
  <c r="B190" i="32"/>
  <c r="B191" i="32"/>
  <c r="B192" i="32"/>
  <c r="B193" i="32"/>
  <c r="B194" i="32"/>
  <c r="B195" i="32"/>
  <c r="B196" i="32"/>
  <c r="B197" i="32"/>
  <c r="B198" i="32"/>
  <c r="B199" i="32"/>
  <c r="B200" i="32"/>
  <c r="B201" i="32"/>
  <c r="B202" i="32"/>
  <c r="B203" i="32"/>
  <c r="B204" i="32"/>
  <c r="B205" i="32"/>
  <c r="B206" i="32"/>
  <c r="B207" i="32"/>
  <c r="B208" i="32"/>
  <c r="B209" i="32"/>
  <c r="B210" i="32"/>
  <c r="B211" i="32"/>
  <c r="B212" i="32"/>
  <c r="B213" i="32"/>
  <c r="B214" i="32"/>
  <c r="B215" i="32"/>
  <c r="B216" i="32"/>
  <c r="B217" i="32"/>
  <c r="B218" i="32"/>
  <c r="B219" i="32"/>
  <c r="B220" i="32"/>
  <c r="B221" i="32"/>
  <c r="B222" i="32"/>
  <c r="B223" i="32"/>
  <c r="B224" i="32"/>
  <c r="B225" i="32"/>
  <c r="B226" i="32"/>
  <c r="B227" i="32"/>
  <c r="B228" i="32"/>
  <c r="B229" i="32"/>
  <c r="B230" i="32"/>
  <c r="B231" i="32"/>
  <c r="B232" i="32"/>
  <c r="B233" i="32"/>
  <c r="B234" i="32"/>
  <c r="B235" i="32"/>
  <c r="B236" i="32"/>
  <c r="B237" i="32"/>
  <c r="B238" i="32"/>
  <c r="B239" i="32"/>
  <c r="B240" i="32"/>
  <c r="B241" i="32"/>
  <c r="B242" i="32"/>
  <c r="B243" i="32"/>
  <c r="B244" i="32"/>
  <c r="B245" i="32"/>
  <c r="B246" i="32"/>
  <c r="B247" i="32"/>
  <c r="B248" i="32"/>
  <c r="B249" i="32"/>
  <c r="B250" i="32"/>
  <c r="B251" i="32"/>
  <c r="B252" i="32"/>
  <c r="B253" i="32"/>
  <c r="B254" i="32"/>
  <c r="B255" i="32"/>
  <c r="B256" i="32"/>
  <c r="B257" i="32"/>
  <c r="B258" i="32"/>
  <c r="B259" i="32"/>
  <c r="B260" i="32"/>
  <c r="B261" i="32"/>
  <c r="B262" i="32"/>
  <c r="B263" i="32"/>
  <c r="B264" i="32"/>
  <c r="B265" i="32"/>
  <c r="B266" i="32"/>
  <c r="B267" i="32"/>
  <c r="B268" i="32"/>
  <c r="B269" i="32"/>
  <c r="B99" i="32"/>
  <c r="B98" i="32"/>
  <c r="B97" i="32"/>
  <c r="B96" i="32"/>
  <c r="B95" i="32"/>
  <c r="B94" i="32"/>
  <c r="B93" i="32"/>
  <c r="B92" i="32"/>
  <c r="B91" i="32"/>
  <c r="B90" i="32"/>
  <c r="B89" i="32"/>
  <c r="B88" i="32"/>
  <c r="B87" i="32"/>
  <c r="B86" i="32"/>
  <c r="B85" i="32"/>
  <c r="B84" i="32"/>
  <c r="B83" i="32"/>
  <c r="B82" i="32"/>
  <c r="B81" i="32"/>
  <c r="B80" i="32"/>
  <c r="B79" i="32"/>
  <c r="B78" i="32"/>
  <c r="B77" i="32"/>
  <c r="B76" i="32"/>
  <c r="B75" i="32"/>
  <c r="B74" i="32"/>
  <c r="B73" i="32"/>
  <c r="B72" i="32"/>
  <c r="B71" i="32"/>
  <c r="B70" i="32"/>
  <c r="B69" i="32"/>
  <c r="B68" i="32"/>
  <c r="B67" i="32"/>
  <c r="B66" i="32"/>
  <c r="B65" i="32"/>
  <c r="B64" i="32"/>
  <c r="B63" i="32"/>
  <c r="B62" i="32"/>
  <c r="B61" i="32"/>
  <c r="B60" i="32"/>
  <c r="B59" i="32"/>
  <c r="B58" i="32"/>
  <c r="B57" i="32"/>
  <c r="B56" i="32"/>
  <c r="B55" i="32"/>
  <c r="B54" i="32"/>
  <c r="B53" i="32"/>
  <c r="B52" i="32"/>
  <c r="B51" i="32"/>
  <c r="B50" i="32"/>
  <c r="B49" i="32"/>
  <c r="B48" i="32"/>
  <c r="B47" i="32"/>
  <c r="B46" i="32"/>
  <c r="B45" i="32"/>
  <c r="B44" i="32"/>
  <c r="B43" i="32"/>
  <c r="B42" i="32"/>
  <c r="B41" i="32"/>
  <c r="B40" i="32"/>
  <c r="B39" i="32"/>
  <c r="B38" i="32"/>
  <c r="B37" i="32"/>
  <c r="B36" i="32"/>
  <c r="B35" i="32"/>
  <c r="B34" i="32"/>
  <c r="B33" i="32"/>
  <c r="B32" i="32"/>
  <c r="B31" i="32"/>
  <c r="B30" i="32"/>
  <c r="B29" i="32"/>
  <c r="B28" i="32"/>
  <c r="B27" i="32"/>
  <c r="B26" i="32"/>
  <c r="B25" i="32"/>
  <c r="B24" i="32"/>
  <c r="B23" i="32"/>
  <c r="B22" i="32"/>
  <c r="B21" i="32"/>
  <c r="B20" i="32"/>
  <c r="B19" i="32"/>
  <c r="B18" i="32"/>
  <c r="B17" i="32"/>
  <c r="B16" i="32"/>
  <c r="B15" i="32"/>
  <c r="B14" i="32"/>
  <c r="B13" i="32"/>
  <c r="B12" i="32"/>
  <c r="B11" i="32"/>
  <c r="B10" i="32"/>
  <c r="B9" i="32"/>
  <c r="B8" i="32"/>
  <c r="B7" i="32"/>
  <c r="B6" i="32"/>
  <c r="B5" i="32"/>
  <c r="B4" i="32"/>
  <c r="B3" i="32"/>
  <c r="K2" i="32"/>
  <c r="B2" i="32"/>
  <c r="C2" i="32" s="1"/>
  <c r="B100" i="31"/>
  <c r="B101" i="31"/>
  <c r="B102" i="31"/>
  <c r="B103" i="31"/>
  <c r="B104" i="31"/>
  <c r="B105" i="31"/>
  <c r="B106" i="31"/>
  <c r="B107" i="31"/>
  <c r="B108" i="31"/>
  <c r="B109" i="31"/>
  <c r="B110" i="31"/>
  <c r="B111" i="31"/>
  <c r="B112" i="31"/>
  <c r="B113" i="31"/>
  <c r="B114" i="31"/>
  <c r="B115" i="31"/>
  <c r="B116" i="31"/>
  <c r="B117" i="31"/>
  <c r="B118" i="31"/>
  <c r="B119" i="31"/>
  <c r="B120" i="31"/>
  <c r="B121" i="31"/>
  <c r="B122" i="31"/>
  <c r="B123" i="31"/>
  <c r="B124" i="31"/>
  <c r="B125" i="31"/>
  <c r="B126" i="31"/>
  <c r="B127" i="31"/>
  <c r="B128" i="31"/>
  <c r="B129" i="31"/>
  <c r="B130" i="31"/>
  <c r="B131" i="31"/>
  <c r="B132" i="31"/>
  <c r="B133" i="31"/>
  <c r="B134" i="31"/>
  <c r="B135" i="31"/>
  <c r="B136" i="31"/>
  <c r="B137" i="31"/>
  <c r="B138" i="31"/>
  <c r="B139" i="31"/>
  <c r="B140" i="31"/>
  <c r="B141" i="31"/>
  <c r="B142" i="31"/>
  <c r="B143" i="31"/>
  <c r="B144" i="31"/>
  <c r="B145" i="31"/>
  <c r="B146" i="31"/>
  <c r="B147" i="31"/>
  <c r="B148" i="31"/>
  <c r="B149" i="31"/>
  <c r="B150" i="31"/>
  <c r="B151" i="31"/>
  <c r="B152" i="31"/>
  <c r="B153" i="31"/>
  <c r="B154" i="31"/>
  <c r="B155" i="31"/>
  <c r="B156" i="31"/>
  <c r="B157" i="31"/>
  <c r="B158" i="31"/>
  <c r="B159" i="31"/>
  <c r="B160" i="31"/>
  <c r="B161" i="31"/>
  <c r="B162" i="31"/>
  <c r="B163" i="31"/>
  <c r="B164" i="31"/>
  <c r="B165" i="31"/>
  <c r="B166" i="31"/>
  <c r="B167" i="31"/>
  <c r="B168" i="31"/>
  <c r="B169" i="31"/>
  <c r="B170" i="31"/>
  <c r="B171" i="31"/>
  <c r="B172" i="31"/>
  <c r="B173" i="31"/>
  <c r="B174" i="31"/>
  <c r="B175" i="31"/>
  <c r="B176" i="31"/>
  <c r="B177" i="31"/>
  <c r="B178" i="31"/>
  <c r="B179" i="31"/>
  <c r="B180" i="31"/>
  <c r="B181" i="31"/>
  <c r="B182" i="31"/>
  <c r="B183" i="31"/>
  <c r="B184" i="31"/>
  <c r="B185" i="31"/>
  <c r="B186" i="31"/>
  <c r="B187" i="31"/>
  <c r="B188" i="31"/>
  <c r="B189" i="31"/>
  <c r="B190" i="31"/>
  <c r="B191" i="31"/>
  <c r="B192" i="31"/>
  <c r="B193" i="31"/>
  <c r="B194" i="31"/>
  <c r="B195" i="31"/>
  <c r="B196" i="31"/>
  <c r="B197" i="31"/>
  <c r="B198" i="31"/>
  <c r="B199" i="31"/>
  <c r="B200" i="31"/>
  <c r="B201" i="31"/>
  <c r="B202" i="31"/>
  <c r="B203" i="31"/>
  <c r="B204" i="31"/>
  <c r="B205" i="31"/>
  <c r="B206" i="31"/>
  <c r="B207" i="31"/>
  <c r="B208" i="31"/>
  <c r="B209" i="31"/>
  <c r="B210" i="31"/>
  <c r="B211" i="31"/>
  <c r="B212" i="31"/>
  <c r="B213" i="31"/>
  <c r="B214" i="31"/>
  <c r="B215" i="31"/>
  <c r="B216" i="31"/>
  <c r="B217" i="31"/>
  <c r="B218" i="31"/>
  <c r="B219" i="31"/>
  <c r="B220" i="31"/>
  <c r="B221" i="31"/>
  <c r="B222" i="31"/>
  <c r="B223" i="31"/>
  <c r="B224" i="31"/>
  <c r="B225" i="31"/>
  <c r="B226" i="31"/>
  <c r="B227" i="31"/>
  <c r="B228" i="31"/>
  <c r="B229" i="31"/>
  <c r="B230" i="31"/>
  <c r="B231" i="31"/>
  <c r="B232" i="31"/>
  <c r="B233" i="31"/>
  <c r="B234" i="31"/>
  <c r="B235" i="31"/>
  <c r="B236" i="31"/>
  <c r="B237" i="31"/>
  <c r="B238" i="31"/>
  <c r="B239" i="31"/>
  <c r="B240" i="31"/>
  <c r="B241" i="31"/>
  <c r="B242" i="31"/>
  <c r="B243" i="31"/>
  <c r="B244" i="31"/>
  <c r="B245" i="31"/>
  <c r="B246" i="31"/>
  <c r="B247" i="31"/>
  <c r="B248" i="31"/>
  <c r="B249" i="31"/>
  <c r="B250" i="31"/>
  <c r="B251" i="31"/>
  <c r="B252" i="31"/>
  <c r="B253" i="31"/>
  <c r="B254" i="31"/>
  <c r="B255" i="31"/>
  <c r="B256" i="31"/>
  <c r="B257" i="31"/>
  <c r="B258" i="31"/>
  <c r="B259" i="31"/>
  <c r="B260" i="31"/>
  <c r="B261" i="31"/>
  <c r="B262" i="31"/>
  <c r="B263" i="31"/>
  <c r="B264" i="31"/>
  <c r="B265" i="31"/>
  <c r="B266" i="31"/>
  <c r="B267" i="31"/>
  <c r="B268" i="31"/>
  <c r="B269" i="31"/>
  <c r="B270" i="31"/>
  <c r="B271" i="31"/>
  <c r="B272" i="31"/>
  <c r="B273" i="31"/>
  <c r="B274" i="31"/>
  <c r="B275" i="31"/>
  <c r="B276" i="31"/>
  <c r="B277" i="31"/>
  <c r="B278" i="31"/>
  <c r="B279" i="31"/>
  <c r="B280" i="31"/>
  <c r="B281" i="31"/>
  <c r="B282" i="31"/>
  <c r="B283" i="31"/>
  <c r="B284" i="31"/>
  <c r="B285" i="31"/>
  <c r="B286" i="31"/>
  <c r="B287" i="31"/>
  <c r="B288" i="31"/>
  <c r="B289" i="31"/>
  <c r="B290" i="31"/>
  <c r="B291" i="31"/>
  <c r="B292" i="31"/>
  <c r="B293" i="31"/>
  <c r="B294" i="31"/>
  <c r="B295" i="31"/>
  <c r="B296" i="31"/>
  <c r="B297" i="31"/>
  <c r="B298" i="31"/>
  <c r="B299" i="31"/>
  <c r="B300" i="31"/>
  <c r="B301" i="31"/>
  <c r="B302" i="31"/>
  <c r="B303" i="31"/>
  <c r="B304" i="31"/>
  <c r="B305" i="31"/>
  <c r="B306" i="31"/>
  <c r="B307" i="31"/>
  <c r="B308" i="31"/>
  <c r="B309" i="31"/>
  <c r="B310" i="31"/>
  <c r="B311" i="31"/>
  <c r="B312" i="31"/>
  <c r="B313" i="31"/>
  <c r="B314" i="31"/>
  <c r="B315" i="31"/>
  <c r="B316" i="31"/>
  <c r="B317" i="31"/>
  <c r="B318" i="31"/>
  <c r="B319" i="31"/>
  <c r="B320" i="31"/>
  <c r="B321" i="31"/>
  <c r="B322" i="31"/>
  <c r="B323" i="31"/>
  <c r="B324" i="31"/>
  <c r="B325" i="31"/>
  <c r="B326" i="31"/>
  <c r="B327" i="31"/>
  <c r="B328" i="31"/>
  <c r="B329" i="31"/>
  <c r="B330" i="31"/>
  <c r="B331" i="31"/>
  <c r="B332" i="31"/>
  <c r="B333" i="31"/>
  <c r="B334" i="31"/>
  <c r="B335" i="31"/>
  <c r="B336" i="31"/>
  <c r="B337" i="31"/>
  <c r="B338" i="31"/>
  <c r="B339" i="31"/>
  <c r="B340" i="31"/>
  <c r="B341" i="31"/>
  <c r="B342" i="31"/>
  <c r="B343" i="31"/>
  <c r="B344" i="31"/>
  <c r="B345" i="31"/>
  <c r="B346" i="31"/>
  <c r="B347" i="31"/>
  <c r="B348" i="31"/>
  <c r="B349" i="31"/>
  <c r="B350" i="31"/>
  <c r="B351" i="31"/>
  <c r="B352" i="31"/>
  <c r="B353" i="31"/>
  <c r="B354" i="31"/>
  <c r="B355" i="31"/>
  <c r="B356" i="31"/>
  <c r="B357" i="31"/>
  <c r="B358" i="31"/>
  <c r="B359" i="31"/>
  <c r="B360" i="31"/>
  <c r="B361" i="31"/>
  <c r="B362" i="31"/>
  <c r="B363" i="31"/>
  <c r="B364" i="31"/>
  <c r="B365" i="31"/>
  <c r="B366" i="31"/>
  <c r="B367" i="31"/>
  <c r="B368" i="31"/>
  <c r="B369" i="31"/>
  <c r="B370" i="31"/>
  <c r="B371" i="31"/>
  <c r="B372" i="31"/>
  <c r="B373" i="31"/>
  <c r="B374" i="31"/>
  <c r="B375" i="31"/>
  <c r="B376" i="31"/>
  <c r="B377" i="31"/>
  <c r="B378" i="31"/>
  <c r="B379" i="31"/>
  <c r="B380" i="31"/>
  <c r="B381" i="31"/>
  <c r="B382" i="31"/>
  <c r="B383" i="31"/>
  <c r="B384" i="31"/>
  <c r="B385" i="31"/>
  <c r="B386" i="31"/>
  <c r="B387" i="31"/>
  <c r="B388" i="31"/>
  <c r="B389" i="31"/>
  <c r="B390" i="31"/>
  <c r="B391" i="31"/>
  <c r="B392" i="31"/>
  <c r="B393" i="31"/>
  <c r="B394" i="31"/>
  <c r="B395" i="31"/>
  <c r="B396" i="31"/>
  <c r="B397" i="31"/>
  <c r="B398" i="31"/>
  <c r="B399" i="31"/>
  <c r="B400" i="31"/>
  <c r="B401" i="31"/>
  <c r="B402" i="31"/>
  <c r="B403" i="31"/>
  <c r="B404" i="31"/>
  <c r="B405" i="31"/>
  <c r="B406" i="31"/>
  <c r="B407" i="31"/>
  <c r="B408" i="31"/>
  <c r="B409" i="31"/>
  <c r="B410" i="31"/>
  <c r="B411" i="31"/>
  <c r="B412" i="31"/>
  <c r="B413" i="31"/>
  <c r="B414" i="31"/>
  <c r="B415" i="31"/>
  <c r="B416" i="31"/>
  <c r="B417" i="31"/>
  <c r="B418" i="31"/>
  <c r="B419" i="31"/>
  <c r="B420" i="31"/>
  <c r="B421" i="31"/>
  <c r="B422" i="31"/>
  <c r="B423" i="31"/>
  <c r="B424" i="31"/>
  <c r="B425" i="31"/>
  <c r="B426" i="31"/>
  <c r="B427" i="31"/>
  <c r="B428" i="31"/>
  <c r="B429" i="31"/>
  <c r="B430" i="31"/>
  <c r="B431"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B11" i="31"/>
  <c r="B10" i="31"/>
  <c r="B9" i="31"/>
  <c r="B8" i="31"/>
  <c r="B7" i="31"/>
  <c r="B6" i="31"/>
  <c r="B5" i="31"/>
  <c r="B4" i="31"/>
  <c r="B3" i="31"/>
  <c r="K2" i="31"/>
  <c r="B2" i="31"/>
  <c r="B335" i="29"/>
  <c r="B334" i="29"/>
  <c r="B333" i="29"/>
  <c r="B332" i="29"/>
  <c r="B331" i="29"/>
  <c r="B330" i="29"/>
  <c r="B329" i="29"/>
  <c r="B328" i="29"/>
  <c r="B327" i="29"/>
  <c r="B326" i="29"/>
  <c r="B325" i="29"/>
  <c r="B324" i="29"/>
  <c r="B323" i="29"/>
  <c r="B322" i="29"/>
  <c r="B321" i="29"/>
  <c r="B320" i="29"/>
  <c r="B319" i="29"/>
  <c r="B318" i="29"/>
  <c r="B317" i="29"/>
  <c r="B316" i="29"/>
  <c r="B315" i="29"/>
  <c r="B314" i="29"/>
  <c r="B313" i="29"/>
  <c r="B312" i="29"/>
  <c r="B311" i="29"/>
  <c r="B310" i="29"/>
  <c r="B309" i="29"/>
  <c r="B308" i="29"/>
  <c r="B307" i="29"/>
  <c r="B306" i="29"/>
  <c r="B305" i="29"/>
  <c r="B304" i="29"/>
  <c r="B303" i="29"/>
  <c r="B302" i="29"/>
  <c r="B301" i="29"/>
  <c r="B300" i="29"/>
  <c r="B299" i="29"/>
  <c r="B298" i="29"/>
  <c r="B297" i="29"/>
  <c r="B296" i="29"/>
  <c r="B295" i="29"/>
  <c r="B294" i="29"/>
  <c r="B293" i="29"/>
  <c r="B292" i="29"/>
  <c r="B291" i="29"/>
  <c r="B290" i="29"/>
  <c r="B289" i="29"/>
  <c r="B288" i="29"/>
  <c r="B287" i="29"/>
  <c r="B286" i="29"/>
  <c r="B285" i="29"/>
  <c r="B284" i="29"/>
  <c r="B283" i="29"/>
  <c r="B282" i="29"/>
  <c r="B281" i="29"/>
  <c r="B280" i="29"/>
  <c r="B279" i="29"/>
  <c r="B278" i="29"/>
  <c r="B277" i="29"/>
  <c r="B276" i="29"/>
  <c r="B275" i="29"/>
  <c r="B274" i="29"/>
  <c r="B273" i="29"/>
  <c r="B272" i="29"/>
  <c r="B271" i="29"/>
  <c r="B270" i="29"/>
  <c r="B269" i="29"/>
  <c r="B268" i="29"/>
  <c r="B267" i="29"/>
  <c r="B266" i="29"/>
  <c r="B265" i="29"/>
  <c r="B264" i="29"/>
  <c r="B263" i="29"/>
  <c r="B262" i="29"/>
  <c r="B261" i="29"/>
  <c r="B260" i="29"/>
  <c r="B259" i="29"/>
  <c r="B258" i="29"/>
  <c r="B257" i="29"/>
  <c r="B256" i="29"/>
  <c r="B255" i="29"/>
  <c r="B254" i="29"/>
  <c r="B253" i="29"/>
  <c r="B252" i="29"/>
  <c r="B251" i="29"/>
  <c r="B250" i="29"/>
  <c r="B249" i="29"/>
  <c r="B248" i="29"/>
  <c r="B247" i="29"/>
  <c r="B246" i="29"/>
  <c r="B245" i="29"/>
  <c r="B244" i="29"/>
  <c r="B243" i="29"/>
  <c r="B242" i="29"/>
  <c r="B241" i="29"/>
  <c r="B240" i="29"/>
  <c r="B239" i="29"/>
  <c r="B238" i="29"/>
  <c r="B237" i="29"/>
  <c r="B236" i="29"/>
  <c r="B235" i="29"/>
  <c r="B234" i="29"/>
  <c r="B233" i="29"/>
  <c r="B232" i="29"/>
  <c r="B231" i="29"/>
  <c r="B230" i="29"/>
  <c r="B229" i="29"/>
  <c r="B228" i="29"/>
  <c r="B227" i="29"/>
  <c r="B226" i="29"/>
  <c r="B225" i="29"/>
  <c r="B224" i="29"/>
  <c r="B223" i="29"/>
  <c r="B222" i="29"/>
  <c r="B221" i="29"/>
  <c r="B220" i="29"/>
  <c r="B219" i="29"/>
  <c r="B218" i="29"/>
  <c r="B217" i="29"/>
  <c r="B216" i="29"/>
  <c r="B215" i="29"/>
  <c r="B214" i="29"/>
  <c r="B213" i="29"/>
  <c r="B212" i="29"/>
  <c r="B211" i="29"/>
  <c r="B210" i="29"/>
  <c r="B209" i="29"/>
  <c r="B208" i="29"/>
  <c r="B207" i="29"/>
  <c r="B206" i="29"/>
  <c r="B205" i="29"/>
  <c r="B204" i="29"/>
  <c r="B203" i="29"/>
  <c r="B202" i="29"/>
  <c r="B201" i="29"/>
  <c r="B200" i="29"/>
  <c r="B199" i="29"/>
  <c r="B198" i="29"/>
  <c r="B197" i="29"/>
  <c r="B196" i="29"/>
  <c r="B195" i="29"/>
  <c r="B194" i="29"/>
  <c r="B193" i="29"/>
  <c r="B192" i="29"/>
  <c r="B191" i="29"/>
  <c r="B190" i="29"/>
  <c r="B189" i="29"/>
  <c r="B188" i="29"/>
  <c r="B187" i="29"/>
  <c r="B186" i="29"/>
  <c r="B185" i="29"/>
  <c r="B184" i="29"/>
  <c r="B183" i="29"/>
  <c r="B182" i="29"/>
  <c r="B181" i="29"/>
  <c r="B180" i="29"/>
  <c r="B179" i="29"/>
  <c r="B178" i="29"/>
  <c r="B177" i="29"/>
  <c r="B176" i="29"/>
  <c r="B175" i="29"/>
  <c r="B174" i="29"/>
  <c r="B173" i="29"/>
  <c r="B172" i="29"/>
  <c r="B171" i="29"/>
  <c r="B170" i="29"/>
  <c r="B169" i="29"/>
  <c r="B168" i="29"/>
  <c r="B167" i="29"/>
  <c r="B166" i="29"/>
  <c r="B165" i="29"/>
  <c r="B164" i="29"/>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118" i="29"/>
  <c r="B117" i="29"/>
  <c r="B116" i="29"/>
  <c r="B115" i="29"/>
  <c r="B114" i="29"/>
  <c r="B113" i="29"/>
  <c r="B112" i="29"/>
  <c r="B111" i="29"/>
  <c r="B110" i="29"/>
  <c r="B109" i="29"/>
  <c r="B108" i="29"/>
  <c r="B107" i="29"/>
  <c r="B106" i="29"/>
  <c r="B105" i="29"/>
  <c r="B104" i="29"/>
  <c r="B103" i="29"/>
  <c r="B102" i="29"/>
  <c r="B101" i="29"/>
  <c r="B100" i="29"/>
  <c r="B99" i="29"/>
  <c r="B98" i="29"/>
  <c r="B97" i="29"/>
  <c r="B96" i="29"/>
  <c r="B95" i="29"/>
  <c r="B94" i="29"/>
  <c r="B93" i="29"/>
  <c r="B92" i="29"/>
  <c r="B91" i="29"/>
  <c r="B90" i="29"/>
  <c r="B89" i="29"/>
  <c r="B88" i="29"/>
  <c r="B87" i="29"/>
  <c r="B86" i="29"/>
  <c r="B85" i="29"/>
  <c r="B84" i="29"/>
  <c r="B83" i="29"/>
  <c r="B82" i="29"/>
  <c r="B81" i="29"/>
  <c r="B80" i="29"/>
  <c r="B79" i="29"/>
  <c r="B78" i="29"/>
  <c r="B77" i="29"/>
  <c r="B76" i="29"/>
  <c r="B75" i="29"/>
  <c r="B74" i="29"/>
  <c r="B73" i="29"/>
  <c r="B72" i="29"/>
  <c r="B71" i="29"/>
  <c r="B70" i="29"/>
  <c r="B69" i="29"/>
  <c r="B68" i="29"/>
  <c r="B67" i="29"/>
  <c r="B66" i="29"/>
  <c r="B65" i="29"/>
  <c r="B64" i="29"/>
  <c r="B63" i="29"/>
  <c r="B62" i="29"/>
  <c r="B61" i="29"/>
  <c r="B60" i="29"/>
  <c r="B59" i="29"/>
  <c r="B58" i="29"/>
  <c r="B57" i="29"/>
  <c r="B56" i="29"/>
  <c r="B55" i="29"/>
  <c r="B54" i="29"/>
  <c r="B53" i="29"/>
  <c r="B52" i="29"/>
  <c r="B51" i="29"/>
  <c r="B50" i="29"/>
  <c r="B49" i="29"/>
  <c r="B48" i="29"/>
  <c r="B47" i="29"/>
  <c r="B46" i="29"/>
  <c r="B45" i="29"/>
  <c r="B44" i="29"/>
  <c r="B43" i="29"/>
  <c r="B42" i="29"/>
  <c r="B41" i="29"/>
  <c r="B40" i="29"/>
  <c r="B39" i="29"/>
  <c r="B38" i="29"/>
  <c r="B37" i="29"/>
  <c r="B36" i="29"/>
  <c r="B35" i="29"/>
  <c r="B34" i="29"/>
  <c r="B33" i="29"/>
  <c r="B32" i="29"/>
  <c r="B31" i="29"/>
  <c r="B30" i="29"/>
  <c r="B29" i="29"/>
  <c r="B28" i="29"/>
  <c r="B27" i="29"/>
  <c r="B26" i="29"/>
  <c r="B25" i="29"/>
  <c r="B24" i="29"/>
  <c r="B23" i="29"/>
  <c r="B22" i="29"/>
  <c r="B21" i="29"/>
  <c r="B20" i="29"/>
  <c r="B19" i="29"/>
  <c r="B18" i="29"/>
  <c r="B17" i="29"/>
  <c r="B16" i="29"/>
  <c r="B15" i="29"/>
  <c r="B14" i="29"/>
  <c r="B13" i="29"/>
  <c r="B12" i="29"/>
  <c r="B11" i="29"/>
  <c r="B10" i="29"/>
  <c r="B9" i="29"/>
  <c r="B8" i="29"/>
  <c r="B7" i="29"/>
  <c r="B6" i="29"/>
  <c r="B5" i="29"/>
  <c r="B4" i="29"/>
  <c r="B3" i="29"/>
  <c r="K2" i="29"/>
  <c r="B2" i="29"/>
  <c r="B94" i="28"/>
  <c r="B93" i="28"/>
  <c r="B92" i="28"/>
  <c r="B91" i="28"/>
  <c r="B90" i="28"/>
  <c r="B89" i="28"/>
  <c r="B88" i="28"/>
  <c r="B87" i="28"/>
  <c r="B86" i="28"/>
  <c r="B85" i="28"/>
  <c r="B84" i="28"/>
  <c r="B83" i="28"/>
  <c r="B82" i="28"/>
  <c r="B81" i="28"/>
  <c r="B80" i="28"/>
  <c r="B79" i="28"/>
  <c r="B78" i="28"/>
  <c r="B77" i="28"/>
  <c r="B76" i="28"/>
  <c r="B75" i="28"/>
  <c r="B74" i="28"/>
  <c r="B73" i="28"/>
  <c r="B72" i="28"/>
  <c r="B71" i="28"/>
  <c r="B70" i="28"/>
  <c r="B69" i="28"/>
  <c r="B68" i="28"/>
  <c r="B67" i="28"/>
  <c r="B66" i="28"/>
  <c r="B65" i="28"/>
  <c r="B64" i="28"/>
  <c r="B63" i="28"/>
  <c r="B62" i="28"/>
  <c r="B61" i="28"/>
  <c r="B60" i="28"/>
  <c r="B59" i="28"/>
  <c r="B58" i="28"/>
  <c r="B57" i="28"/>
  <c r="B56" i="28"/>
  <c r="B55" i="28"/>
  <c r="B54" i="28"/>
  <c r="B53" i="28"/>
  <c r="B52" i="28"/>
  <c r="B51" i="28"/>
  <c r="B50" i="28"/>
  <c r="B49" i="28"/>
  <c r="B48" i="28"/>
  <c r="B47" i="28"/>
  <c r="B46" i="28"/>
  <c r="B45" i="28"/>
  <c r="B44" i="28"/>
  <c r="B43" i="28"/>
  <c r="B42" i="28"/>
  <c r="B41" i="28"/>
  <c r="B40" i="28"/>
  <c r="B39" i="28"/>
  <c r="B38" i="28"/>
  <c r="B37" i="28"/>
  <c r="B36" i="28"/>
  <c r="B35" i="28"/>
  <c r="B34" i="28"/>
  <c r="B33" i="28"/>
  <c r="B32" i="28"/>
  <c r="B31" i="28"/>
  <c r="B30" i="28"/>
  <c r="B29" i="28"/>
  <c r="B28" i="28"/>
  <c r="B27" i="28"/>
  <c r="B26" i="28"/>
  <c r="B25" i="28"/>
  <c r="B24" i="28"/>
  <c r="B23" i="28"/>
  <c r="B22" i="28"/>
  <c r="B21" i="28"/>
  <c r="B20" i="28"/>
  <c r="B19" i="28"/>
  <c r="B18" i="28"/>
  <c r="B17" i="28"/>
  <c r="B16" i="28"/>
  <c r="B15" i="28"/>
  <c r="B14" i="28"/>
  <c r="B13" i="28"/>
  <c r="B12" i="28"/>
  <c r="B11" i="28"/>
  <c r="B10" i="28"/>
  <c r="B9" i="28"/>
  <c r="B8" i="28"/>
  <c r="B7" i="28"/>
  <c r="B6" i="28"/>
  <c r="B5" i="28"/>
  <c r="B4" i="28"/>
  <c r="B3" i="28"/>
  <c r="K2" i="28"/>
  <c r="B2" i="28"/>
  <c r="B264" i="27"/>
  <c r="B263" i="27"/>
  <c r="B262" i="27"/>
  <c r="B261" i="27"/>
  <c r="B260" i="27"/>
  <c r="B259" i="27"/>
  <c r="B258" i="27"/>
  <c r="B257" i="27"/>
  <c r="B256" i="27"/>
  <c r="B255" i="27"/>
  <c r="B254" i="27"/>
  <c r="B253" i="27"/>
  <c r="B252" i="27"/>
  <c r="B251" i="27"/>
  <c r="B250" i="27"/>
  <c r="B249" i="27"/>
  <c r="B248" i="27"/>
  <c r="B247" i="27"/>
  <c r="B246" i="27"/>
  <c r="B245" i="27"/>
  <c r="B244" i="27"/>
  <c r="B243" i="27"/>
  <c r="B242" i="27"/>
  <c r="B241" i="27"/>
  <c r="B240" i="27"/>
  <c r="B239" i="27"/>
  <c r="B238" i="27"/>
  <c r="B237" i="27"/>
  <c r="B236" i="27"/>
  <c r="B235" i="27"/>
  <c r="B234" i="27"/>
  <c r="B233" i="27"/>
  <c r="B232" i="27"/>
  <c r="B231" i="27"/>
  <c r="B230" i="27"/>
  <c r="B229" i="27"/>
  <c r="B228" i="27"/>
  <c r="B227" i="27"/>
  <c r="B226" i="27"/>
  <c r="B225" i="27"/>
  <c r="B224" i="27"/>
  <c r="B223" i="27"/>
  <c r="B222" i="27"/>
  <c r="B221" i="27"/>
  <c r="B220" i="27"/>
  <c r="B219" i="27"/>
  <c r="B218" i="27"/>
  <c r="B217" i="27"/>
  <c r="B216" i="27"/>
  <c r="B215" i="27"/>
  <c r="B214" i="27"/>
  <c r="B213" i="27"/>
  <c r="B212" i="27"/>
  <c r="B211" i="27"/>
  <c r="B210" i="27"/>
  <c r="B209" i="27"/>
  <c r="B208" i="27"/>
  <c r="B207" i="27"/>
  <c r="B206" i="27"/>
  <c r="B205" i="27"/>
  <c r="B204" i="27"/>
  <c r="B203" i="27"/>
  <c r="B202" i="27"/>
  <c r="B201" i="27"/>
  <c r="B200" i="27"/>
  <c r="B199" i="27"/>
  <c r="B198" i="27"/>
  <c r="B197" i="27"/>
  <c r="B196" i="27"/>
  <c r="B195" i="27"/>
  <c r="B194" i="27"/>
  <c r="B193" i="27"/>
  <c r="B192" i="27"/>
  <c r="B191" i="27"/>
  <c r="B190" i="27"/>
  <c r="B189" i="27"/>
  <c r="B188" i="27"/>
  <c r="B187" i="27"/>
  <c r="B186" i="27"/>
  <c r="B185" i="27"/>
  <c r="B184" i="27"/>
  <c r="B183" i="27"/>
  <c r="B182" i="27"/>
  <c r="B181" i="27"/>
  <c r="B180" i="27"/>
  <c r="B179" i="27"/>
  <c r="B178" i="27"/>
  <c r="B177" i="27"/>
  <c r="B176" i="27"/>
  <c r="B175" i="27"/>
  <c r="B174" i="27"/>
  <c r="B173" i="27"/>
  <c r="B172" i="27"/>
  <c r="B171" i="27"/>
  <c r="B170" i="27"/>
  <c r="B169" i="27"/>
  <c r="B168" i="27"/>
  <c r="B167" i="27"/>
  <c r="B166" i="27"/>
  <c r="B165" i="27"/>
  <c r="B164" i="27"/>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5" i="27"/>
  <c r="B4" i="27"/>
  <c r="B3" i="27"/>
  <c r="K2" i="27"/>
  <c r="B2" i="27"/>
  <c r="K2" i="8" l="1"/>
  <c r="K2" i="4"/>
  <c r="K2" i="7"/>
  <c r="L2" i="6"/>
  <c r="C10" i="1"/>
  <c r="B14" i="3"/>
  <c r="D14" i="3" s="1"/>
  <c r="D218" i="3"/>
  <c r="B69" i="3"/>
  <c r="D69" i="3" s="1"/>
  <c r="D160" i="3"/>
  <c r="B83" i="3"/>
  <c r="D83" i="3" s="1"/>
  <c r="D173" i="3"/>
  <c r="B102" i="3"/>
  <c r="D102" i="3" s="1"/>
  <c r="D178" i="3"/>
  <c r="B121" i="3"/>
  <c r="D121" i="3" s="1"/>
  <c r="D192" i="3"/>
  <c r="B9" i="3"/>
  <c r="D9" i="3" s="1"/>
  <c r="B8" i="3" l="1"/>
  <c r="B215" i="16"/>
  <c r="C215" i="16" s="1"/>
  <c r="B214" i="16"/>
  <c r="C214" i="16" s="1"/>
  <c r="B213" i="16"/>
  <c r="C213" i="16" s="1"/>
  <c r="B212" i="16"/>
  <c r="C212" i="16" s="1"/>
  <c r="B211" i="16"/>
  <c r="C211" i="16" s="1"/>
  <c r="B210" i="16"/>
  <c r="C210" i="16" s="1"/>
  <c r="B209" i="16"/>
  <c r="C209" i="16" s="1"/>
  <c r="B208" i="16"/>
  <c r="C208" i="16" s="1"/>
  <c r="B207" i="16"/>
  <c r="C207" i="16" s="1"/>
  <c r="B206" i="16"/>
  <c r="C206" i="16" s="1"/>
  <c r="B205" i="16"/>
  <c r="C205" i="16" s="1"/>
  <c r="B204" i="16"/>
  <c r="C204" i="16" s="1"/>
  <c r="B203" i="16"/>
  <c r="C203" i="16" s="1"/>
  <c r="B202" i="16"/>
  <c r="C202" i="16" s="1"/>
  <c r="B201" i="16"/>
  <c r="C201" i="16" s="1"/>
  <c r="B200" i="16"/>
  <c r="C200" i="16" s="1"/>
  <c r="B199" i="16"/>
  <c r="C199" i="16" s="1"/>
  <c r="B198" i="16"/>
  <c r="C198" i="16" s="1"/>
  <c r="B197" i="16"/>
  <c r="C197" i="16" s="1"/>
  <c r="B196" i="16"/>
  <c r="C196" i="16" s="1"/>
  <c r="B195" i="16"/>
  <c r="C195" i="16" s="1"/>
  <c r="B194" i="16"/>
  <c r="C194" i="16" s="1"/>
  <c r="B193" i="16"/>
  <c r="C193" i="16" s="1"/>
  <c r="B192" i="16"/>
  <c r="C192" i="16" s="1"/>
  <c r="B191" i="16"/>
  <c r="C191" i="16" s="1"/>
  <c r="B190" i="16"/>
  <c r="C190" i="16" s="1"/>
  <c r="B189" i="16"/>
  <c r="C189" i="16" s="1"/>
  <c r="B188" i="16"/>
  <c r="C188" i="16" s="1"/>
  <c r="B187" i="16"/>
  <c r="C187" i="16" s="1"/>
  <c r="B186" i="16"/>
  <c r="C186" i="16" s="1"/>
  <c r="B185" i="16"/>
  <c r="C185" i="16" s="1"/>
  <c r="B184" i="16"/>
  <c r="C184" i="16" s="1"/>
  <c r="B183" i="16"/>
  <c r="C183" i="16" s="1"/>
  <c r="B182" i="16"/>
  <c r="C182" i="16" s="1"/>
  <c r="B181" i="16"/>
  <c r="C181" i="16" s="1"/>
  <c r="B180" i="16"/>
  <c r="C180" i="16" s="1"/>
  <c r="B179" i="16"/>
  <c r="C179" i="16" s="1"/>
  <c r="B178" i="16"/>
  <c r="C178" i="16" s="1"/>
  <c r="B177" i="16"/>
  <c r="C177" i="16" s="1"/>
  <c r="B176" i="16"/>
  <c r="C176" i="16" s="1"/>
  <c r="B175" i="16"/>
  <c r="C175" i="16" s="1"/>
  <c r="B174" i="16"/>
  <c r="C174" i="16" s="1"/>
  <c r="B173" i="16"/>
  <c r="C173" i="16" s="1"/>
  <c r="B172" i="16"/>
  <c r="C172" i="16" s="1"/>
  <c r="B171" i="16"/>
  <c r="C171" i="16" s="1"/>
  <c r="B170" i="16"/>
  <c r="C170" i="16" s="1"/>
  <c r="B169" i="16"/>
  <c r="C169" i="16" s="1"/>
  <c r="B168" i="16"/>
  <c r="C168" i="16" s="1"/>
  <c r="B167" i="16"/>
  <c r="C167" i="16" s="1"/>
  <c r="B166" i="16"/>
  <c r="C166" i="16" s="1"/>
  <c r="B165" i="16"/>
  <c r="C165" i="16" s="1"/>
  <c r="B164" i="16"/>
  <c r="C164" i="16" s="1"/>
  <c r="B163" i="16"/>
  <c r="C163" i="16" s="1"/>
  <c r="B162" i="16"/>
  <c r="C162" i="16" s="1"/>
  <c r="B161" i="16"/>
  <c r="C161" i="16" s="1"/>
  <c r="B160" i="16"/>
  <c r="C160" i="16" s="1"/>
  <c r="B159" i="16"/>
  <c r="C159" i="16" s="1"/>
  <c r="B158" i="16"/>
  <c r="C158" i="16" s="1"/>
  <c r="B157" i="16"/>
  <c r="C157" i="16" s="1"/>
  <c r="B156" i="16"/>
  <c r="C156" i="16" s="1"/>
  <c r="B155" i="16"/>
  <c r="C155" i="16" s="1"/>
  <c r="B154" i="16"/>
  <c r="C154" i="16" s="1"/>
  <c r="B153" i="16"/>
  <c r="C153" i="16" s="1"/>
  <c r="B152" i="16"/>
  <c r="C152" i="16" s="1"/>
  <c r="B151" i="16"/>
  <c r="C151" i="16" s="1"/>
  <c r="B150" i="16"/>
  <c r="C150" i="16" s="1"/>
  <c r="B149" i="16"/>
  <c r="C149" i="16" s="1"/>
  <c r="B148" i="16"/>
  <c r="C148" i="16" s="1"/>
  <c r="B147" i="16"/>
  <c r="C147" i="16" s="1"/>
  <c r="B146" i="16"/>
  <c r="C146" i="16" s="1"/>
  <c r="B145" i="16"/>
  <c r="C145" i="16" s="1"/>
  <c r="B144" i="16"/>
  <c r="C144" i="16" s="1"/>
  <c r="B143" i="16"/>
  <c r="C143" i="16" s="1"/>
  <c r="B142" i="16"/>
  <c r="C142" i="16" s="1"/>
  <c r="B141" i="16"/>
  <c r="C141" i="16" s="1"/>
  <c r="B140" i="16"/>
  <c r="C140" i="16" s="1"/>
  <c r="B139" i="16"/>
  <c r="C139" i="16" s="1"/>
  <c r="B138" i="16"/>
  <c r="C138" i="16" s="1"/>
  <c r="B137" i="16"/>
  <c r="C137" i="16" s="1"/>
  <c r="B136" i="16"/>
  <c r="C136" i="16" s="1"/>
  <c r="B135" i="16"/>
  <c r="C135" i="16" s="1"/>
  <c r="B134" i="16"/>
  <c r="C134" i="16" s="1"/>
  <c r="B133" i="16"/>
  <c r="C133" i="16" s="1"/>
  <c r="B132" i="16"/>
  <c r="C132" i="16" s="1"/>
  <c r="B131" i="16"/>
  <c r="C131" i="16" s="1"/>
  <c r="B130" i="16"/>
  <c r="C130" i="16" s="1"/>
  <c r="B129" i="16"/>
  <c r="C129" i="16" s="1"/>
  <c r="B128" i="16"/>
  <c r="C128" i="16" s="1"/>
  <c r="B127" i="16"/>
  <c r="C127" i="16" s="1"/>
  <c r="B126" i="16"/>
  <c r="C126" i="16" s="1"/>
  <c r="B125" i="16"/>
  <c r="C125" i="16" s="1"/>
  <c r="B124" i="16"/>
  <c r="C124" i="16" s="1"/>
  <c r="B123" i="16"/>
  <c r="C123" i="16" s="1"/>
  <c r="B122" i="16"/>
  <c r="C122" i="16" s="1"/>
  <c r="B121" i="16"/>
  <c r="C121" i="16" s="1"/>
  <c r="B120" i="16"/>
  <c r="C120" i="16" s="1"/>
  <c r="B119" i="16"/>
  <c r="C119" i="16" s="1"/>
  <c r="B118" i="16"/>
  <c r="C118" i="16" s="1"/>
  <c r="B117" i="16"/>
  <c r="C117" i="16" s="1"/>
  <c r="B116" i="16"/>
  <c r="C116" i="16" s="1"/>
  <c r="B115" i="16"/>
  <c r="C115" i="16" s="1"/>
  <c r="B114" i="16"/>
  <c r="C114" i="16" s="1"/>
  <c r="B113" i="16"/>
  <c r="C113" i="16" s="1"/>
  <c r="B112" i="16"/>
  <c r="C112" i="16" s="1"/>
  <c r="B111" i="16"/>
  <c r="C111" i="16" s="1"/>
  <c r="B110" i="16"/>
  <c r="C110" i="16" s="1"/>
  <c r="B109" i="16"/>
  <c r="C109" i="16" s="1"/>
  <c r="B108" i="16"/>
  <c r="C108" i="16" s="1"/>
  <c r="B107" i="16"/>
  <c r="C107" i="16" s="1"/>
  <c r="B106" i="16"/>
  <c r="C106" i="16" s="1"/>
  <c r="B105" i="16"/>
  <c r="C105" i="16" s="1"/>
  <c r="B104" i="16"/>
  <c r="C104" i="16" s="1"/>
  <c r="B103" i="16"/>
  <c r="C103" i="16" s="1"/>
  <c r="B102" i="16"/>
  <c r="C102" i="16" s="1"/>
  <c r="B101" i="16"/>
  <c r="C101" i="16" s="1"/>
  <c r="B100" i="16"/>
  <c r="C100" i="16" s="1"/>
  <c r="B99" i="16"/>
  <c r="C99" i="16" s="1"/>
  <c r="B98" i="16"/>
  <c r="C98" i="16" s="1"/>
  <c r="B97" i="16"/>
  <c r="C97" i="16" s="1"/>
  <c r="B96" i="16"/>
  <c r="C96" i="16" s="1"/>
  <c r="B95" i="16"/>
  <c r="C95" i="16" s="1"/>
  <c r="B94" i="16"/>
  <c r="C94" i="16" s="1"/>
  <c r="B93" i="16"/>
  <c r="C93" i="16" s="1"/>
  <c r="B92" i="16"/>
  <c r="C92" i="16" s="1"/>
  <c r="B91" i="16"/>
  <c r="C91" i="16" s="1"/>
  <c r="B90" i="16"/>
  <c r="C90" i="16" s="1"/>
  <c r="B89" i="16"/>
  <c r="C89" i="16" s="1"/>
  <c r="B88" i="16"/>
  <c r="C88" i="16" s="1"/>
  <c r="B87" i="16"/>
  <c r="C87" i="16" s="1"/>
  <c r="B86" i="16"/>
  <c r="C86" i="16" s="1"/>
  <c r="B85" i="16"/>
  <c r="C85" i="16" s="1"/>
  <c r="B84" i="16"/>
  <c r="C84" i="16" s="1"/>
  <c r="B83" i="16"/>
  <c r="C83" i="16" s="1"/>
  <c r="B82" i="16"/>
  <c r="C82" i="16" s="1"/>
  <c r="B81" i="16"/>
  <c r="C81" i="16" s="1"/>
  <c r="B80" i="16"/>
  <c r="C80" i="16" s="1"/>
  <c r="B79" i="16"/>
  <c r="C79" i="16" s="1"/>
  <c r="B78" i="16"/>
  <c r="C78" i="16" s="1"/>
  <c r="B77" i="16"/>
  <c r="C77" i="16" s="1"/>
  <c r="B76" i="16"/>
  <c r="C76" i="16" s="1"/>
  <c r="B75" i="16"/>
  <c r="C75" i="16" s="1"/>
  <c r="B74" i="16"/>
  <c r="C74" i="16" s="1"/>
  <c r="B73" i="16"/>
  <c r="C73" i="16" s="1"/>
  <c r="B72" i="16"/>
  <c r="C72" i="16" s="1"/>
  <c r="B71" i="16"/>
  <c r="C71" i="16" s="1"/>
  <c r="B70" i="16"/>
  <c r="C70" i="16" s="1"/>
  <c r="B69" i="16"/>
  <c r="C69" i="16" s="1"/>
  <c r="B68" i="16"/>
  <c r="C68" i="16" s="1"/>
  <c r="B67" i="16"/>
  <c r="C67" i="16" s="1"/>
  <c r="B66" i="16"/>
  <c r="C66" i="16" s="1"/>
  <c r="B65" i="16"/>
  <c r="C65" i="16" s="1"/>
  <c r="B64" i="16"/>
  <c r="C64" i="16" s="1"/>
  <c r="B63" i="16"/>
  <c r="C63" i="16" s="1"/>
  <c r="B62" i="16"/>
  <c r="C62" i="16" s="1"/>
  <c r="B61" i="16"/>
  <c r="C61" i="16" s="1"/>
  <c r="B60" i="16"/>
  <c r="C60" i="16" s="1"/>
  <c r="B59" i="16"/>
  <c r="C59" i="16" s="1"/>
  <c r="B58" i="16"/>
  <c r="C58" i="16" s="1"/>
  <c r="B57" i="16"/>
  <c r="C57" i="16" s="1"/>
  <c r="B56" i="16"/>
  <c r="C56" i="16" s="1"/>
  <c r="B55" i="16"/>
  <c r="C55" i="16" s="1"/>
  <c r="B54" i="16"/>
  <c r="C54" i="16" s="1"/>
  <c r="B53" i="16"/>
  <c r="C53" i="16" s="1"/>
  <c r="B52" i="16"/>
  <c r="C52" i="16" s="1"/>
  <c r="B51" i="16"/>
  <c r="C51" i="16" s="1"/>
  <c r="B50" i="16"/>
  <c r="C50" i="16" s="1"/>
  <c r="B49" i="16"/>
  <c r="C49" i="16" s="1"/>
  <c r="B48" i="16"/>
  <c r="C48" i="16" s="1"/>
  <c r="B47" i="16"/>
  <c r="C47" i="16" s="1"/>
  <c r="B46" i="16"/>
  <c r="C46" i="16" s="1"/>
  <c r="B45" i="16"/>
  <c r="C45" i="16" s="1"/>
  <c r="B44" i="16"/>
  <c r="C44" i="16" s="1"/>
  <c r="B43" i="16"/>
  <c r="C43" i="16" s="1"/>
  <c r="B42" i="16"/>
  <c r="C42" i="16" s="1"/>
  <c r="B41" i="16"/>
  <c r="C41" i="16" s="1"/>
  <c r="B40" i="16"/>
  <c r="C40" i="16" s="1"/>
  <c r="B39" i="16"/>
  <c r="C39" i="16" s="1"/>
  <c r="B38" i="16"/>
  <c r="C38" i="16" s="1"/>
  <c r="B37" i="16"/>
  <c r="C37" i="16" s="1"/>
  <c r="B36" i="16"/>
  <c r="C36" i="16" s="1"/>
  <c r="B35" i="16"/>
  <c r="C35" i="16" s="1"/>
  <c r="B34" i="16"/>
  <c r="C34" i="16" s="1"/>
  <c r="B33" i="16"/>
  <c r="C33" i="16" s="1"/>
  <c r="B32" i="16"/>
  <c r="C32" i="16" s="1"/>
  <c r="B31" i="16"/>
  <c r="C31" i="16" s="1"/>
  <c r="B30" i="16"/>
  <c r="C30" i="16" s="1"/>
  <c r="B29" i="16"/>
  <c r="C29" i="16" s="1"/>
  <c r="B28" i="16"/>
  <c r="C28" i="16" s="1"/>
  <c r="B27" i="16"/>
  <c r="C27" i="16" s="1"/>
  <c r="B26" i="16"/>
  <c r="C26" i="16" s="1"/>
  <c r="B25" i="16"/>
  <c r="C25" i="16" s="1"/>
  <c r="B24" i="16"/>
  <c r="C24" i="16" s="1"/>
  <c r="B23" i="16"/>
  <c r="C23" i="16" s="1"/>
  <c r="B22" i="16"/>
  <c r="C22" i="16" s="1"/>
  <c r="B21" i="16"/>
  <c r="C21" i="16" s="1"/>
  <c r="B20" i="16"/>
  <c r="C20" i="16" s="1"/>
  <c r="B19" i="16"/>
  <c r="C19" i="16" s="1"/>
  <c r="B18" i="16"/>
  <c r="C18" i="16" s="1"/>
  <c r="B17" i="16"/>
  <c r="C17" i="16" s="1"/>
  <c r="B16" i="16"/>
  <c r="C16" i="16" s="1"/>
  <c r="B15" i="16"/>
  <c r="C15" i="16" s="1"/>
  <c r="B14" i="16"/>
  <c r="C14" i="16" s="1"/>
  <c r="B13" i="16"/>
  <c r="C13" i="16" s="1"/>
  <c r="B12" i="16"/>
  <c r="C12" i="16" s="1"/>
  <c r="B11" i="16"/>
  <c r="C11" i="16" s="1"/>
  <c r="B10" i="16"/>
  <c r="C10" i="16" s="1"/>
  <c r="B9" i="16"/>
  <c r="C9" i="16" s="1"/>
  <c r="B8" i="16"/>
  <c r="C8" i="16" s="1"/>
  <c r="B7" i="16"/>
  <c r="C7" i="16" s="1"/>
  <c r="B6" i="16"/>
  <c r="C6" i="16" s="1"/>
  <c r="B5" i="16"/>
  <c r="C5" i="16" s="1"/>
  <c r="B4" i="16"/>
  <c r="C4" i="16" s="1"/>
  <c r="B3" i="16"/>
  <c r="C3" i="16" s="1"/>
  <c r="B2" i="16"/>
  <c r="F2" i="16" s="1"/>
  <c r="F208" i="16" l="1"/>
  <c r="F201" i="16"/>
  <c r="F193" i="16"/>
  <c r="F185" i="16"/>
  <c r="F177" i="16"/>
  <c r="F169" i="16"/>
  <c r="F161" i="16"/>
  <c r="F154" i="16"/>
  <c r="F146" i="16"/>
  <c r="F138" i="16"/>
  <c r="F125" i="16"/>
  <c r="F214" i="16"/>
  <c r="F206" i="16"/>
  <c r="F199" i="16"/>
  <c r="F191" i="16"/>
  <c r="F183" i="16"/>
  <c r="F175" i="16"/>
  <c r="F167" i="16"/>
  <c r="F159" i="16"/>
  <c r="F152" i="16"/>
  <c r="F144" i="16"/>
  <c r="F136" i="16"/>
  <c r="F123" i="16"/>
  <c r="F212" i="16"/>
  <c r="F204" i="16"/>
  <c r="F197" i="16"/>
  <c r="F189" i="16"/>
  <c r="F181" i="16"/>
  <c r="F173" i="16"/>
  <c r="F165" i="16"/>
  <c r="F150" i="16"/>
  <c r="F142" i="16"/>
  <c r="F129" i="16"/>
  <c r="F121" i="16"/>
  <c r="F210" i="16"/>
  <c r="F195" i="16"/>
  <c r="F187" i="16"/>
  <c r="F179" i="16"/>
  <c r="F171" i="16"/>
  <c r="F163" i="16"/>
  <c r="F156" i="16"/>
  <c r="F148" i="16"/>
  <c r="F140" i="16"/>
  <c r="F133" i="16"/>
  <c r="F127" i="16"/>
  <c r="F119" i="16"/>
  <c r="F8"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5" i="16"/>
  <c r="F12" i="16"/>
  <c r="F16" i="16"/>
  <c r="F20" i="16"/>
  <c r="F24" i="16"/>
  <c r="F28" i="16"/>
  <c r="F32" i="16"/>
  <c r="F36" i="16"/>
  <c r="F40" i="16"/>
  <c r="F44" i="16"/>
  <c r="F48" i="16"/>
  <c r="F52" i="16"/>
  <c r="F56" i="16"/>
  <c r="F60" i="16"/>
  <c r="F64" i="16"/>
  <c r="F68" i="16"/>
  <c r="F72" i="16"/>
  <c r="F76" i="16"/>
  <c r="F80" i="16"/>
  <c r="F84" i="16"/>
  <c r="F88" i="16"/>
  <c r="F92" i="16"/>
  <c r="F96" i="16"/>
  <c r="F100" i="16"/>
  <c r="F104" i="16"/>
  <c r="F108" i="16"/>
  <c r="F112" i="16"/>
  <c r="F116" i="16"/>
  <c r="F213" i="16"/>
  <c r="F209" i="16"/>
  <c r="F205" i="16"/>
  <c r="F202" i="16"/>
  <c r="F198" i="16"/>
  <c r="F194" i="16"/>
  <c r="F190" i="16"/>
  <c r="F186" i="16"/>
  <c r="F182" i="16"/>
  <c r="F178" i="16"/>
  <c r="F174" i="16"/>
  <c r="F170" i="16"/>
  <c r="F166" i="16"/>
  <c r="F162" i="16"/>
  <c r="F158" i="16"/>
  <c r="F155" i="16"/>
  <c r="F151" i="16"/>
  <c r="F147" i="16"/>
  <c r="F143" i="16"/>
  <c r="F139" i="16"/>
  <c r="F135" i="16"/>
  <c r="F132" i="16"/>
  <c r="F130" i="16"/>
  <c r="F126" i="16"/>
  <c r="F122" i="16"/>
  <c r="F4" i="16"/>
  <c r="F11" i="16"/>
  <c r="F6" i="16"/>
  <c r="F9" i="16"/>
  <c r="F13" i="16"/>
  <c r="F17" i="16"/>
  <c r="F21" i="16"/>
  <c r="F25" i="16"/>
  <c r="F29" i="16"/>
  <c r="F33" i="16"/>
  <c r="F37" i="16"/>
  <c r="F41" i="16"/>
  <c r="F45" i="16"/>
  <c r="F49" i="16"/>
  <c r="F53" i="16"/>
  <c r="F57" i="16"/>
  <c r="F61" i="16"/>
  <c r="F65" i="16"/>
  <c r="F69" i="16"/>
  <c r="F73" i="16"/>
  <c r="F77" i="16"/>
  <c r="F81" i="16"/>
  <c r="F85" i="16"/>
  <c r="F89" i="16"/>
  <c r="F93" i="16"/>
  <c r="F97" i="16"/>
  <c r="F101" i="16"/>
  <c r="F105" i="16"/>
  <c r="F109" i="16"/>
  <c r="F113" i="16"/>
  <c r="F117" i="16"/>
  <c r="F3" i="16"/>
  <c r="F7" i="16"/>
  <c r="F10" i="16"/>
  <c r="F14" i="16"/>
  <c r="F18" i="16"/>
  <c r="F22" i="16"/>
  <c r="F26" i="16"/>
  <c r="F30" i="16"/>
  <c r="F34" i="16"/>
  <c r="F38" i="16"/>
  <c r="F42" i="16"/>
  <c r="F46" i="16"/>
  <c r="F50" i="16"/>
  <c r="F54" i="16"/>
  <c r="F58" i="16"/>
  <c r="F62" i="16"/>
  <c r="F66" i="16"/>
  <c r="F70" i="16"/>
  <c r="F74" i="16"/>
  <c r="F78" i="16"/>
  <c r="F82" i="16"/>
  <c r="F86" i="16"/>
  <c r="F90" i="16"/>
  <c r="F94" i="16"/>
  <c r="F98" i="16"/>
  <c r="F102" i="16"/>
  <c r="F106" i="16"/>
  <c r="F110" i="16"/>
  <c r="F114" i="16"/>
  <c r="F118" i="16"/>
  <c r="F215" i="16"/>
  <c r="F211" i="16"/>
  <c r="F207" i="16"/>
  <c r="F203" i="16"/>
  <c r="F200" i="16"/>
  <c r="F196" i="16"/>
  <c r="F192" i="16"/>
  <c r="F188" i="16"/>
  <c r="F184" i="16"/>
  <c r="F180" i="16"/>
  <c r="F176" i="16"/>
  <c r="F172" i="16"/>
  <c r="F168" i="16"/>
  <c r="F164" i="16"/>
  <c r="F160" i="16"/>
  <c r="F157" i="16"/>
  <c r="F153" i="16"/>
  <c r="F149" i="16"/>
  <c r="F145" i="16"/>
  <c r="F141" i="16"/>
  <c r="F137" i="16"/>
  <c r="F134" i="16"/>
  <c r="F131" i="16"/>
  <c r="F128" i="16"/>
  <c r="F124" i="16"/>
  <c r="F120" i="16"/>
  <c r="F115" i="16"/>
  <c r="B58" i="3"/>
  <c r="D58" i="3" s="1"/>
  <c r="B23" i="3"/>
  <c r="D23" i="3" s="1"/>
  <c r="B60" i="3"/>
  <c r="D60" i="3" s="1"/>
  <c r="B59" i="3"/>
  <c r="D59" i="3" s="1"/>
  <c r="B81" i="3"/>
  <c r="D81" i="3" s="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2" i="7"/>
  <c r="B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2" i="6"/>
  <c r="B20" i="4"/>
  <c r="B3" i="4"/>
  <c r="B4" i="4"/>
  <c r="B5" i="4"/>
  <c r="B6" i="4"/>
  <c r="B7" i="4"/>
  <c r="B8" i="4"/>
  <c r="B9" i="4"/>
  <c r="B10" i="4"/>
  <c r="B11" i="4"/>
  <c r="B12" i="4"/>
  <c r="B13" i="4"/>
  <c r="B14" i="4"/>
  <c r="B15" i="4"/>
  <c r="B16" i="4"/>
  <c r="B17" i="4"/>
  <c r="B18" i="4"/>
  <c r="B19"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2" i="4"/>
  <c r="B4" i="3"/>
  <c r="D4" i="3" s="1"/>
  <c r="B5" i="3"/>
  <c r="D5" i="3" s="1"/>
  <c r="B6" i="3"/>
  <c r="B7" i="3"/>
  <c r="B10" i="3"/>
  <c r="D10" i="3" s="1"/>
  <c r="B11" i="3"/>
  <c r="D11" i="3" s="1"/>
  <c r="B12" i="3"/>
  <c r="D12" i="3" s="1"/>
  <c r="B13" i="3"/>
  <c r="D13" i="3" s="1"/>
  <c r="B15" i="3"/>
  <c r="D15" i="3" s="1"/>
  <c r="B16" i="3"/>
  <c r="D16" i="3" s="1"/>
  <c r="B17" i="3"/>
  <c r="D17" i="3" s="1"/>
  <c r="B18" i="3"/>
  <c r="D18" i="3" s="1"/>
  <c r="B19" i="3"/>
  <c r="D19" i="3" s="1"/>
  <c r="B20" i="3"/>
  <c r="D20" i="3" s="1"/>
  <c r="B21" i="3"/>
  <c r="D21" i="3" s="1"/>
  <c r="B22" i="3"/>
  <c r="D22" i="3" s="1"/>
  <c r="B24" i="3"/>
  <c r="D24" i="3" s="1"/>
  <c r="B25" i="3"/>
  <c r="D25" i="3" s="1"/>
  <c r="B26" i="3"/>
  <c r="D26" i="3" s="1"/>
  <c r="B27" i="3"/>
  <c r="D27" i="3" s="1"/>
  <c r="B28" i="3"/>
  <c r="D28" i="3" s="1"/>
  <c r="B145" i="3"/>
  <c r="D145" i="3" s="1"/>
  <c r="D209" i="3"/>
  <c r="B29" i="3"/>
  <c r="D29" i="3" s="1"/>
  <c r="B30" i="3"/>
  <c r="D30" i="3" s="1"/>
  <c r="B31" i="3"/>
  <c r="D31" i="3" s="1"/>
  <c r="B32" i="3"/>
  <c r="D32" i="3" s="1"/>
  <c r="B36" i="3"/>
  <c r="D36" i="3" s="1"/>
  <c r="B33" i="3"/>
  <c r="D33" i="3" s="1"/>
  <c r="B34" i="3"/>
  <c r="D34" i="3" s="1"/>
  <c r="B35" i="3"/>
  <c r="D35" i="3" s="1"/>
  <c r="B37" i="3"/>
  <c r="D37" i="3" s="1"/>
  <c r="B38" i="3"/>
  <c r="D38" i="3" s="1"/>
  <c r="B39" i="3"/>
  <c r="D39" i="3" s="1"/>
  <c r="B40" i="3"/>
  <c r="D40" i="3" s="1"/>
  <c r="B42" i="3"/>
  <c r="D42" i="3" s="1"/>
  <c r="B43" i="3"/>
  <c r="D43" i="3" s="1"/>
  <c r="B41" i="3"/>
  <c r="D41" i="3" s="1"/>
  <c r="B44" i="3"/>
  <c r="D44" i="3" s="1"/>
  <c r="B45" i="3"/>
  <c r="D45" i="3" s="1"/>
  <c r="B46" i="3"/>
  <c r="D46" i="3" s="1"/>
  <c r="B47" i="3"/>
  <c r="D47" i="3" s="1"/>
  <c r="B48" i="3"/>
  <c r="D48" i="3" s="1"/>
  <c r="B49" i="3"/>
  <c r="D49" i="3" s="1"/>
  <c r="B50" i="3"/>
  <c r="D50" i="3" s="1"/>
  <c r="B51" i="3"/>
  <c r="D51" i="3" s="1"/>
  <c r="B52" i="3"/>
  <c r="D52" i="3" s="1"/>
  <c r="B53" i="3"/>
  <c r="D53" i="3" s="1"/>
  <c r="B54" i="3"/>
  <c r="D54" i="3" s="1"/>
  <c r="B56" i="3"/>
  <c r="D56" i="3" s="1"/>
  <c r="B55" i="3"/>
  <c r="D55" i="3" s="1"/>
  <c r="B57" i="3"/>
  <c r="D57" i="3" s="1"/>
  <c r="B61" i="3"/>
  <c r="D61" i="3" s="1"/>
  <c r="B62" i="3"/>
  <c r="D62" i="3" s="1"/>
  <c r="B63" i="3"/>
  <c r="D63" i="3" s="1"/>
  <c r="B64" i="3"/>
  <c r="D64" i="3" s="1"/>
  <c r="B65" i="3"/>
  <c r="D65" i="3" s="1"/>
  <c r="B66" i="3"/>
  <c r="D66" i="3" s="1"/>
  <c r="B67" i="3"/>
  <c r="D67" i="3" s="1"/>
  <c r="B68" i="3"/>
  <c r="D68" i="3" s="1"/>
  <c r="B70" i="3"/>
  <c r="D70" i="3" s="1"/>
  <c r="B71" i="3"/>
  <c r="D71" i="3" s="1"/>
  <c r="B72" i="3"/>
  <c r="D72" i="3" s="1"/>
  <c r="B73" i="3"/>
  <c r="D73" i="3" s="1"/>
  <c r="B74" i="3"/>
  <c r="D74" i="3" s="1"/>
  <c r="B75" i="3"/>
  <c r="D75" i="3" s="1"/>
  <c r="B76" i="3"/>
  <c r="D76" i="3" s="1"/>
  <c r="B77" i="3"/>
  <c r="D77" i="3" s="1"/>
  <c r="B78" i="3"/>
  <c r="D78" i="3" s="1"/>
  <c r="B79" i="3"/>
  <c r="D79" i="3" s="1"/>
  <c r="B80" i="3"/>
  <c r="D80" i="3" s="1"/>
  <c r="B82" i="3"/>
  <c r="D82" i="3" s="1"/>
  <c r="B84" i="3"/>
  <c r="D84" i="3" s="1"/>
  <c r="B85" i="3"/>
  <c r="D85" i="3" s="1"/>
  <c r="B86" i="3"/>
  <c r="D86" i="3" s="1"/>
  <c r="B87" i="3"/>
  <c r="D87" i="3" s="1"/>
  <c r="B88" i="3"/>
  <c r="D88" i="3" s="1"/>
  <c r="B89" i="3"/>
  <c r="D89" i="3" s="1"/>
  <c r="B90" i="3"/>
  <c r="D90" i="3" s="1"/>
  <c r="B91" i="3"/>
  <c r="D91" i="3" s="1"/>
  <c r="B92" i="3"/>
  <c r="D92" i="3" s="1"/>
  <c r="B93" i="3"/>
  <c r="D93" i="3" s="1"/>
  <c r="B94" i="3"/>
  <c r="D94" i="3" s="1"/>
  <c r="B95" i="3"/>
  <c r="D95" i="3" s="1"/>
  <c r="B96" i="3"/>
  <c r="D96" i="3" s="1"/>
  <c r="B97" i="3"/>
  <c r="D97" i="3" s="1"/>
  <c r="B98" i="3"/>
  <c r="D98" i="3" s="1"/>
  <c r="B99" i="3"/>
  <c r="D99" i="3" s="1"/>
  <c r="B100" i="3"/>
  <c r="D100" i="3" s="1"/>
  <c r="B101" i="3"/>
  <c r="D101" i="3" s="1"/>
  <c r="B103" i="3"/>
  <c r="D103" i="3" s="1"/>
  <c r="B104" i="3"/>
  <c r="D104" i="3" s="1"/>
  <c r="B105" i="3"/>
  <c r="D105" i="3" s="1"/>
  <c r="B106" i="3"/>
  <c r="D106" i="3" s="1"/>
  <c r="B107" i="3"/>
  <c r="B108" i="3"/>
  <c r="D108" i="3" s="1"/>
  <c r="B109" i="3"/>
  <c r="D109" i="3" s="1"/>
  <c r="B110" i="3"/>
  <c r="D110" i="3" s="1"/>
  <c r="B111" i="3"/>
  <c r="D111" i="3" s="1"/>
  <c r="B112" i="3"/>
  <c r="B113" i="3"/>
  <c r="B114" i="3"/>
  <c r="D114" i="3" s="1"/>
  <c r="B115" i="3"/>
  <c r="D115" i="3" s="1"/>
  <c r="B116" i="3"/>
  <c r="D116" i="3" s="1"/>
  <c r="B117" i="3"/>
  <c r="D117" i="3" s="1"/>
  <c r="B118" i="3"/>
  <c r="D118" i="3" s="1"/>
  <c r="B119" i="3"/>
  <c r="D119" i="3" s="1"/>
  <c r="B120" i="3"/>
  <c r="D120" i="3" s="1"/>
  <c r="B122" i="3"/>
  <c r="D122" i="3" s="1"/>
  <c r="B123" i="3"/>
  <c r="D123" i="3" s="1"/>
  <c r="B124" i="3"/>
  <c r="D124" i="3" s="1"/>
  <c r="B125" i="3"/>
  <c r="D125" i="3" s="1"/>
  <c r="B126" i="3"/>
  <c r="D126" i="3" s="1"/>
  <c r="B127" i="3"/>
  <c r="D127" i="3" s="1"/>
  <c r="B128" i="3"/>
  <c r="D128" i="3" s="1"/>
  <c r="B129" i="3"/>
  <c r="D129" i="3" s="1"/>
  <c r="B130" i="3"/>
  <c r="D130" i="3" s="1"/>
  <c r="B133" i="3"/>
  <c r="D133" i="3" s="1"/>
  <c r="B131" i="3"/>
  <c r="D131" i="3" s="1"/>
  <c r="B132" i="3"/>
  <c r="D132" i="3" s="1"/>
  <c r="B134" i="3"/>
  <c r="D134" i="3" s="1"/>
  <c r="B135" i="3"/>
  <c r="D135" i="3" s="1"/>
  <c r="B136" i="3"/>
  <c r="D136" i="3" s="1"/>
  <c r="B137" i="3"/>
  <c r="D137" i="3" s="1"/>
  <c r="B138" i="3"/>
  <c r="D138" i="3" s="1"/>
  <c r="B139" i="3"/>
  <c r="D139" i="3" s="1"/>
  <c r="B140" i="3"/>
  <c r="D140" i="3" s="1"/>
  <c r="B141" i="3"/>
  <c r="D141" i="3" s="1"/>
  <c r="B142" i="3"/>
  <c r="D142" i="3" s="1"/>
  <c r="B143" i="3"/>
  <c r="D143" i="3" s="1"/>
  <c r="B144" i="3"/>
  <c r="D144" i="3" s="1"/>
  <c r="B146" i="3"/>
  <c r="D146" i="3" s="1"/>
  <c r="B147" i="3"/>
  <c r="D147" i="3" s="1"/>
  <c r="B148" i="3"/>
  <c r="D148" i="3" s="1"/>
  <c r="B149" i="3"/>
  <c r="D149" i="3" s="1"/>
  <c r="B150" i="3"/>
  <c r="D150" i="3" s="1"/>
  <c r="B151" i="3"/>
  <c r="D151" i="3" s="1"/>
  <c r="B152" i="3"/>
  <c r="D152" i="3" s="1"/>
  <c r="B153" i="3"/>
  <c r="D153" i="3" s="1"/>
  <c r="B154" i="3"/>
  <c r="D154" i="3" s="1"/>
  <c r="B155" i="3"/>
  <c r="D155" i="3" s="1"/>
  <c r="B156" i="3"/>
  <c r="D156" i="3" s="1"/>
  <c r="D158" i="3"/>
  <c r="D159" i="3"/>
  <c r="D161" i="3"/>
  <c r="D162" i="3"/>
  <c r="D163" i="3"/>
  <c r="D164" i="3"/>
  <c r="D166" i="3"/>
  <c r="D167" i="3"/>
  <c r="D168" i="3"/>
  <c r="D169" i="3"/>
  <c r="D170" i="3"/>
  <c r="D171" i="3"/>
  <c r="D172" i="3"/>
  <c r="D174" i="3"/>
  <c r="D175" i="3"/>
  <c r="D176" i="3"/>
  <c r="D177" i="3"/>
  <c r="D179" i="3"/>
  <c r="D180" i="3"/>
  <c r="D181" i="3"/>
  <c r="D182" i="3"/>
  <c r="D183" i="3"/>
  <c r="D184" i="3"/>
  <c r="D185" i="3"/>
  <c r="D186" i="3"/>
  <c r="D187" i="3"/>
  <c r="D188" i="3"/>
  <c r="D189" i="3"/>
  <c r="D190" i="3"/>
  <c r="D191" i="3"/>
  <c r="D193" i="3"/>
  <c r="D194" i="3"/>
  <c r="D195" i="3"/>
  <c r="D196" i="3"/>
  <c r="D197" i="3"/>
  <c r="D199" i="3"/>
  <c r="D200" i="3"/>
  <c r="D201" i="3"/>
  <c r="D202" i="3"/>
  <c r="D203" i="3"/>
  <c r="D205" i="3"/>
  <c r="D204" i="3"/>
  <c r="D206" i="3"/>
  <c r="D207" i="3"/>
  <c r="D208" i="3"/>
  <c r="D210" i="3"/>
  <c r="D211" i="3"/>
  <c r="D212" i="3"/>
  <c r="D213" i="3"/>
  <c r="D214" i="3"/>
  <c r="D215" i="3"/>
  <c r="D216" i="3"/>
  <c r="D217" i="3"/>
  <c r="B3" i="3"/>
  <c r="D3" i="3" s="1"/>
  <c r="C2" i="35" l="1"/>
  <c r="C3" i="45"/>
  <c r="C13" i="45"/>
  <c r="C17" i="45"/>
  <c r="C24" i="45"/>
  <c r="C35" i="45"/>
  <c r="C40" i="45"/>
  <c r="C49" i="45"/>
  <c r="C59" i="45"/>
  <c r="C73" i="45"/>
  <c r="C77" i="45"/>
  <c r="C85" i="45"/>
  <c r="C96" i="45"/>
  <c r="C104" i="45"/>
  <c r="C109" i="45"/>
  <c r="C124" i="45"/>
  <c r="C132" i="45"/>
  <c r="C140" i="45"/>
  <c r="C147" i="45"/>
  <c r="C153" i="45"/>
  <c r="C161" i="45"/>
  <c r="C168" i="45"/>
  <c r="C177" i="45"/>
  <c r="C184" i="45"/>
  <c r="C193" i="45"/>
  <c r="C202" i="45"/>
  <c r="C207" i="45"/>
  <c r="C216" i="45"/>
  <c r="C224" i="45"/>
  <c r="C235" i="45"/>
  <c r="C246" i="45"/>
  <c r="C257" i="45"/>
  <c r="C2" i="45"/>
  <c r="C3" i="44"/>
  <c r="C12" i="44"/>
  <c r="C17" i="44"/>
  <c r="C26" i="44"/>
  <c r="C33" i="44"/>
  <c r="C40" i="44"/>
  <c r="C47" i="44"/>
  <c r="C58" i="44"/>
  <c r="C70" i="44"/>
  <c r="C79" i="44"/>
  <c r="C83" i="44"/>
  <c r="C95" i="44"/>
  <c r="C110" i="44"/>
  <c r="C117" i="44"/>
  <c r="C130" i="44"/>
  <c r="C138" i="44"/>
  <c r="C148" i="44"/>
  <c r="C155" i="44"/>
  <c r="C166" i="44"/>
  <c r="C5" i="45"/>
  <c r="C14" i="45"/>
  <c r="C18" i="45"/>
  <c r="C29" i="45"/>
  <c r="C36" i="45"/>
  <c r="C43" i="45"/>
  <c r="C50" i="45"/>
  <c r="C61" i="45"/>
  <c r="C74" i="45"/>
  <c r="C78" i="45"/>
  <c r="C86" i="45"/>
  <c r="C97" i="45"/>
  <c r="C105" i="45"/>
  <c r="C117" i="45"/>
  <c r="C127" i="45"/>
  <c r="C134" i="45"/>
  <c r="C143" i="45"/>
  <c r="C148" i="45"/>
  <c r="C155" i="45"/>
  <c r="C162" i="45"/>
  <c r="C170" i="45"/>
  <c r="C179" i="45"/>
  <c r="C186" i="45"/>
  <c r="C195" i="45"/>
  <c r="C204" i="45"/>
  <c r="C209" i="45"/>
  <c r="C220" i="45"/>
  <c r="C225" i="45"/>
  <c r="C236" i="45"/>
  <c r="C247" i="45"/>
  <c r="C259" i="45"/>
  <c r="C5" i="44"/>
  <c r="C14" i="44"/>
  <c r="C19" i="44"/>
  <c r="C28" i="44"/>
  <c r="C34" i="44"/>
  <c r="C42" i="44"/>
  <c r="C50" i="44"/>
  <c r="C60" i="44"/>
  <c r="C71" i="44"/>
  <c r="C80" i="44"/>
  <c r="C89" i="44"/>
  <c r="C100" i="44"/>
  <c r="C112" i="44"/>
  <c r="C123" i="44"/>
  <c r="C133" i="44"/>
  <c r="C139" i="44"/>
  <c r="C149" i="44"/>
  <c r="C156" i="44"/>
  <c r="C2" i="44"/>
  <c r="C6" i="45"/>
  <c r="C15" i="45"/>
  <c r="C20" i="45"/>
  <c r="C30" i="45"/>
  <c r="C37" i="45"/>
  <c r="C45" i="45"/>
  <c r="C53" i="45"/>
  <c r="C62" i="45"/>
  <c r="C75" i="45"/>
  <c r="C80" i="45"/>
  <c r="C91" i="45"/>
  <c r="C101" i="45"/>
  <c r="C106" i="45"/>
  <c r="C121" i="45"/>
  <c r="C130" i="45"/>
  <c r="C136" i="45"/>
  <c r="C145" i="45"/>
  <c r="C149" i="45"/>
  <c r="C156" i="45"/>
  <c r="C163" i="45"/>
  <c r="C174" i="45"/>
  <c r="C180" i="45"/>
  <c r="C187" i="45"/>
  <c r="C198" i="45"/>
  <c r="C205" i="45"/>
  <c r="C214" i="45"/>
  <c r="C221" i="45"/>
  <c r="C228" i="45"/>
  <c r="C240" i="45"/>
  <c r="C249" i="45"/>
  <c r="C262" i="45"/>
  <c r="C6" i="44"/>
  <c r="C15" i="44"/>
  <c r="C21" i="44"/>
  <c r="C29" i="44"/>
  <c r="C35" i="44"/>
  <c r="C44" i="44"/>
  <c r="C51" i="44"/>
  <c r="C66" i="44"/>
  <c r="C77" i="44"/>
  <c r="C81" i="44"/>
  <c r="C90" i="44"/>
  <c r="C101" i="44"/>
  <c r="C114" i="44"/>
  <c r="C125" i="44"/>
  <c r="C134" i="44"/>
  <c r="C141" i="44"/>
  <c r="C150" i="44"/>
  <c r="C157" i="44"/>
  <c r="C12" i="45"/>
  <c r="C16" i="45"/>
  <c r="C23" i="45"/>
  <c r="C34" i="45"/>
  <c r="C38" i="45"/>
  <c r="C47" i="45"/>
  <c r="C56" i="45"/>
  <c r="C71" i="45"/>
  <c r="C76" i="45"/>
  <c r="C81" i="45"/>
  <c r="C94" i="45"/>
  <c r="C103" i="45"/>
  <c r="C108" i="45"/>
  <c r="C123" i="45"/>
  <c r="C131" i="45"/>
  <c r="C137" i="45"/>
  <c r="C146" i="45"/>
  <c r="C152" i="45"/>
  <c r="C159" i="45"/>
  <c r="C166" i="45"/>
  <c r="C176" i="45"/>
  <c r="C183" i="45"/>
  <c r="C188" i="45"/>
  <c r="C200" i="45"/>
  <c r="C206" i="45"/>
  <c r="C215" i="45"/>
  <c r="C223" i="45"/>
  <c r="C234" i="45"/>
  <c r="C245" i="45"/>
  <c r="C255" i="45"/>
  <c r="C263" i="45"/>
  <c r="C10" i="44"/>
  <c r="C16" i="44"/>
  <c r="C24" i="44"/>
  <c r="C31" i="44"/>
  <c r="C36" i="44"/>
  <c r="C46" i="44"/>
  <c r="C53" i="44"/>
  <c r="C69" i="44"/>
  <c r="C78" i="44"/>
  <c r="C82" i="44"/>
  <c r="C91" i="44"/>
  <c r="C108" i="44"/>
  <c r="C115" i="44"/>
  <c r="C129" i="44"/>
  <c r="C135" i="44"/>
  <c r="C146" i="44"/>
  <c r="C153" i="44"/>
  <c r="C160" i="44"/>
  <c r="C4" i="36"/>
  <c r="C20" i="36"/>
  <c r="C36" i="36"/>
  <c r="C52" i="36"/>
  <c r="C68" i="36"/>
  <c r="C84" i="36"/>
  <c r="C100" i="36"/>
  <c r="C116" i="36"/>
  <c r="C132" i="36"/>
  <c r="C13" i="36"/>
  <c r="C29" i="36"/>
  <c r="C45" i="36"/>
  <c r="C61" i="36"/>
  <c r="C77" i="36"/>
  <c r="C93" i="36"/>
  <c r="C109" i="36"/>
  <c r="C125" i="36"/>
  <c r="C141" i="36"/>
  <c r="C10" i="36"/>
  <c r="C26" i="36"/>
  <c r="C42" i="36"/>
  <c r="C58" i="36"/>
  <c r="C74" i="36"/>
  <c r="C90" i="36"/>
  <c r="C106" i="36"/>
  <c r="C122" i="36"/>
  <c r="C3" i="36"/>
  <c r="C19" i="36"/>
  <c r="C35" i="36"/>
  <c r="C51" i="36"/>
  <c r="C67" i="36"/>
  <c r="C83" i="36"/>
  <c r="C99" i="36"/>
  <c r="C115" i="36"/>
  <c r="C131" i="36"/>
  <c r="C148" i="36"/>
  <c r="C164" i="36"/>
  <c r="C464" i="36"/>
  <c r="C448" i="36"/>
  <c r="C432" i="36"/>
  <c r="C416" i="36"/>
  <c r="C400" i="36"/>
  <c r="C384" i="36"/>
  <c r="C368" i="36"/>
  <c r="C352" i="36"/>
  <c r="C336" i="36"/>
  <c r="C320" i="36"/>
  <c r="C304" i="36"/>
  <c r="C288" i="36"/>
  <c r="C272" i="36"/>
  <c r="C256" i="36"/>
  <c r="C240" i="36"/>
  <c r="C224" i="36"/>
  <c r="C208" i="36"/>
  <c r="C192" i="36"/>
  <c r="C176" i="36"/>
  <c r="C157" i="36"/>
  <c r="C471" i="36"/>
  <c r="C455" i="36"/>
  <c r="C439" i="36"/>
  <c r="C423" i="36"/>
  <c r="C407" i="36"/>
  <c r="C391" i="36"/>
  <c r="C375" i="36"/>
  <c r="C359" i="36"/>
  <c r="C343" i="36"/>
  <c r="C327" i="36"/>
  <c r="C311" i="36"/>
  <c r="C295" i="36"/>
  <c r="C279" i="36"/>
  <c r="C263" i="36"/>
  <c r="C247" i="36"/>
  <c r="C231" i="36"/>
  <c r="C215" i="36"/>
  <c r="C199" i="36"/>
  <c r="C183" i="36"/>
  <c r="C138" i="36"/>
  <c r="C154" i="36"/>
  <c r="C474" i="36"/>
  <c r="C458" i="36"/>
  <c r="C442" i="36"/>
  <c r="C426" i="36"/>
  <c r="C410" i="36"/>
  <c r="C394" i="36"/>
  <c r="C378" i="36"/>
  <c r="C362" i="36"/>
  <c r="C346" i="36"/>
  <c r="C330" i="36"/>
  <c r="C314" i="36"/>
  <c r="C298" i="36"/>
  <c r="C282" i="36"/>
  <c r="C266" i="36"/>
  <c r="C250" i="36"/>
  <c r="C234" i="36"/>
  <c r="C218" i="36"/>
  <c r="C202" i="36"/>
  <c r="C186" i="36"/>
  <c r="C170" i="36"/>
  <c r="C147" i="36"/>
  <c r="C8" i="36"/>
  <c r="C24" i="36"/>
  <c r="C40" i="36"/>
  <c r="C56" i="36"/>
  <c r="C72" i="36"/>
  <c r="C88" i="36"/>
  <c r="C104" i="36"/>
  <c r="C120" i="36"/>
  <c r="C2" i="36"/>
  <c r="C17" i="36"/>
  <c r="C33" i="36"/>
  <c r="C49" i="36"/>
  <c r="C65" i="36"/>
  <c r="C81" i="36"/>
  <c r="C97" i="36"/>
  <c r="C113" i="36"/>
  <c r="C129" i="36"/>
  <c r="C145" i="36"/>
  <c r="C14" i="36"/>
  <c r="C30" i="36"/>
  <c r="C46" i="36"/>
  <c r="C62" i="36"/>
  <c r="C78" i="36"/>
  <c r="C94" i="36"/>
  <c r="C110" i="36"/>
  <c r="C126" i="36"/>
  <c r="C7" i="36"/>
  <c r="C23" i="36"/>
  <c r="C39" i="36"/>
  <c r="C55" i="36"/>
  <c r="C71" i="36"/>
  <c r="C87" i="36"/>
  <c r="C103" i="36"/>
  <c r="C119" i="36"/>
  <c r="C136" i="36"/>
  <c r="C152" i="36"/>
  <c r="C168" i="36"/>
  <c r="C460" i="36"/>
  <c r="C444" i="36"/>
  <c r="C428" i="36"/>
  <c r="C412" i="36"/>
  <c r="C396" i="36"/>
  <c r="C380" i="36"/>
  <c r="C364" i="36"/>
  <c r="C348" i="36"/>
  <c r="C332" i="36"/>
  <c r="C316" i="36"/>
  <c r="C300" i="36"/>
  <c r="C284" i="36"/>
  <c r="C268" i="36"/>
  <c r="C252" i="36"/>
  <c r="C236" i="36"/>
  <c r="C220" i="36"/>
  <c r="C204" i="36"/>
  <c r="C188" i="36"/>
  <c r="C172" i="36"/>
  <c r="C161" i="36"/>
  <c r="C467" i="36"/>
  <c r="C451" i="36"/>
  <c r="C435" i="36"/>
  <c r="C419" i="36"/>
  <c r="C403" i="36"/>
  <c r="C387" i="36"/>
  <c r="C371" i="36"/>
  <c r="C355" i="36"/>
  <c r="C339" i="36"/>
  <c r="C323" i="36"/>
  <c r="C307" i="36"/>
  <c r="C291" i="36"/>
  <c r="C275" i="36"/>
  <c r="C259" i="36"/>
  <c r="C243" i="36"/>
  <c r="C227" i="36"/>
  <c r="C211" i="36"/>
  <c r="C195" i="36"/>
  <c r="C179" i="36"/>
  <c r="C142" i="36"/>
  <c r="C158" i="36"/>
  <c r="C470" i="36"/>
  <c r="C454" i="36"/>
  <c r="C438" i="36"/>
  <c r="C422" i="36"/>
  <c r="C406" i="36"/>
  <c r="C390" i="36"/>
  <c r="C374" i="36"/>
  <c r="C358" i="36"/>
  <c r="C342" i="36"/>
  <c r="C326" i="36"/>
  <c r="C310" i="36"/>
  <c r="C12" i="36"/>
  <c r="C28" i="36"/>
  <c r="C44" i="36"/>
  <c r="C60" i="36"/>
  <c r="C76" i="36"/>
  <c r="C92" i="36"/>
  <c r="C108" i="36"/>
  <c r="C124" i="36"/>
  <c r="C5" i="36"/>
  <c r="C21" i="36"/>
  <c r="C37" i="36"/>
  <c r="C53" i="36"/>
  <c r="C69" i="36"/>
  <c r="C85" i="36"/>
  <c r="C101" i="36"/>
  <c r="C117" i="36"/>
  <c r="C133" i="36"/>
  <c r="C2" i="37"/>
  <c r="C18" i="36"/>
  <c r="C34" i="36"/>
  <c r="C50" i="36"/>
  <c r="C66" i="36"/>
  <c r="C82" i="36"/>
  <c r="C98" i="36"/>
  <c r="C114" i="36"/>
  <c r="C130" i="36"/>
  <c r="C11" i="36"/>
  <c r="C27" i="36"/>
  <c r="C43" i="36"/>
  <c r="C59" i="36"/>
  <c r="C75" i="36"/>
  <c r="C91" i="36"/>
  <c r="C107" i="36"/>
  <c r="C123" i="36"/>
  <c r="C140" i="36"/>
  <c r="C156" i="36"/>
  <c r="C472" i="36"/>
  <c r="C456" i="36"/>
  <c r="C440" i="36"/>
  <c r="C424" i="36"/>
  <c r="C408" i="36"/>
  <c r="C392" i="36"/>
  <c r="C376" i="36"/>
  <c r="C360" i="36"/>
  <c r="C344" i="36"/>
  <c r="C328" i="36"/>
  <c r="C312" i="36"/>
  <c r="C296" i="36"/>
  <c r="C280" i="36"/>
  <c r="C264" i="36"/>
  <c r="C248" i="36"/>
  <c r="C232" i="36"/>
  <c r="C216" i="36"/>
  <c r="C200" i="36"/>
  <c r="C184" i="36"/>
  <c r="C149" i="36"/>
  <c r="C165" i="36"/>
  <c r="C463" i="36"/>
  <c r="C447" i="36"/>
  <c r="C431" i="36"/>
  <c r="C415" i="36"/>
  <c r="C399" i="36"/>
  <c r="C383" i="36"/>
  <c r="C367" i="36"/>
  <c r="C351" i="36"/>
  <c r="C335" i="36"/>
  <c r="C319" i="36"/>
  <c r="C303" i="36"/>
  <c r="C287" i="36"/>
  <c r="C271" i="36"/>
  <c r="C255" i="36"/>
  <c r="C239" i="36"/>
  <c r="C223" i="36"/>
  <c r="C207" i="36"/>
  <c r="C191" i="36"/>
  <c r="C175" i="36"/>
  <c r="C146" i="36"/>
  <c r="C162" i="36"/>
  <c r="C466" i="36"/>
  <c r="C450" i="36"/>
  <c r="C434" i="36"/>
  <c r="C418" i="36"/>
  <c r="C402" i="36"/>
  <c r="C386" i="36"/>
  <c r="C370" i="36"/>
  <c r="C16" i="36"/>
  <c r="C32" i="36"/>
  <c r="C48" i="36"/>
  <c r="C64" i="36"/>
  <c r="C80" i="36"/>
  <c r="C96" i="36"/>
  <c r="C112" i="36"/>
  <c r="C128" i="36"/>
  <c r="C9" i="36"/>
  <c r="C25" i="36"/>
  <c r="C41" i="36"/>
  <c r="C57" i="36"/>
  <c r="C73" i="36"/>
  <c r="C89" i="36"/>
  <c r="C105" i="36"/>
  <c r="C121" i="36"/>
  <c r="C137" i="36"/>
  <c r="C6" i="36"/>
  <c r="C22" i="36"/>
  <c r="C38" i="36"/>
  <c r="C54" i="36"/>
  <c r="C70" i="36"/>
  <c r="C86" i="36"/>
  <c r="C102" i="36"/>
  <c r="C118" i="36"/>
  <c r="C134" i="36"/>
  <c r="C15" i="36"/>
  <c r="C31" i="36"/>
  <c r="C47" i="36"/>
  <c r="C63" i="36"/>
  <c r="C79" i="36"/>
  <c r="C95" i="36"/>
  <c r="C111" i="36"/>
  <c r="C127" i="36"/>
  <c r="C144" i="36"/>
  <c r="C160" i="36"/>
  <c r="C468" i="36"/>
  <c r="C452" i="36"/>
  <c r="C436" i="36"/>
  <c r="C420" i="36"/>
  <c r="C404" i="36"/>
  <c r="C388" i="36"/>
  <c r="C372" i="36"/>
  <c r="C356" i="36"/>
  <c r="C340" i="36"/>
  <c r="C324" i="36"/>
  <c r="C308" i="36"/>
  <c r="C292" i="36"/>
  <c r="C276" i="36"/>
  <c r="C260" i="36"/>
  <c r="C244" i="36"/>
  <c r="C228" i="36"/>
  <c r="C212" i="36"/>
  <c r="C196" i="36"/>
  <c r="C180" i="36"/>
  <c r="C153" i="36"/>
  <c r="C169" i="36"/>
  <c r="C459" i="36"/>
  <c r="C443" i="36"/>
  <c r="C427" i="36"/>
  <c r="C411" i="36"/>
  <c r="C395" i="36"/>
  <c r="C379" i="36"/>
  <c r="C363" i="36"/>
  <c r="C347" i="36"/>
  <c r="C331" i="36"/>
  <c r="C315" i="36"/>
  <c r="C299" i="36"/>
  <c r="C283" i="36"/>
  <c r="C267" i="36"/>
  <c r="C251" i="36"/>
  <c r="C235" i="36"/>
  <c r="C219" i="36"/>
  <c r="C203" i="36"/>
  <c r="C187" i="36"/>
  <c r="C171" i="36"/>
  <c r="C150" i="36"/>
  <c r="C166" i="36"/>
  <c r="C462" i="36"/>
  <c r="C446" i="36"/>
  <c r="C430" i="36"/>
  <c r="C414" i="36"/>
  <c r="C398" i="36"/>
  <c r="C382" i="36"/>
  <c r="C366" i="36"/>
  <c r="C350" i="36"/>
  <c r="C334" i="36"/>
  <c r="C318" i="36"/>
  <c r="C302" i="36"/>
  <c r="C354" i="36"/>
  <c r="C294" i="36"/>
  <c r="C274" i="36"/>
  <c r="C254" i="36"/>
  <c r="C230" i="36"/>
  <c r="C210" i="36"/>
  <c r="C190" i="36"/>
  <c r="C135" i="36"/>
  <c r="C155" i="36"/>
  <c r="C473" i="36"/>
  <c r="C457" i="36"/>
  <c r="C441" i="36"/>
  <c r="C425" i="36"/>
  <c r="C409" i="36"/>
  <c r="C393" i="36"/>
  <c r="C377" i="36"/>
  <c r="C361" i="36"/>
  <c r="C345" i="36"/>
  <c r="C329" i="36"/>
  <c r="C313" i="36"/>
  <c r="C297" i="36"/>
  <c r="C281" i="36"/>
  <c r="C265" i="36"/>
  <c r="C249" i="36"/>
  <c r="C233" i="36"/>
  <c r="C217" i="36"/>
  <c r="C201" i="36"/>
  <c r="C185" i="36"/>
  <c r="C338" i="36"/>
  <c r="C290" i="36"/>
  <c r="C270" i="36"/>
  <c r="C246" i="36"/>
  <c r="C226" i="36"/>
  <c r="C206" i="36"/>
  <c r="C182" i="36"/>
  <c r="C139" i="36"/>
  <c r="C159" i="36"/>
  <c r="C469" i="36"/>
  <c r="C453" i="36"/>
  <c r="C437" i="36"/>
  <c r="C421" i="36"/>
  <c r="C405" i="36"/>
  <c r="C389" i="36"/>
  <c r="C373" i="36"/>
  <c r="C357" i="36"/>
  <c r="C341" i="36"/>
  <c r="C325" i="36"/>
  <c r="C309" i="36"/>
  <c r="C293" i="36"/>
  <c r="C277" i="36"/>
  <c r="C261" i="36"/>
  <c r="C245" i="36"/>
  <c r="C229" i="36"/>
  <c r="C213" i="36"/>
  <c r="C197" i="36"/>
  <c r="C181" i="36"/>
  <c r="C322" i="36"/>
  <c r="C286" i="36"/>
  <c r="C262" i="36"/>
  <c r="C242" i="36"/>
  <c r="C222" i="36"/>
  <c r="C198" i="36"/>
  <c r="C178" i="36"/>
  <c r="C143" i="36"/>
  <c r="C163" i="36"/>
  <c r="C465" i="36"/>
  <c r="C449" i="36"/>
  <c r="C433" i="36"/>
  <c r="C417" i="36"/>
  <c r="C401" i="36"/>
  <c r="C385" i="36"/>
  <c r="C369" i="36"/>
  <c r="C353" i="36"/>
  <c r="C337" i="36"/>
  <c r="C321" i="36"/>
  <c r="C305" i="36"/>
  <c r="C289" i="36"/>
  <c r="C273" i="36"/>
  <c r="C257" i="36"/>
  <c r="C241" i="36"/>
  <c r="C225" i="36"/>
  <c r="C209" i="36"/>
  <c r="C193" i="36"/>
  <c r="C177" i="36"/>
  <c r="C306" i="36"/>
  <c r="C278" i="36"/>
  <c r="C258" i="36"/>
  <c r="C238" i="36"/>
  <c r="C214" i="36"/>
  <c r="C194" i="36"/>
  <c r="C174" i="36"/>
  <c r="C151" i="36"/>
  <c r="C167" i="36"/>
  <c r="C461" i="36"/>
  <c r="C445" i="36"/>
  <c r="C429" i="36"/>
  <c r="C413" i="36"/>
  <c r="C397" i="36"/>
  <c r="C381" i="36"/>
  <c r="C365" i="36"/>
  <c r="C349" i="36"/>
  <c r="C333" i="36"/>
  <c r="C317" i="36"/>
  <c r="C301" i="36"/>
  <c r="C285" i="36"/>
  <c r="C269" i="36"/>
  <c r="C253" i="36"/>
  <c r="C237" i="36"/>
  <c r="C221" i="36"/>
  <c r="C205" i="36"/>
  <c r="C189" i="36"/>
  <c r="C173" i="36"/>
  <c r="D157" i="3"/>
  <c r="D165" i="3"/>
  <c r="C7" i="45"/>
  <c r="C11" i="45"/>
  <c r="C19" i="45"/>
  <c r="C27" i="45"/>
  <c r="C32" i="45"/>
  <c r="C44" i="45"/>
  <c r="C48" i="45"/>
  <c r="C52" i="45"/>
  <c r="C60" i="45"/>
  <c r="C64" i="45"/>
  <c r="C68" i="45"/>
  <c r="C72" i="45"/>
  <c r="C89" i="45"/>
  <c r="C93" i="45"/>
  <c r="C102" i="45"/>
  <c r="C110" i="45"/>
  <c r="C115" i="45"/>
  <c r="C119" i="45"/>
  <c r="C135" i="45"/>
  <c r="C139" i="45"/>
  <c r="C151" i="45"/>
  <c r="C167" i="45"/>
  <c r="C171" i="45"/>
  <c r="C175" i="45"/>
  <c r="C191" i="45"/>
  <c r="C199" i="45"/>
  <c r="C203" i="45"/>
  <c r="C211" i="45"/>
  <c r="C219" i="45"/>
  <c r="C227" i="45"/>
  <c r="C231" i="45"/>
  <c r="C239" i="45"/>
  <c r="C243" i="45"/>
  <c r="C251" i="45"/>
  <c r="C264" i="45"/>
  <c r="C18" i="44"/>
  <c r="C22" i="44"/>
  <c r="C39" i="44"/>
  <c r="C43" i="44"/>
  <c r="C55" i="44"/>
  <c r="C59" i="44"/>
  <c r="C63" i="44"/>
  <c r="C67" i="44"/>
  <c r="C75" i="44"/>
  <c r="C94" i="44"/>
  <c r="C98" i="44"/>
  <c r="C102" i="44"/>
  <c r="C106" i="44"/>
  <c r="C118" i="44"/>
  <c r="C122" i="44"/>
  <c r="C126" i="44"/>
  <c r="C142" i="44"/>
  <c r="C154" i="44"/>
  <c r="C158" i="44"/>
  <c r="C162" i="44"/>
  <c r="C9" i="45"/>
  <c r="C21" i="45"/>
  <c r="C83" i="45"/>
  <c r="C141" i="45"/>
  <c r="C157" i="45"/>
  <c r="C169" i="45"/>
  <c r="C217" i="45"/>
  <c r="C233" i="45"/>
  <c r="C241" i="45"/>
  <c r="C4" i="44"/>
  <c r="C45" i="44"/>
  <c r="C4" i="45"/>
  <c r="C8" i="45"/>
  <c r="C28" i="45"/>
  <c r="C33" i="45"/>
  <c r="C41" i="45"/>
  <c r="C57" i="45"/>
  <c r="C65" i="45"/>
  <c r="C69" i="45"/>
  <c r="C82" i="45"/>
  <c r="C90" i="45"/>
  <c r="C98" i="45"/>
  <c r="C107" i="45"/>
  <c r="C111" i="45"/>
  <c r="C116" i="45"/>
  <c r="C120" i="45"/>
  <c r="C128" i="45"/>
  <c r="C144" i="45"/>
  <c r="C160" i="45"/>
  <c r="C164" i="45"/>
  <c r="C172" i="45"/>
  <c r="C192" i="45"/>
  <c r="C196" i="45"/>
  <c r="C208" i="45"/>
  <c r="C212" i="45"/>
  <c r="C232" i="45"/>
  <c r="C244" i="45"/>
  <c r="C248" i="45"/>
  <c r="C252" i="45"/>
  <c r="C256" i="45"/>
  <c r="C261" i="45"/>
  <c r="C7" i="44"/>
  <c r="C11" i="44"/>
  <c r="C23" i="44"/>
  <c r="C27" i="44"/>
  <c r="C32" i="44"/>
  <c r="C48" i="44"/>
  <c r="C52" i="44"/>
  <c r="C56" i="44"/>
  <c r="C64" i="44"/>
  <c r="C68" i="44"/>
  <c r="C72" i="44"/>
  <c r="C76" i="44"/>
  <c r="C86" i="44"/>
  <c r="C99" i="44"/>
  <c r="C103" i="44"/>
  <c r="C107" i="44"/>
  <c r="C111" i="44"/>
  <c r="C119" i="44"/>
  <c r="C127" i="44"/>
  <c r="C131" i="44"/>
  <c r="C143" i="44"/>
  <c r="C147" i="44"/>
  <c r="C151" i="44"/>
  <c r="C159" i="44"/>
  <c r="C163" i="44"/>
  <c r="C167" i="44"/>
  <c r="C25" i="45"/>
  <c r="C42" i="45"/>
  <c r="C46" i="45"/>
  <c r="C54" i="45"/>
  <c r="C58" i="45"/>
  <c r="C66" i="45"/>
  <c r="C70" i="45"/>
  <c r="C87" i="45"/>
  <c r="C95" i="45"/>
  <c r="C99" i="45"/>
  <c r="C112" i="45"/>
  <c r="C125" i="45"/>
  <c r="C129" i="45"/>
  <c r="C133" i="45"/>
  <c r="C165" i="45"/>
  <c r="C173" i="45"/>
  <c r="C181" i="45"/>
  <c r="C185" i="45"/>
  <c r="C189" i="45"/>
  <c r="C197" i="45"/>
  <c r="C201" i="45"/>
  <c r="C213" i="45"/>
  <c r="C229" i="45"/>
  <c r="C237" i="45"/>
  <c r="C253" i="45"/>
  <c r="C8" i="44"/>
  <c r="C20" i="44"/>
  <c r="C37" i="44"/>
  <c r="C41" i="44"/>
  <c r="C22" i="45"/>
  <c r="C55" i="45"/>
  <c r="C84" i="45"/>
  <c r="C114" i="45"/>
  <c r="C122" i="45"/>
  <c r="C150" i="45"/>
  <c r="C182" i="45"/>
  <c r="C194" i="45"/>
  <c r="C13" i="44"/>
  <c r="C25" i="44"/>
  <c r="C57" i="44"/>
  <c r="C62" i="44"/>
  <c r="C93" i="44"/>
  <c r="C113" i="44"/>
  <c r="C124" i="44"/>
  <c r="C145" i="44"/>
  <c r="C164" i="44"/>
  <c r="C169" i="44"/>
  <c r="C118" i="45"/>
  <c r="C190" i="45"/>
  <c r="C250" i="45"/>
  <c r="C96" i="44"/>
  <c r="C128" i="44"/>
  <c r="C137" i="44"/>
  <c r="C26" i="45"/>
  <c r="C39" i="45"/>
  <c r="C88" i="45"/>
  <c r="C138" i="45"/>
  <c r="C230" i="45"/>
  <c r="C92" i="44"/>
  <c r="C105" i="44"/>
  <c r="C116" i="44"/>
  <c r="C63" i="45"/>
  <c r="C92" i="45"/>
  <c r="C142" i="45"/>
  <c r="C178" i="45"/>
  <c r="C222" i="45"/>
  <c r="C226" i="45"/>
  <c r="C242" i="45"/>
  <c r="C9" i="44"/>
  <c r="C38" i="44"/>
  <c r="C65" i="44"/>
  <c r="C109" i="44"/>
  <c r="C120" i="44"/>
  <c r="C132" i="44"/>
  <c r="C136" i="44"/>
  <c r="C140" i="44"/>
  <c r="C152" i="44"/>
  <c r="C165" i="44"/>
  <c r="C51" i="45"/>
  <c r="C67" i="45"/>
  <c r="C158" i="45"/>
  <c r="C210" i="45"/>
  <c r="C218" i="45"/>
  <c r="C258" i="45"/>
  <c r="C73" i="44"/>
  <c r="C104" i="44"/>
  <c r="C121" i="44"/>
  <c r="C10" i="45"/>
  <c r="C126" i="45"/>
  <c r="C154" i="45"/>
  <c r="C238" i="45"/>
  <c r="C254" i="45"/>
  <c r="C49" i="44"/>
  <c r="C54" i="44"/>
  <c r="C61" i="44"/>
  <c r="C74" i="44"/>
  <c r="C87" i="44"/>
  <c r="C97" i="44"/>
  <c r="C144" i="44"/>
  <c r="C161" i="44"/>
  <c r="C168" i="44"/>
  <c r="D198" i="3"/>
  <c r="C113" i="45"/>
  <c r="C85" i="44"/>
  <c r="C30" i="44"/>
  <c r="C31" i="45"/>
  <c r="C79" i="45"/>
  <c r="C100" i="45"/>
  <c r="C260" i="45"/>
  <c r="C84" i="44"/>
  <c r="C88" i="44"/>
  <c r="C2" i="28"/>
  <c r="C234" i="27"/>
  <c r="C170" i="27"/>
  <c r="C125" i="27"/>
  <c r="C117" i="27"/>
  <c r="C109" i="27"/>
  <c r="C25" i="27"/>
  <c r="C21" i="27"/>
  <c r="C218" i="27"/>
  <c r="C154" i="27"/>
  <c r="C119" i="27"/>
  <c r="C111" i="27"/>
  <c r="C202" i="27"/>
  <c r="C138" i="27"/>
  <c r="C121" i="27"/>
  <c r="C113" i="27"/>
  <c r="C105" i="27"/>
  <c r="C17" i="27"/>
  <c r="C2" i="27"/>
  <c r="C9" i="27"/>
  <c r="C5" i="27"/>
  <c r="C250" i="27"/>
  <c r="C186" i="27"/>
  <c r="C123" i="27"/>
  <c r="C115" i="27"/>
  <c r="C107" i="27"/>
  <c r="C29" i="27"/>
  <c r="C13" i="27"/>
  <c r="C12" i="27"/>
  <c r="C36" i="27"/>
  <c r="C10" i="27"/>
  <c r="C33" i="27"/>
  <c r="C49" i="27"/>
  <c r="C65" i="27"/>
  <c r="C81" i="27"/>
  <c r="C97" i="27"/>
  <c r="C126" i="27"/>
  <c r="C145" i="27"/>
  <c r="C160" i="27"/>
  <c r="C175" i="27"/>
  <c r="C194" i="27"/>
  <c r="C213" i="27"/>
  <c r="C228" i="27"/>
  <c r="C243" i="27"/>
  <c r="C262" i="27"/>
  <c r="C18" i="27"/>
  <c r="C44" i="27"/>
  <c r="C24" i="27"/>
  <c r="C38" i="27"/>
  <c r="C54" i="27"/>
  <c r="C70" i="27"/>
  <c r="C86" i="27"/>
  <c r="C102" i="27"/>
  <c r="C127" i="27"/>
  <c r="C146" i="27"/>
  <c r="C165" i="27"/>
  <c r="C180" i="27"/>
  <c r="C195" i="27"/>
  <c r="C214" i="27"/>
  <c r="C233" i="27"/>
  <c r="C248" i="27"/>
  <c r="C263" i="27"/>
  <c r="C35" i="27"/>
  <c r="C51" i="27"/>
  <c r="C67" i="27"/>
  <c r="C83" i="27"/>
  <c r="C99" i="27"/>
  <c r="C122" i="27"/>
  <c r="C139" i="27"/>
  <c r="C158" i="27"/>
  <c r="C177" i="27"/>
  <c r="C192" i="27"/>
  <c r="C207" i="27"/>
  <c r="C226" i="27"/>
  <c r="C245" i="27"/>
  <c r="C260" i="27"/>
  <c r="C40" i="27"/>
  <c r="C64" i="27"/>
  <c r="C80" i="27"/>
  <c r="C96" i="27"/>
  <c r="C120" i="27"/>
  <c r="C140" i="27"/>
  <c r="C155" i="27"/>
  <c r="C174" i="27"/>
  <c r="C193" i="27"/>
  <c r="C208" i="27"/>
  <c r="C223" i="27"/>
  <c r="C242" i="27"/>
  <c r="C261" i="27"/>
  <c r="C16" i="28"/>
  <c r="C32" i="28"/>
  <c r="C48" i="28"/>
  <c r="C64" i="28"/>
  <c r="C80" i="28"/>
  <c r="C13" i="28"/>
  <c r="C29" i="28"/>
  <c r="C45" i="28"/>
  <c r="C61" i="28"/>
  <c r="C77" i="28"/>
  <c r="C93" i="28"/>
  <c r="C18" i="28"/>
  <c r="C34" i="28"/>
  <c r="C50" i="28"/>
  <c r="C66" i="28"/>
  <c r="C82" i="28"/>
  <c r="C7" i="28"/>
  <c r="C23" i="28"/>
  <c r="C39" i="28"/>
  <c r="C55" i="28"/>
  <c r="C71" i="28"/>
  <c r="C87" i="28"/>
  <c r="C28" i="27"/>
  <c r="C52" i="27"/>
  <c r="C20" i="27"/>
  <c r="C37" i="27"/>
  <c r="C53" i="27"/>
  <c r="C69" i="27"/>
  <c r="C85" i="27"/>
  <c r="C101" i="27"/>
  <c r="C130" i="27"/>
  <c r="C149" i="27"/>
  <c r="C164" i="27"/>
  <c r="C179" i="27"/>
  <c r="C198" i="27"/>
  <c r="C217" i="27"/>
  <c r="C232" i="27"/>
  <c r="C247" i="27"/>
  <c r="C3" i="27"/>
  <c r="C8" i="27"/>
  <c r="C27" i="27"/>
  <c r="C42" i="27"/>
  <c r="C58" i="27"/>
  <c r="C74" i="27"/>
  <c r="C90" i="27"/>
  <c r="C108" i="27"/>
  <c r="C131" i="27"/>
  <c r="C150" i="27"/>
  <c r="C169" i="27"/>
  <c r="C184" i="27"/>
  <c r="C199" i="27"/>
  <c r="C221" i="27"/>
  <c r="C236" i="27"/>
  <c r="C251" i="27"/>
  <c r="C39" i="27"/>
  <c r="C55" i="27"/>
  <c r="C71" i="27"/>
  <c r="C87" i="27"/>
  <c r="C103" i="27"/>
  <c r="C128" i="27"/>
  <c r="C143" i="27"/>
  <c r="C162" i="27"/>
  <c r="C181" i="27"/>
  <c r="C196" i="27"/>
  <c r="C211" i="27"/>
  <c r="C230" i="27"/>
  <c r="C249" i="27"/>
  <c r="C264" i="27"/>
  <c r="C48" i="27"/>
  <c r="C68" i="27"/>
  <c r="C84" i="27"/>
  <c r="C100" i="27"/>
  <c r="C129" i="27"/>
  <c r="C144" i="27"/>
  <c r="C159" i="27"/>
  <c r="C178" i="27"/>
  <c r="C197" i="27"/>
  <c r="C212" i="27"/>
  <c r="C227" i="27"/>
  <c r="C246" i="27"/>
  <c r="C4" i="28"/>
  <c r="C20" i="28"/>
  <c r="C36" i="28"/>
  <c r="C52" i="28"/>
  <c r="C68" i="28"/>
  <c r="C84" i="28"/>
  <c r="C17" i="28"/>
  <c r="C33" i="28"/>
  <c r="C49" i="28"/>
  <c r="C65" i="28"/>
  <c r="C81" i="28"/>
  <c r="C6" i="28"/>
  <c r="C22" i="28"/>
  <c r="C38" i="28"/>
  <c r="C54" i="28"/>
  <c r="C70" i="28"/>
  <c r="C86" i="28"/>
  <c r="C11" i="28"/>
  <c r="C27" i="28"/>
  <c r="C43" i="28"/>
  <c r="C59" i="28"/>
  <c r="C75" i="28"/>
  <c r="C91" i="28"/>
  <c r="C6" i="27"/>
  <c r="C4" i="27"/>
  <c r="C23" i="27"/>
  <c r="C41" i="27"/>
  <c r="C57" i="27"/>
  <c r="C73" i="27"/>
  <c r="C89" i="27"/>
  <c r="C110" i="27"/>
  <c r="C134" i="27"/>
  <c r="C153" i="27"/>
  <c r="C168" i="27"/>
  <c r="C183" i="27"/>
  <c r="C205" i="27"/>
  <c r="C220" i="27"/>
  <c r="C235" i="27"/>
  <c r="C254" i="27"/>
  <c r="C22" i="27"/>
  <c r="C11" i="27"/>
  <c r="C30" i="27"/>
  <c r="C46" i="27"/>
  <c r="C62" i="27"/>
  <c r="C78" i="27"/>
  <c r="C94" i="27"/>
  <c r="C116" i="27"/>
  <c r="C135" i="27"/>
  <c r="C157" i="27"/>
  <c r="C172" i="27"/>
  <c r="C187" i="27"/>
  <c r="C206" i="27"/>
  <c r="C225" i="27"/>
  <c r="C240" i="27"/>
  <c r="C255" i="27"/>
  <c r="C15" i="27"/>
  <c r="C43" i="27"/>
  <c r="C59" i="27"/>
  <c r="C75" i="27"/>
  <c r="C91" i="27"/>
  <c r="C106" i="27"/>
  <c r="C132" i="27"/>
  <c r="C147" i="27"/>
  <c r="C166" i="27"/>
  <c r="C185" i="27"/>
  <c r="C200" i="27"/>
  <c r="C215" i="27"/>
  <c r="C237" i="27"/>
  <c r="C252" i="27"/>
  <c r="C56" i="27"/>
  <c r="C72" i="27"/>
  <c r="C88" i="27"/>
  <c r="C104" i="27"/>
  <c r="C133" i="27"/>
  <c r="C148" i="27"/>
  <c r="C163" i="27"/>
  <c r="C182" i="27"/>
  <c r="C201" i="27"/>
  <c r="C216" i="27"/>
  <c r="C231" i="27"/>
  <c r="C253" i="27"/>
  <c r="C8" i="28"/>
  <c r="C24" i="28"/>
  <c r="C40" i="28"/>
  <c r="C56" i="28"/>
  <c r="C72" i="28"/>
  <c r="C88" i="28"/>
  <c r="C5" i="28"/>
  <c r="C21" i="28"/>
  <c r="C37" i="28"/>
  <c r="C53" i="28"/>
  <c r="C69" i="28"/>
  <c r="C85" i="28"/>
  <c r="C10" i="28"/>
  <c r="C26" i="28"/>
  <c r="C42" i="28"/>
  <c r="C58" i="28"/>
  <c r="C74" i="28"/>
  <c r="C90" i="28"/>
  <c r="C15" i="28"/>
  <c r="C31" i="28"/>
  <c r="C47" i="28"/>
  <c r="C63" i="28"/>
  <c r="C79" i="28"/>
  <c r="C19" i="27"/>
  <c r="C7" i="27"/>
  <c r="C26" i="27"/>
  <c r="C45" i="27"/>
  <c r="C61" i="27"/>
  <c r="C77" i="27"/>
  <c r="C93" i="27"/>
  <c r="C118" i="27"/>
  <c r="C141" i="27"/>
  <c r="C156" i="27"/>
  <c r="C171" i="27"/>
  <c r="C190" i="27"/>
  <c r="C209" i="27"/>
  <c r="C224" i="27"/>
  <c r="C239" i="27"/>
  <c r="C258" i="27"/>
  <c r="C32" i="27"/>
  <c r="C14" i="27"/>
  <c r="C34" i="27"/>
  <c r="C50" i="27"/>
  <c r="C66" i="27"/>
  <c r="C82" i="27"/>
  <c r="C98" i="27"/>
  <c r="C124" i="27"/>
  <c r="C142" i="27"/>
  <c r="C161" i="27"/>
  <c r="C176" i="27"/>
  <c r="C191" i="27"/>
  <c r="C210" i="27"/>
  <c r="C229" i="27"/>
  <c r="C244" i="27"/>
  <c r="C259" i="27"/>
  <c r="C31" i="27"/>
  <c r="C47" i="27"/>
  <c r="C63" i="27"/>
  <c r="C79" i="27"/>
  <c r="C95" i="27"/>
  <c r="C114" i="27"/>
  <c r="C136" i="27"/>
  <c r="C151" i="27"/>
  <c r="C173" i="27"/>
  <c r="C188" i="27"/>
  <c r="C203" i="27"/>
  <c r="C222" i="27"/>
  <c r="C241" i="27"/>
  <c r="C256" i="27"/>
  <c r="C16" i="27"/>
  <c r="C60" i="27"/>
  <c r="C76" i="27"/>
  <c r="C92" i="27"/>
  <c r="C112" i="27"/>
  <c r="C137" i="27"/>
  <c r="C152" i="27"/>
  <c r="C167" i="27"/>
  <c r="C189" i="27"/>
  <c r="C204" i="27"/>
  <c r="C219" i="27"/>
  <c r="C238" i="27"/>
  <c r="C257" i="27"/>
  <c r="C12" i="28"/>
  <c r="C28" i="28"/>
  <c r="C44" i="28"/>
  <c r="C60" i="28"/>
  <c r="C76" i="28"/>
  <c r="C92" i="28"/>
  <c r="C9" i="28"/>
  <c r="C25" i="28"/>
  <c r="C41" i="28"/>
  <c r="C57" i="28"/>
  <c r="C73" i="28"/>
  <c r="C89" i="28"/>
  <c r="C14" i="28"/>
  <c r="C30" i="28"/>
  <c r="C46" i="28"/>
  <c r="C62" i="28"/>
  <c r="C78" i="28"/>
  <c r="C94" i="28"/>
  <c r="C3" i="28"/>
  <c r="C19" i="28"/>
  <c r="C35" i="28"/>
  <c r="C51" i="28"/>
  <c r="C67" i="28"/>
  <c r="C83" i="28"/>
  <c r="D107" i="3"/>
  <c r="D112" i="3"/>
  <c r="C6" i="6"/>
  <c r="C10" i="6"/>
  <c r="C14" i="6"/>
  <c r="C18" i="6"/>
  <c r="C22" i="6"/>
  <c r="C26" i="6"/>
  <c r="C30" i="6"/>
  <c r="C34" i="6"/>
  <c r="C38" i="6"/>
  <c r="C42" i="6"/>
  <c r="C46" i="6"/>
  <c r="C50" i="6"/>
  <c r="C54" i="6"/>
  <c r="C58" i="6"/>
  <c r="C62" i="6"/>
  <c r="C66" i="6"/>
  <c r="C70" i="6"/>
  <c r="C74" i="6"/>
  <c r="C78" i="6"/>
  <c r="C82" i="6"/>
  <c r="C86" i="6"/>
  <c r="C90" i="6"/>
  <c r="C94" i="6"/>
  <c r="C98" i="6"/>
  <c r="C102" i="6"/>
  <c r="C106" i="6"/>
  <c r="C110" i="6"/>
  <c r="C114" i="6"/>
  <c r="C118" i="6"/>
  <c r="C122" i="6"/>
  <c r="C126" i="6"/>
  <c r="C130" i="6"/>
  <c r="C134" i="6"/>
  <c r="C138" i="6"/>
  <c r="C142" i="6"/>
  <c r="C146" i="6"/>
  <c r="C150" i="6"/>
  <c r="C154" i="6"/>
  <c r="C158" i="6"/>
  <c r="C162" i="6"/>
  <c r="C166" i="6"/>
  <c r="C170" i="6"/>
  <c r="C174" i="6"/>
  <c r="C178" i="6"/>
  <c r="C182" i="6"/>
  <c r="C186" i="6"/>
  <c r="C190" i="6"/>
  <c r="C194" i="6"/>
  <c r="C198" i="6"/>
  <c r="C202" i="6"/>
  <c r="C206" i="6"/>
  <c r="C210" i="6"/>
  <c r="C214" i="6"/>
  <c r="C218" i="6"/>
  <c r="C222" i="6"/>
  <c r="C226" i="6"/>
  <c r="C230" i="6"/>
  <c r="C234" i="6"/>
  <c r="C238" i="6"/>
  <c r="C242" i="6"/>
  <c r="C246" i="6"/>
  <c r="C250" i="6"/>
  <c r="C254" i="6"/>
  <c r="C258" i="6"/>
  <c r="C262" i="6"/>
  <c r="C266" i="6"/>
  <c r="C270" i="6"/>
  <c r="C274" i="6"/>
  <c r="C278" i="6"/>
  <c r="C282" i="6"/>
  <c r="C286" i="6"/>
  <c r="C290" i="6"/>
  <c r="C294" i="6"/>
  <c r="C298" i="6"/>
  <c r="C302" i="6"/>
  <c r="C306" i="6"/>
  <c r="C310" i="6"/>
  <c r="C314" i="6"/>
  <c r="C318" i="6"/>
  <c r="C322" i="6"/>
  <c r="C326" i="6"/>
  <c r="C330" i="6"/>
  <c r="C334" i="6"/>
  <c r="C338" i="6"/>
  <c r="C342" i="6"/>
  <c r="C3" i="6"/>
  <c r="C7" i="6"/>
  <c r="C11" i="6"/>
  <c r="C15" i="6"/>
  <c r="C19" i="6"/>
  <c r="C23" i="6"/>
  <c r="C27" i="6"/>
  <c r="C31" i="6"/>
  <c r="C35" i="6"/>
  <c r="C39" i="6"/>
  <c r="C43" i="6"/>
  <c r="C47" i="6"/>
  <c r="C51" i="6"/>
  <c r="C55" i="6"/>
  <c r="C59" i="6"/>
  <c r="C63" i="6"/>
  <c r="C67" i="6"/>
  <c r="C71" i="6"/>
  <c r="C75" i="6"/>
  <c r="C79" i="6"/>
  <c r="C83" i="6"/>
  <c r="C87" i="6"/>
  <c r="C91" i="6"/>
  <c r="C95" i="6"/>
  <c r="C99" i="6"/>
  <c r="C103" i="6"/>
  <c r="C107" i="6"/>
  <c r="C111" i="6"/>
  <c r="C115" i="6"/>
  <c r="C119" i="6"/>
  <c r="C123" i="6"/>
  <c r="C127" i="6"/>
  <c r="C131" i="6"/>
  <c r="C135" i="6"/>
  <c r="C139" i="6"/>
  <c r="C143" i="6"/>
  <c r="C147" i="6"/>
  <c r="C151" i="6"/>
  <c r="C155" i="6"/>
  <c r="C159" i="6"/>
  <c r="C163" i="6"/>
  <c r="C167" i="6"/>
  <c r="C171" i="6"/>
  <c r="C175" i="6"/>
  <c r="C179" i="6"/>
  <c r="C183" i="6"/>
  <c r="C187" i="6"/>
  <c r="C191" i="6"/>
  <c r="C195" i="6"/>
  <c r="C199" i="6"/>
  <c r="C203" i="6"/>
  <c r="C207" i="6"/>
  <c r="C211" i="6"/>
  <c r="C215" i="6"/>
  <c r="C219" i="6"/>
  <c r="C223" i="6"/>
  <c r="C227" i="6"/>
  <c r="C231" i="6"/>
  <c r="C235" i="6"/>
  <c r="C239" i="6"/>
  <c r="C243" i="6"/>
  <c r="C247" i="6"/>
  <c r="C251" i="6"/>
  <c r="C255" i="6"/>
  <c r="C259" i="6"/>
  <c r="C263" i="6"/>
  <c r="C267" i="6"/>
  <c r="C271" i="6"/>
  <c r="C275" i="6"/>
  <c r="C279" i="6"/>
  <c r="C283" i="6"/>
  <c r="C287" i="6"/>
  <c r="C291" i="6"/>
  <c r="C295" i="6"/>
  <c r="C299" i="6"/>
  <c r="C303" i="6"/>
  <c r="C307" i="6"/>
  <c r="C311" i="6"/>
  <c r="C315" i="6"/>
  <c r="C319" i="6"/>
  <c r="C323" i="6"/>
  <c r="C327" i="6"/>
  <c r="C331" i="6"/>
  <c r="C335" i="6"/>
  <c r="C339" i="6"/>
  <c r="C4" i="6"/>
  <c r="C8" i="6"/>
  <c r="C12" i="6"/>
  <c r="C16" i="6"/>
  <c r="C20" i="6"/>
  <c r="C24" i="6"/>
  <c r="C28" i="6"/>
  <c r="C32" i="6"/>
  <c r="C36" i="6"/>
  <c r="C40" i="6"/>
  <c r="C44" i="6"/>
  <c r="C48" i="6"/>
  <c r="C52" i="6"/>
  <c r="C56" i="6"/>
  <c r="C60" i="6"/>
  <c r="C64" i="6"/>
  <c r="C68" i="6"/>
  <c r="C72" i="6"/>
  <c r="C76" i="6"/>
  <c r="C80" i="6"/>
  <c r="C84" i="6"/>
  <c r="C88" i="6"/>
  <c r="C92" i="6"/>
  <c r="C96" i="6"/>
  <c r="C100" i="6"/>
  <c r="C104" i="6"/>
  <c r="C108" i="6"/>
  <c r="C112" i="6"/>
  <c r="C116" i="6"/>
  <c r="C120" i="6"/>
  <c r="C124" i="6"/>
  <c r="C128" i="6"/>
  <c r="C132" i="6"/>
  <c r="C136" i="6"/>
  <c r="C140" i="6"/>
  <c r="C144" i="6"/>
  <c r="C148" i="6"/>
  <c r="C152" i="6"/>
  <c r="C156" i="6"/>
  <c r="C160" i="6"/>
  <c r="C164" i="6"/>
  <c r="C168" i="6"/>
  <c r="C172" i="6"/>
  <c r="C176" i="6"/>
  <c r="C180" i="6"/>
  <c r="C184" i="6"/>
  <c r="C188" i="6"/>
  <c r="C192" i="6"/>
  <c r="C196" i="6"/>
  <c r="C200" i="6"/>
  <c r="C204" i="6"/>
  <c r="C208" i="6"/>
  <c r="C212" i="6"/>
  <c r="C216" i="6"/>
  <c r="C220" i="6"/>
  <c r="C224" i="6"/>
  <c r="C228" i="6"/>
  <c r="C232" i="6"/>
  <c r="C236" i="6"/>
  <c r="C240" i="6"/>
  <c r="C244" i="6"/>
  <c r="C248" i="6"/>
  <c r="C252" i="6"/>
  <c r="C256" i="6"/>
  <c r="C260" i="6"/>
  <c r="C264" i="6"/>
  <c r="C268" i="6"/>
  <c r="C272" i="6"/>
  <c r="C276" i="6"/>
  <c r="C280" i="6"/>
  <c r="C284" i="6"/>
  <c r="C288" i="6"/>
  <c r="C292" i="6"/>
  <c r="C296" i="6"/>
  <c r="C300" i="6"/>
  <c r="C304" i="6"/>
  <c r="C308" i="6"/>
  <c r="C312" i="6"/>
  <c r="C316" i="6"/>
  <c r="C320" i="6"/>
  <c r="C324" i="6"/>
  <c r="C328" i="6"/>
  <c r="C332" i="6"/>
  <c r="C336" i="6"/>
  <c r="C340" i="6"/>
  <c r="C5" i="6"/>
  <c r="C9" i="6"/>
  <c r="C13" i="6"/>
  <c r="C17" i="6"/>
  <c r="C21" i="6"/>
  <c r="C25" i="6"/>
  <c r="C29" i="6"/>
  <c r="C33" i="6"/>
  <c r="C37" i="6"/>
  <c r="C41" i="6"/>
  <c r="C45" i="6"/>
  <c r="C49" i="6"/>
  <c r="C53" i="6"/>
  <c r="C57" i="6"/>
  <c r="C61" i="6"/>
  <c r="C65" i="6"/>
  <c r="C69" i="6"/>
  <c r="C73" i="6"/>
  <c r="C77" i="6"/>
  <c r="C81" i="6"/>
  <c r="C85" i="6"/>
  <c r="C89" i="6"/>
  <c r="C93" i="6"/>
  <c r="C97" i="6"/>
  <c r="C101" i="6"/>
  <c r="C105" i="6"/>
  <c r="C109" i="6"/>
  <c r="C113" i="6"/>
  <c r="C117" i="6"/>
  <c r="C121" i="6"/>
  <c r="C125" i="6"/>
  <c r="C129" i="6"/>
  <c r="C133" i="6"/>
  <c r="C137" i="6"/>
  <c r="C141" i="6"/>
  <c r="C145" i="6"/>
  <c r="C149" i="6"/>
  <c r="C153" i="6"/>
  <c r="C157" i="6"/>
  <c r="C161" i="6"/>
  <c r="C165" i="6"/>
  <c r="C169" i="6"/>
  <c r="C173" i="6"/>
  <c r="C177" i="6"/>
  <c r="C181" i="6"/>
  <c r="C185" i="6"/>
  <c r="C189" i="6"/>
  <c r="C193" i="6"/>
  <c r="C197" i="6"/>
  <c r="C201" i="6"/>
  <c r="C205" i="6"/>
  <c r="C209" i="6"/>
  <c r="C213" i="6"/>
  <c r="C217" i="6"/>
  <c r="C221" i="6"/>
  <c r="C225" i="6"/>
  <c r="C229" i="6"/>
  <c r="C233" i="6"/>
  <c r="C237" i="6"/>
  <c r="C241" i="6"/>
  <c r="C245" i="6"/>
  <c r="C249" i="6"/>
  <c r="C253" i="6"/>
  <c r="C257" i="6"/>
  <c r="C261" i="6"/>
  <c r="C265" i="6"/>
  <c r="C269" i="6"/>
  <c r="C273" i="6"/>
  <c r="C277" i="6"/>
  <c r="C281" i="6"/>
  <c r="C285" i="6"/>
  <c r="C289" i="6"/>
  <c r="C293" i="6"/>
  <c r="C297" i="6"/>
  <c r="C301" i="6"/>
  <c r="C305" i="6"/>
  <c r="C309" i="6"/>
  <c r="C313" i="6"/>
  <c r="C317" i="6"/>
  <c r="C321" i="6"/>
  <c r="C325" i="6"/>
  <c r="C329" i="6"/>
  <c r="C333" i="6"/>
  <c r="C337" i="6"/>
  <c r="C341" i="6"/>
  <c r="C346" i="6"/>
  <c r="C350" i="6"/>
  <c r="C354" i="6"/>
  <c r="C358" i="6"/>
  <c r="C362" i="6"/>
  <c r="C366" i="6"/>
  <c r="C370" i="6"/>
  <c r="C374" i="6"/>
  <c r="C378" i="6"/>
  <c r="C382" i="6"/>
  <c r="C386" i="6"/>
  <c r="C390" i="6"/>
  <c r="C394" i="6"/>
  <c r="C398" i="6"/>
  <c r="C402" i="6"/>
  <c r="C406" i="6"/>
  <c r="C410" i="6"/>
  <c r="C414" i="6"/>
  <c r="C418" i="6"/>
  <c r="C422" i="6"/>
  <c r="C426" i="6"/>
  <c r="C430" i="6"/>
  <c r="C434" i="6"/>
  <c r="C438" i="6"/>
  <c r="C442" i="6"/>
  <c r="C446" i="6"/>
  <c r="C450" i="6"/>
  <c r="C454" i="6"/>
  <c r="C458" i="6"/>
  <c r="C462" i="6"/>
  <c r="C466" i="6"/>
  <c r="C470" i="6"/>
  <c r="C474" i="6"/>
  <c r="C478" i="6"/>
  <c r="C482" i="6"/>
  <c r="C486" i="6"/>
  <c r="C490" i="6"/>
  <c r="C494" i="6"/>
  <c r="C498" i="6"/>
  <c r="C502" i="6"/>
  <c r="C506" i="6"/>
  <c r="C510" i="6"/>
  <c r="C514" i="6"/>
  <c r="C518" i="6"/>
  <c r="C522" i="6"/>
  <c r="C526" i="6"/>
  <c r="C530" i="6"/>
  <c r="C534" i="6"/>
  <c r="C538" i="6"/>
  <c r="C542" i="6"/>
  <c r="C546" i="6"/>
  <c r="C550" i="6"/>
  <c r="C554" i="6"/>
  <c r="C558" i="6"/>
  <c r="C562" i="6"/>
  <c r="C566" i="6"/>
  <c r="C570" i="6"/>
  <c r="C574" i="6"/>
  <c r="C578" i="6"/>
  <c r="C582" i="6"/>
  <c r="C586" i="6"/>
  <c r="C590" i="6"/>
  <c r="C594" i="6"/>
  <c r="C598" i="6"/>
  <c r="C602" i="6"/>
  <c r="C606" i="6"/>
  <c r="C610" i="6"/>
  <c r="C614" i="6"/>
  <c r="C618" i="6"/>
  <c r="C622" i="6"/>
  <c r="C626" i="6"/>
  <c r="C630" i="6"/>
  <c r="C634" i="6"/>
  <c r="C638" i="6"/>
  <c r="C642" i="6"/>
  <c r="C646" i="6"/>
  <c r="C650" i="6"/>
  <c r="C654" i="6"/>
  <c r="C658" i="6"/>
  <c r="C662" i="6"/>
  <c r="C666" i="6"/>
  <c r="C670" i="6"/>
  <c r="C674" i="6"/>
  <c r="C678" i="6"/>
  <c r="C682" i="6"/>
  <c r="C343" i="6"/>
  <c r="C347" i="6"/>
  <c r="C351" i="6"/>
  <c r="C355" i="6"/>
  <c r="C359" i="6"/>
  <c r="C363" i="6"/>
  <c r="C367" i="6"/>
  <c r="C371" i="6"/>
  <c r="C375" i="6"/>
  <c r="C379" i="6"/>
  <c r="C383" i="6"/>
  <c r="C387" i="6"/>
  <c r="C391" i="6"/>
  <c r="C395" i="6"/>
  <c r="C399" i="6"/>
  <c r="C403" i="6"/>
  <c r="C407" i="6"/>
  <c r="C411" i="6"/>
  <c r="C415" i="6"/>
  <c r="C419" i="6"/>
  <c r="C423" i="6"/>
  <c r="C427" i="6"/>
  <c r="C431" i="6"/>
  <c r="C435" i="6"/>
  <c r="C439" i="6"/>
  <c r="C443" i="6"/>
  <c r="C447" i="6"/>
  <c r="C451" i="6"/>
  <c r="C455" i="6"/>
  <c r="C459" i="6"/>
  <c r="C463" i="6"/>
  <c r="C467" i="6"/>
  <c r="C471" i="6"/>
  <c r="C475" i="6"/>
  <c r="C479" i="6"/>
  <c r="C483" i="6"/>
  <c r="C487" i="6"/>
  <c r="C491" i="6"/>
  <c r="C495" i="6"/>
  <c r="C499" i="6"/>
  <c r="C503" i="6"/>
  <c r="C507" i="6"/>
  <c r="C511" i="6"/>
  <c r="C515" i="6"/>
  <c r="C519" i="6"/>
  <c r="C523" i="6"/>
  <c r="C527" i="6"/>
  <c r="C531" i="6"/>
  <c r="C535" i="6"/>
  <c r="C539" i="6"/>
  <c r="C543" i="6"/>
  <c r="C547" i="6"/>
  <c r="C551" i="6"/>
  <c r="C555" i="6"/>
  <c r="C559" i="6"/>
  <c r="C563" i="6"/>
  <c r="C567" i="6"/>
  <c r="C571" i="6"/>
  <c r="C575" i="6"/>
  <c r="C579" i="6"/>
  <c r="C583" i="6"/>
  <c r="C587" i="6"/>
  <c r="C591" i="6"/>
  <c r="C595" i="6"/>
  <c r="C599" i="6"/>
  <c r="C603" i="6"/>
  <c r="C607" i="6"/>
  <c r="C611" i="6"/>
  <c r="C615" i="6"/>
  <c r="C619" i="6"/>
  <c r="C623" i="6"/>
  <c r="C627" i="6"/>
  <c r="C631" i="6"/>
  <c r="C635" i="6"/>
  <c r="C639" i="6"/>
  <c r="C643" i="6"/>
  <c r="C647" i="6"/>
  <c r="C651" i="6"/>
  <c r="C655" i="6"/>
  <c r="C659" i="6"/>
  <c r="C663" i="6"/>
  <c r="C667" i="6"/>
  <c r="C671" i="6"/>
  <c r="C675" i="6"/>
  <c r="C679" i="6"/>
  <c r="C344" i="6"/>
  <c r="C348" i="6"/>
  <c r="C352" i="6"/>
  <c r="C356" i="6"/>
  <c r="C360" i="6"/>
  <c r="C364" i="6"/>
  <c r="C368" i="6"/>
  <c r="C372" i="6"/>
  <c r="C376" i="6"/>
  <c r="C380" i="6"/>
  <c r="C384" i="6"/>
  <c r="C388" i="6"/>
  <c r="C392" i="6"/>
  <c r="C396" i="6"/>
  <c r="C400" i="6"/>
  <c r="C404" i="6"/>
  <c r="C408" i="6"/>
  <c r="C412" i="6"/>
  <c r="C416" i="6"/>
  <c r="C420" i="6"/>
  <c r="C424" i="6"/>
  <c r="C428" i="6"/>
  <c r="C432" i="6"/>
  <c r="C436" i="6"/>
  <c r="C440" i="6"/>
  <c r="C444" i="6"/>
  <c r="C448" i="6"/>
  <c r="C452" i="6"/>
  <c r="C456" i="6"/>
  <c r="C460" i="6"/>
  <c r="C464" i="6"/>
  <c r="C468" i="6"/>
  <c r="C472" i="6"/>
  <c r="C476" i="6"/>
  <c r="C480" i="6"/>
  <c r="C484" i="6"/>
  <c r="C488" i="6"/>
  <c r="C492" i="6"/>
  <c r="C496" i="6"/>
  <c r="C500" i="6"/>
  <c r="C504" i="6"/>
  <c r="C508" i="6"/>
  <c r="C512" i="6"/>
  <c r="C516" i="6"/>
  <c r="C520" i="6"/>
  <c r="C524" i="6"/>
  <c r="C528" i="6"/>
  <c r="C532" i="6"/>
  <c r="C536" i="6"/>
  <c r="C540" i="6"/>
  <c r="C544" i="6"/>
  <c r="C548" i="6"/>
  <c r="C552" i="6"/>
  <c r="C556" i="6"/>
  <c r="C560" i="6"/>
  <c r="C564" i="6"/>
  <c r="C568" i="6"/>
  <c r="C572" i="6"/>
  <c r="C576" i="6"/>
  <c r="C580" i="6"/>
  <c r="C584" i="6"/>
  <c r="C588" i="6"/>
  <c r="C592" i="6"/>
  <c r="C596" i="6"/>
  <c r="C600" i="6"/>
  <c r="C604" i="6"/>
  <c r="C608" i="6"/>
  <c r="C612" i="6"/>
  <c r="C616" i="6"/>
  <c r="C620" i="6"/>
  <c r="C624" i="6"/>
  <c r="C628" i="6"/>
  <c r="C632" i="6"/>
  <c r="C636" i="6"/>
  <c r="C640" i="6"/>
  <c r="C345" i="6"/>
  <c r="C349" i="6"/>
  <c r="C353" i="6"/>
  <c r="C357" i="6"/>
  <c r="C361" i="6"/>
  <c r="C365" i="6"/>
  <c r="C369" i="6"/>
  <c r="C373" i="6"/>
  <c r="C377" i="6"/>
  <c r="C381" i="6"/>
  <c r="C385" i="6"/>
  <c r="C389" i="6"/>
  <c r="C393" i="6"/>
  <c r="C397" i="6"/>
  <c r="C401" i="6"/>
  <c r="C405" i="6"/>
  <c r="C409" i="6"/>
  <c r="C413" i="6"/>
  <c r="C417" i="6"/>
  <c r="C421" i="6"/>
  <c r="C425" i="6"/>
  <c r="C429" i="6"/>
  <c r="C433" i="6"/>
  <c r="C437" i="6"/>
  <c r="C441" i="6"/>
  <c r="C445" i="6"/>
  <c r="C449" i="6"/>
  <c r="C453" i="6"/>
  <c r="C457" i="6"/>
  <c r="C461" i="6"/>
  <c r="C465" i="6"/>
  <c r="C469" i="6"/>
  <c r="C473" i="6"/>
  <c r="C477" i="6"/>
  <c r="C481" i="6"/>
  <c r="C485" i="6"/>
  <c r="C489" i="6"/>
  <c r="C493" i="6"/>
  <c r="C497" i="6"/>
  <c r="C501" i="6"/>
  <c r="C505" i="6"/>
  <c r="C509" i="6"/>
  <c r="C513" i="6"/>
  <c r="C517" i="6"/>
  <c r="C521" i="6"/>
  <c r="C525" i="6"/>
  <c r="C529" i="6"/>
  <c r="C533" i="6"/>
  <c r="C537" i="6"/>
  <c r="C541" i="6"/>
  <c r="C545" i="6"/>
  <c r="C549" i="6"/>
  <c r="C553" i="6"/>
  <c r="C557" i="6"/>
  <c r="C561" i="6"/>
  <c r="C565" i="6"/>
  <c r="C569" i="6"/>
  <c r="C573" i="6"/>
  <c r="C577" i="6"/>
  <c r="C581" i="6"/>
  <c r="C585" i="6"/>
  <c r="C589" i="6"/>
  <c r="C593" i="6"/>
  <c r="C597" i="6"/>
  <c r="C601" i="6"/>
  <c r="C605" i="6"/>
  <c r="C609" i="6"/>
  <c r="C613" i="6"/>
  <c r="C617" i="6"/>
  <c r="C621" i="6"/>
  <c r="C625" i="6"/>
  <c r="C629" i="6"/>
  <c r="C633" i="6"/>
  <c r="C637" i="6"/>
  <c r="C641" i="6"/>
  <c r="C645" i="6"/>
  <c r="C649" i="6"/>
  <c r="C653" i="6"/>
  <c r="C657" i="6"/>
  <c r="C661" i="6"/>
  <c r="C665" i="6"/>
  <c r="C669" i="6"/>
  <c r="C673" i="6"/>
  <c r="C677" i="6"/>
  <c r="C681" i="6"/>
  <c r="C656" i="6"/>
  <c r="C672" i="6"/>
  <c r="C644" i="6"/>
  <c r="C660" i="6"/>
  <c r="C676" i="6"/>
  <c r="C648" i="6"/>
  <c r="C664" i="6"/>
  <c r="C680" i="6"/>
  <c r="C652" i="6"/>
  <c r="C668" i="6"/>
  <c r="C2" i="6"/>
  <c r="C2" i="3"/>
  <c r="D6" i="3"/>
  <c r="D113" i="3"/>
  <c r="D8" i="3"/>
  <c r="D7" i="3"/>
  <c r="H2" i="37"/>
  <c r="I2" i="35"/>
  <c r="I2" i="36"/>
  <c r="H2" i="28"/>
  <c r="H2" i="31"/>
  <c r="H2" i="32"/>
  <c r="I2" i="31"/>
  <c r="I2" i="32"/>
  <c r="H2" i="8"/>
  <c r="I2" i="8"/>
  <c r="H2" i="35"/>
  <c r="I2" i="39"/>
  <c r="I2" i="38"/>
  <c r="H2" i="33"/>
  <c r="I2" i="7"/>
  <c r="I2" i="4"/>
  <c r="H2" i="34"/>
  <c r="I2" i="42"/>
  <c r="I2" i="41"/>
  <c r="H2" i="4"/>
  <c r="H2" i="27"/>
  <c r="I2" i="33"/>
  <c r="H2" i="29"/>
  <c r="I2" i="6"/>
  <c r="I2" i="29"/>
  <c r="H2" i="36"/>
  <c r="I2" i="34"/>
  <c r="I2" i="37"/>
  <c r="I2" i="40"/>
  <c r="H2" i="7"/>
  <c r="I2" i="27"/>
  <c r="J2" i="6"/>
  <c r="I2" i="28"/>
  <c r="D2" i="37" l="1"/>
  <c r="D2" i="36"/>
  <c r="D2" i="35"/>
  <c r="J2" i="40"/>
  <c r="J2" i="41"/>
  <c r="J2" i="38"/>
  <c r="J2" i="36"/>
  <c r="J2" i="37"/>
  <c r="J2" i="42"/>
  <c r="J2" i="39"/>
  <c r="J2" i="35"/>
  <c r="J2" i="34"/>
  <c r="E2" i="44"/>
  <c r="D2" i="44"/>
  <c r="F2" i="39"/>
  <c r="E2" i="37"/>
  <c r="F2" i="42"/>
  <c r="F2" i="40"/>
  <c r="E2" i="35"/>
  <c r="E2" i="38"/>
  <c r="F2" i="38" s="1"/>
  <c r="F2" i="41"/>
  <c r="E2" i="36"/>
  <c r="F2" i="36" s="1"/>
  <c r="E2" i="34"/>
  <c r="D2" i="34"/>
  <c r="E2" i="45"/>
  <c r="D2" i="45"/>
  <c r="J2" i="32"/>
  <c r="J2" i="33"/>
  <c r="J2" i="31"/>
  <c r="D2" i="32"/>
  <c r="E2" i="32"/>
  <c r="D2" i="33"/>
  <c r="E2" i="33"/>
  <c r="D2" i="31"/>
  <c r="E2" i="31"/>
  <c r="J2" i="27"/>
  <c r="J2" i="29"/>
  <c r="J2" i="28"/>
  <c r="E2" i="27"/>
  <c r="D2" i="27"/>
  <c r="E2" i="29"/>
  <c r="D2" i="29"/>
  <c r="E2" i="28"/>
  <c r="D2" i="28"/>
  <c r="J2" i="8"/>
  <c r="J2" i="4"/>
  <c r="J2" i="7"/>
  <c r="D2" i="4"/>
  <c r="E2" i="4"/>
  <c r="E2" i="7"/>
  <c r="E2" i="8"/>
  <c r="F2" i="6"/>
  <c r="E2" i="6"/>
  <c r="D2" i="7"/>
  <c r="D2" i="8"/>
  <c r="F2" i="35" l="1"/>
  <c r="F2" i="37"/>
  <c r="F2" i="28"/>
  <c r="F2" i="34"/>
  <c r="F2" i="45"/>
  <c r="F2" i="44"/>
  <c r="F2" i="29"/>
  <c r="F2" i="31"/>
  <c r="F2" i="32"/>
  <c r="F2" i="27"/>
  <c r="F2" i="33"/>
  <c r="F2" i="8"/>
  <c r="G2" i="6"/>
  <c r="F2" i="4"/>
  <c r="F2" i="7"/>
  <c r="K2" i="6"/>
  <c r="L2" i="35" l="1"/>
</calcChain>
</file>

<file path=xl/comments1.xml><?xml version="1.0" encoding="utf-8"?>
<comments xmlns="http://schemas.openxmlformats.org/spreadsheetml/2006/main">
  <authors>
    <author>aniya_agarwal</author>
    <author>dell</author>
  </authors>
  <commentList>
    <comment ref="B2" authorId="0">
      <text>
        <r>
          <rPr>
            <b/>
            <sz val="9"/>
            <color indexed="81"/>
            <rFont val="Tahoma"/>
            <family val="2"/>
          </rPr>
          <t>aniya_agarwal:</t>
        </r>
        <r>
          <rPr>
            <sz val="9"/>
            <color indexed="81"/>
            <rFont val="Tahoma"/>
            <family val="2"/>
          </rPr>
          <t xml:space="preserve">
subsidized health coverage or subsidized??
</t>
        </r>
      </text>
    </comment>
    <comment ref="B3" authorId="0">
      <text>
        <r>
          <rPr>
            <b/>
            <sz val="9"/>
            <color indexed="81"/>
            <rFont val="Tahoma"/>
            <family val="2"/>
          </rPr>
          <t>aniya_agarwal:</t>
        </r>
        <r>
          <rPr>
            <sz val="9"/>
            <color indexed="81"/>
            <rFont val="Tahoma"/>
            <family val="2"/>
          </rPr>
          <t xml:space="preserve">
subsidized health coverage or subsidized??
</t>
        </r>
      </text>
    </comment>
    <comment ref="A34" authorId="0">
      <text>
        <r>
          <rPr>
            <b/>
            <sz val="9"/>
            <color indexed="81"/>
            <rFont val="Tahoma"/>
            <family val="2"/>
          </rPr>
          <t>aniya_agarwal:</t>
        </r>
        <r>
          <rPr>
            <sz val="9"/>
            <color indexed="81"/>
            <rFont val="Tahoma"/>
            <family val="2"/>
          </rPr>
          <t xml:space="preserve">
Acronym</t>
        </r>
      </text>
    </comment>
    <comment ref="B59" authorId="0">
      <text>
        <r>
          <rPr>
            <b/>
            <sz val="9"/>
            <color indexed="81"/>
            <rFont val="Tahoma"/>
            <family val="2"/>
          </rPr>
          <t>aniya_agarwal:</t>
        </r>
        <r>
          <rPr>
            <sz val="9"/>
            <color indexed="81"/>
            <rFont val="Tahoma"/>
            <family val="2"/>
          </rPr>
          <t xml:space="preserve">
subsidized health coverage or subsidized??
</t>
        </r>
      </text>
    </comment>
    <comment ref="A162" authorId="0">
      <text>
        <r>
          <rPr>
            <b/>
            <sz val="9"/>
            <color indexed="81"/>
            <rFont val="Tahoma"/>
            <family val="2"/>
          </rPr>
          <t>aniya_agarwal:</t>
        </r>
        <r>
          <rPr>
            <sz val="9"/>
            <color indexed="81"/>
            <rFont val="Tahoma"/>
            <family val="2"/>
          </rPr>
          <t xml:space="preserve">
which program??
eligibility criteria??
Determination method??</t>
        </r>
      </text>
    </comment>
    <comment ref="A388" authorId="0">
      <text>
        <r>
          <rPr>
            <b/>
            <sz val="9"/>
            <color indexed="81"/>
            <rFont val="Tahoma"/>
            <family val="2"/>
          </rPr>
          <t>aniya_agarwal:</t>
        </r>
        <r>
          <rPr>
            <sz val="9"/>
            <color indexed="81"/>
            <rFont val="Tahoma"/>
            <family val="2"/>
          </rPr>
          <t xml:space="preserve">
physical entity
</t>
        </r>
      </text>
    </comment>
    <comment ref="A390" authorId="0">
      <text>
        <r>
          <rPr>
            <b/>
            <sz val="9"/>
            <color indexed="81"/>
            <rFont val="Tahoma"/>
            <family val="2"/>
          </rPr>
          <t>aniya_agarwal:</t>
        </r>
        <r>
          <rPr>
            <sz val="9"/>
            <color indexed="81"/>
            <rFont val="Tahoma"/>
            <family val="2"/>
          </rPr>
          <t xml:space="preserve">
Physical Entity</t>
        </r>
      </text>
    </comment>
    <comment ref="A540" authorId="0">
      <text>
        <r>
          <rPr>
            <b/>
            <sz val="9"/>
            <color indexed="81"/>
            <rFont val="Tahoma"/>
            <family val="2"/>
          </rPr>
          <t>aniya_agarwal:</t>
        </r>
        <r>
          <rPr>
            <sz val="9"/>
            <color indexed="81"/>
            <rFont val="Tahoma"/>
            <family val="2"/>
          </rPr>
          <t xml:space="preserve">
enrollment in what??</t>
        </r>
      </text>
    </comment>
    <comment ref="A553" authorId="0">
      <text>
        <r>
          <rPr>
            <b/>
            <sz val="9"/>
            <color indexed="81"/>
            <rFont val="Tahoma"/>
            <family val="2"/>
          </rPr>
          <t>aniya_agarwal:</t>
        </r>
        <r>
          <rPr>
            <sz val="9"/>
            <color indexed="81"/>
            <rFont val="Tahoma"/>
            <family val="2"/>
          </rPr>
          <t xml:space="preserve">
modifier before a generic word.</t>
        </r>
      </text>
    </comment>
    <comment ref="A574" authorId="1">
      <text>
        <r>
          <rPr>
            <b/>
            <sz val="9"/>
            <color indexed="81"/>
            <rFont val="Tahoma"/>
            <family val="2"/>
          </rPr>
          <t>dell:</t>
        </r>
        <r>
          <rPr>
            <sz val="9"/>
            <color indexed="81"/>
            <rFont val="Tahoma"/>
            <family val="2"/>
          </rPr>
          <t xml:space="preserve">
domain specific term</t>
        </r>
      </text>
    </comment>
    <comment ref="A709" authorId="0">
      <text>
        <r>
          <rPr>
            <b/>
            <sz val="9"/>
            <color indexed="81"/>
            <rFont val="Tahoma"/>
            <family val="2"/>
          </rPr>
          <t>aniya_agarwal:</t>
        </r>
        <r>
          <rPr>
            <sz val="9"/>
            <color indexed="81"/>
            <rFont val="Tahoma"/>
            <family val="2"/>
          </rPr>
          <t xml:space="preserve">
Which notices are they talking about??</t>
        </r>
      </text>
    </comment>
    <comment ref="A748" authorId="1">
      <text>
        <r>
          <rPr>
            <b/>
            <sz val="9"/>
            <color indexed="81"/>
            <rFont val="Tahoma"/>
            <family val="2"/>
          </rPr>
          <t>dell:</t>
        </r>
        <r>
          <rPr>
            <sz val="9"/>
            <color indexed="81"/>
            <rFont val="Tahoma"/>
            <family val="2"/>
          </rPr>
          <t xml:space="preserve">
IT Term</t>
        </r>
      </text>
    </comment>
    <comment ref="A756" authorId="1">
      <text>
        <r>
          <rPr>
            <b/>
            <sz val="9"/>
            <color indexed="81"/>
            <rFont val="Tahoma"/>
            <family val="2"/>
          </rPr>
          <t>dell:</t>
        </r>
        <r>
          <rPr>
            <sz val="9"/>
            <color indexed="81"/>
            <rFont val="Tahoma"/>
            <family val="2"/>
          </rPr>
          <t xml:space="preserve">
domain specific..if the domain is medicine.</t>
        </r>
      </text>
    </comment>
    <comment ref="A908" authorId="0">
      <text>
        <r>
          <rPr>
            <b/>
            <sz val="9"/>
            <color indexed="81"/>
            <rFont val="Tahoma"/>
            <family val="2"/>
          </rPr>
          <t>aniya_agarwal:</t>
        </r>
        <r>
          <rPr>
            <sz val="9"/>
            <color indexed="81"/>
            <rFont val="Tahoma"/>
            <family val="2"/>
          </rPr>
          <t xml:space="preserve">
non-subsidized health coverage or non-subsidized??
</t>
        </r>
      </text>
    </comment>
    <comment ref="A1116" authorId="0">
      <text>
        <r>
          <rPr>
            <b/>
            <sz val="9"/>
            <color indexed="81"/>
            <rFont val="Tahoma"/>
            <family val="2"/>
          </rPr>
          <t>aniya_agarwal:</t>
        </r>
        <r>
          <rPr>
            <sz val="9"/>
            <color indexed="81"/>
            <rFont val="Tahoma"/>
            <family val="2"/>
          </rPr>
          <t xml:space="preserve">
subsidized health coverage or subsidized??
</t>
        </r>
      </text>
    </comment>
  </commentList>
</comments>
</file>

<file path=xl/comments2.xml><?xml version="1.0" encoding="utf-8"?>
<comments xmlns="http://schemas.openxmlformats.org/spreadsheetml/2006/main">
  <authors>
    <author>aniya_agarwal</author>
    <author>dell</author>
  </authors>
  <commentList>
    <comment ref="B2" authorId="0">
      <text>
        <r>
          <rPr>
            <b/>
            <sz val="9"/>
            <color indexed="81"/>
            <rFont val="Tahoma"/>
            <family val="2"/>
          </rPr>
          <t>aniya_agarwal:</t>
        </r>
        <r>
          <rPr>
            <sz val="9"/>
            <color indexed="81"/>
            <rFont val="Tahoma"/>
            <family val="2"/>
          </rPr>
          <t xml:space="preserve">
subsidized health coverage or subsidized??
</t>
        </r>
      </text>
    </comment>
    <comment ref="B3" authorId="0">
      <text>
        <r>
          <rPr>
            <b/>
            <sz val="9"/>
            <color indexed="81"/>
            <rFont val="Tahoma"/>
            <family val="2"/>
          </rPr>
          <t>aniya_agarwal:</t>
        </r>
        <r>
          <rPr>
            <sz val="9"/>
            <color indexed="81"/>
            <rFont val="Tahoma"/>
            <family val="2"/>
          </rPr>
          <t xml:space="preserve">
subsidized health coverage or subsidized??
</t>
        </r>
      </text>
    </comment>
    <comment ref="A19" authorId="0">
      <text>
        <r>
          <rPr>
            <b/>
            <sz val="9"/>
            <color indexed="81"/>
            <rFont val="Tahoma"/>
            <family val="2"/>
          </rPr>
          <t>aniya_agarwal:</t>
        </r>
        <r>
          <rPr>
            <sz val="9"/>
            <color indexed="81"/>
            <rFont val="Tahoma"/>
            <family val="2"/>
          </rPr>
          <t xml:space="preserve">
Acronym</t>
        </r>
      </text>
    </comment>
    <comment ref="A263" authorId="0">
      <text>
        <r>
          <rPr>
            <b/>
            <sz val="9"/>
            <color indexed="81"/>
            <rFont val="Tahoma"/>
            <family val="2"/>
          </rPr>
          <t>aniya_agarwal:</t>
        </r>
        <r>
          <rPr>
            <sz val="9"/>
            <color indexed="81"/>
            <rFont val="Tahoma"/>
            <family val="2"/>
          </rPr>
          <t xml:space="preserve">
physical entity
</t>
        </r>
      </text>
    </comment>
    <comment ref="A265" authorId="0">
      <text>
        <r>
          <rPr>
            <b/>
            <sz val="9"/>
            <color indexed="81"/>
            <rFont val="Tahoma"/>
            <family val="2"/>
          </rPr>
          <t>aniya_agarwal:</t>
        </r>
        <r>
          <rPr>
            <sz val="9"/>
            <color indexed="81"/>
            <rFont val="Tahoma"/>
            <family val="2"/>
          </rPr>
          <t xml:space="preserve">
Physical Entity</t>
        </r>
      </text>
    </comment>
    <comment ref="A415" authorId="0">
      <text>
        <r>
          <rPr>
            <b/>
            <sz val="9"/>
            <color indexed="81"/>
            <rFont val="Tahoma"/>
            <family val="2"/>
          </rPr>
          <t>aniya_agarwal:</t>
        </r>
        <r>
          <rPr>
            <sz val="9"/>
            <color indexed="81"/>
            <rFont val="Tahoma"/>
            <family val="2"/>
          </rPr>
          <t xml:space="preserve">
enrollment in what??</t>
        </r>
      </text>
    </comment>
    <comment ref="A428" authorId="0">
      <text>
        <r>
          <rPr>
            <b/>
            <sz val="9"/>
            <color indexed="81"/>
            <rFont val="Tahoma"/>
            <family val="2"/>
          </rPr>
          <t>aniya_agarwal:</t>
        </r>
        <r>
          <rPr>
            <sz val="9"/>
            <color indexed="81"/>
            <rFont val="Tahoma"/>
            <family val="2"/>
          </rPr>
          <t xml:space="preserve">
modifier before a generic word.</t>
        </r>
      </text>
    </comment>
    <comment ref="A449" authorId="1">
      <text>
        <r>
          <rPr>
            <b/>
            <sz val="9"/>
            <color indexed="81"/>
            <rFont val="Tahoma"/>
            <family val="2"/>
          </rPr>
          <t>dell:</t>
        </r>
        <r>
          <rPr>
            <sz val="9"/>
            <color indexed="81"/>
            <rFont val="Tahoma"/>
            <family val="2"/>
          </rPr>
          <t xml:space="preserve">
domain specific term</t>
        </r>
      </text>
    </comment>
    <comment ref="A584" authorId="0">
      <text>
        <r>
          <rPr>
            <b/>
            <sz val="9"/>
            <color indexed="81"/>
            <rFont val="Tahoma"/>
            <family val="2"/>
          </rPr>
          <t>aniya_agarwal:</t>
        </r>
        <r>
          <rPr>
            <sz val="9"/>
            <color indexed="81"/>
            <rFont val="Tahoma"/>
            <family val="2"/>
          </rPr>
          <t xml:space="preserve">
Which notices are they talking about??</t>
        </r>
      </text>
    </comment>
    <comment ref="A623" authorId="1">
      <text>
        <r>
          <rPr>
            <b/>
            <sz val="9"/>
            <color indexed="81"/>
            <rFont val="Tahoma"/>
            <family val="2"/>
          </rPr>
          <t>dell:</t>
        </r>
        <r>
          <rPr>
            <sz val="9"/>
            <color indexed="81"/>
            <rFont val="Tahoma"/>
            <family val="2"/>
          </rPr>
          <t xml:space="preserve">
IT Term</t>
        </r>
      </text>
    </comment>
    <comment ref="A631" authorId="1">
      <text>
        <r>
          <rPr>
            <b/>
            <sz val="9"/>
            <color indexed="81"/>
            <rFont val="Tahoma"/>
            <family val="2"/>
          </rPr>
          <t>dell:</t>
        </r>
        <r>
          <rPr>
            <sz val="9"/>
            <color indexed="81"/>
            <rFont val="Tahoma"/>
            <family val="2"/>
          </rPr>
          <t xml:space="preserve">
domain specific..if the domain is medicine.</t>
        </r>
      </text>
    </comment>
    <comment ref="A783" authorId="0">
      <text>
        <r>
          <rPr>
            <b/>
            <sz val="9"/>
            <color indexed="81"/>
            <rFont val="Tahoma"/>
            <family val="2"/>
          </rPr>
          <t>aniya_agarwal:</t>
        </r>
        <r>
          <rPr>
            <sz val="9"/>
            <color indexed="81"/>
            <rFont val="Tahoma"/>
            <family val="2"/>
          </rPr>
          <t xml:space="preserve">
non-subsidized health coverage or non-subsidized??
</t>
        </r>
      </text>
    </comment>
    <comment ref="A991" authorId="0">
      <text>
        <r>
          <rPr>
            <b/>
            <sz val="9"/>
            <color indexed="81"/>
            <rFont val="Tahoma"/>
            <family val="2"/>
          </rPr>
          <t>aniya_agarwal:</t>
        </r>
        <r>
          <rPr>
            <sz val="9"/>
            <color indexed="81"/>
            <rFont val="Tahoma"/>
            <family val="2"/>
          </rPr>
          <t xml:space="preserve">
subsidized health coverage or subsidized??
</t>
        </r>
      </text>
    </comment>
  </commentList>
</comments>
</file>

<file path=xl/comments3.xml><?xml version="1.0" encoding="utf-8"?>
<comments xmlns="http://schemas.openxmlformats.org/spreadsheetml/2006/main">
  <authors>
    <author>aniya_agarwal</author>
    <author>dell</author>
  </authors>
  <commentList>
    <comment ref="B2" authorId="0">
      <text>
        <r>
          <rPr>
            <b/>
            <sz val="9"/>
            <color indexed="81"/>
            <rFont val="Tahoma"/>
            <family val="2"/>
          </rPr>
          <t>aniya_agarwal:</t>
        </r>
        <r>
          <rPr>
            <sz val="9"/>
            <color indexed="81"/>
            <rFont val="Tahoma"/>
            <family val="2"/>
          </rPr>
          <t xml:space="preserve">
subsidized health coverage or subsidized??
</t>
        </r>
      </text>
    </comment>
    <comment ref="B31" authorId="0">
      <text>
        <r>
          <rPr>
            <b/>
            <sz val="9"/>
            <color indexed="81"/>
            <rFont val="Tahoma"/>
            <family val="2"/>
          </rPr>
          <t>aniya_agarwal:</t>
        </r>
        <r>
          <rPr>
            <sz val="9"/>
            <color indexed="81"/>
            <rFont val="Tahoma"/>
            <family val="2"/>
          </rPr>
          <t xml:space="preserve">
subsidized health coverage or subsidized??
</t>
        </r>
      </text>
    </comment>
    <comment ref="A92" authorId="0">
      <text>
        <r>
          <rPr>
            <b/>
            <sz val="9"/>
            <color indexed="81"/>
            <rFont val="Tahoma"/>
            <family val="2"/>
          </rPr>
          <t>aniya_agarwal:</t>
        </r>
        <r>
          <rPr>
            <sz val="9"/>
            <color indexed="81"/>
            <rFont val="Tahoma"/>
            <family val="2"/>
          </rPr>
          <t xml:space="preserve">
which program??
eligibility criteria??
Determination method??</t>
        </r>
      </text>
    </comment>
    <comment ref="A297" authorId="0">
      <text>
        <r>
          <rPr>
            <b/>
            <sz val="9"/>
            <color indexed="81"/>
            <rFont val="Tahoma"/>
            <family val="2"/>
          </rPr>
          <t>aniya_agarwal:</t>
        </r>
        <r>
          <rPr>
            <sz val="9"/>
            <color indexed="81"/>
            <rFont val="Tahoma"/>
            <family val="2"/>
          </rPr>
          <t xml:space="preserve">
physical entity
</t>
        </r>
      </text>
    </comment>
    <comment ref="A299" authorId="0">
      <text>
        <r>
          <rPr>
            <b/>
            <sz val="9"/>
            <color indexed="81"/>
            <rFont val="Tahoma"/>
            <family val="2"/>
          </rPr>
          <t>aniya_agarwal:</t>
        </r>
        <r>
          <rPr>
            <sz val="9"/>
            <color indexed="81"/>
            <rFont val="Tahoma"/>
            <family val="2"/>
          </rPr>
          <t xml:space="preserve">
Physical Entity</t>
        </r>
      </text>
    </comment>
    <comment ref="A449" authorId="0">
      <text>
        <r>
          <rPr>
            <b/>
            <sz val="9"/>
            <color indexed="81"/>
            <rFont val="Tahoma"/>
            <family val="2"/>
          </rPr>
          <t>aniya_agarwal:</t>
        </r>
        <r>
          <rPr>
            <sz val="9"/>
            <color indexed="81"/>
            <rFont val="Tahoma"/>
            <family val="2"/>
          </rPr>
          <t xml:space="preserve">
enrollment in what??</t>
        </r>
      </text>
    </comment>
    <comment ref="A462" authorId="0">
      <text>
        <r>
          <rPr>
            <b/>
            <sz val="9"/>
            <color indexed="81"/>
            <rFont val="Tahoma"/>
            <family val="2"/>
          </rPr>
          <t>aniya_agarwal:</t>
        </r>
        <r>
          <rPr>
            <sz val="9"/>
            <color indexed="81"/>
            <rFont val="Tahoma"/>
            <family val="2"/>
          </rPr>
          <t xml:space="preserve">
modifier before a generic word.</t>
        </r>
      </text>
    </comment>
    <comment ref="A483" authorId="1">
      <text>
        <r>
          <rPr>
            <b/>
            <sz val="9"/>
            <color indexed="81"/>
            <rFont val="Tahoma"/>
            <family val="2"/>
          </rPr>
          <t>dell:</t>
        </r>
        <r>
          <rPr>
            <sz val="9"/>
            <color indexed="81"/>
            <rFont val="Tahoma"/>
            <family val="2"/>
          </rPr>
          <t xml:space="preserve">
domain specific term</t>
        </r>
      </text>
    </comment>
    <comment ref="A618" authorId="0">
      <text>
        <r>
          <rPr>
            <b/>
            <sz val="9"/>
            <color indexed="81"/>
            <rFont val="Tahoma"/>
            <family val="2"/>
          </rPr>
          <t>aniya_agarwal:</t>
        </r>
        <r>
          <rPr>
            <sz val="9"/>
            <color indexed="81"/>
            <rFont val="Tahoma"/>
            <family val="2"/>
          </rPr>
          <t xml:space="preserve">
Which notices are they talking about??</t>
        </r>
      </text>
    </comment>
    <comment ref="A657" authorId="1">
      <text>
        <r>
          <rPr>
            <b/>
            <sz val="9"/>
            <color indexed="81"/>
            <rFont val="Tahoma"/>
            <family val="2"/>
          </rPr>
          <t>dell:</t>
        </r>
        <r>
          <rPr>
            <sz val="9"/>
            <color indexed="81"/>
            <rFont val="Tahoma"/>
            <family val="2"/>
          </rPr>
          <t xml:space="preserve">
IT Term</t>
        </r>
      </text>
    </comment>
    <comment ref="A665" authorId="1">
      <text>
        <r>
          <rPr>
            <b/>
            <sz val="9"/>
            <color indexed="81"/>
            <rFont val="Tahoma"/>
            <family val="2"/>
          </rPr>
          <t>dell:</t>
        </r>
        <r>
          <rPr>
            <sz val="9"/>
            <color indexed="81"/>
            <rFont val="Tahoma"/>
            <family val="2"/>
          </rPr>
          <t xml:space="preserve">
domain specific..if the domain is medicine.</t>
        </r>
      </text>
    </comment>
    <comment ref="A817" authorId="0">
      <text>
        <r>
          <rPr>
            <b/>
            <sz val="9"/>
            <color indexed="81"/>
            <rFont val="Tahoma"/>
            <family val="2"/>
          </rPr>
          <t>aniya_agarwal:</t>
        </r>
        <r>
          <rPr>
            <sz val="9"/>
            <color indexed="81"/>
            <rFont val="Tahoma"/>
            <family val="2"/>
          </rPr>
          <t xml:space="preserve">
non-subsidized health coverage or non-subsidized??
</t>
        </r>
      </text>
    </comment>
    <comment ref="A1025" authorId="0">
      <text>
        <r>
          <rPr>
            <b/>
            <sz val="9"/>
            <color indexed="81"/>
            <rFont val="Tahoma"/>
            <family val="2"/>
          </rPr>
          <t>aniya_agarwal:</t>
        </r>
        <r>
          <rPr>
            <sz val="9"/>
            <color indexed="81"/>
            <rFont val="Tahoma"/>
            <family val="2"/>
          </rPr>
          <t xml:space="preserve">
subsidized health coverage or subsidized??
</t>
        </r>
      </text>
    </comment>
  </commentList>
</comments>
</file>

<file path=xl/comments4.xml><?xml version="1.0" encoding="utf-8"?>
<comments xmlns="http://schemas.openxmlformats.org/spreadsheetml/2006/main">
  <authors>
    <author>aniya_agarwal</author>
  </authors>
  <commentList>
    <comment ref="B2" authorId="0">
      <text>
        <r>
          <rPr>
            <b/>
            <sz val="9"/>
            <color indexed="81"/>
            <rFont val="Tahoma"/>
            <family val="2"/>
          </rPr>
          <t>aniya_agarwal:</t>
        </r>
        <r>
          <rPr>
            <sz val="9"/>
            <color indexed="81"/>
            <rFont val="Tahoma"/>
            <family val="2"/>
          </rPr>
          <t xml:space="preserve">
subsidized health coverage or subsidized??
</t>
        </r>
      </text>
    </comment>
    <comment ref="B3" authorId="0">
      <text>
        <r>
          <rPr>
            <b/>
            <sz val="9"/>
            <color indexed="81"/>
            <rFont val="Tahoma"/>
            <family val="2"/>
          </rPr>
          <t>aniya_agarwal:</t>
        </r>
        <r>
          <rPr>
            <sz val="9"/>
            <color indexed="81"/>
            <rFont val="Tahoma"/>
            <family val="2"/>
          </rPr>
          <t xml:space="preserve">
subsidized health coverage or subsidized??
</t>
        </r>
      </text>
    </comment>
    <comment ref="A32" authorId="0">
      <text>
        <r>
          <rPr>
            <b/>
            <sz val="9"/>
            <color indexed="81"/>
            <rFont val="Tahoma"/>
            <family val="2"/>
          </rPr>
          <t>aniya_agarwal:</t>
        </r>
        <r>
          <rPr>
            <sz val="9"/>
            <color indexed="81"/>
            <rFont val="Tahoma"/>
            <family val="2"/>
          </rPr>
          <t xml:space="preserve">
Acronym</t>
        </r>
      </text>
    </comment>
    <comment ref="B58" authorId="0">
      <text>
        <r>
          <rPr>
            <b/>
            <sz val="9"/>
            <color indexed="81"/>
            <rFont val="Tahoma"/>
            <family val="2"/>
          </rPr>
          <t>aniya_agarwal:</t>
        </r>
        <r>
          <rPr>
            <sz val="9"/>
            <color indexed="81"/>
            <rFont val="Tahoma"/>
            <family val="2"/>
          </rPr>
          <t xml:space="preserve">
subsidized health coverage or subsidized??
</t>
        </r>
      </text>
    </comment>
    <comment ref="A161" authorId="0">
      <text>
        <r>
          <rPr>
            <b/>
            <sz val="9"/>
            <color indexed="81"/>
            <rFont val="Tahoma"/>
            <family val="2"/>
          </rPr>
          <t>aniya_agarwal:</t>
        </r>
        <r>
          <rPr>
            <sz val="9"/>
            <color indexed="81"/>
            <rFont val="Tahoma"/>
            <family val="2"/>
          </rPr>
          <t xml:space="preserve">
which program??
eligibility criteria??
Determination method??</t>
        </r>
      </text>
    </comment>
  </commentList>
</comments>
</file>

<file path=xl/sharedStrings.xml><?xml version="1.0" encoding="utf-8"?>
<sst xmlns="http://schemas.openxmlformats.org/spreadsheetml/2006/main" count="12626" uniqueCount="5106">
  <si>
    <t>CalHEERS</t>
  </si>
  <si>
    <t>consumer</t>
  </si>
  <si>
    <t>health coverage</t>
  </si>
  <si>
    <t>non-subsidized health coverage</t>
  </si>
  <si>
    <t>subsidized health coverage</t>
  </si>
  <si>
    <t>CIN</t>
  </si>
  <si>
    <t>Client Identification Number</t>
  </si>
  <si>
    <t>Statewide Client Index</t>
  </si>
  <si>
    <t>SCI</t>
  </si>
  <si>
    <t>family member</t>
  </si>
  <si>
    <t>Assister</t>
  </si>
  <si>
    <t>household composition</t>
  </si>
  <si>
    <t>survey</t>
  </si>
  <si>
    <t>demographic</t>
  </si>
  <si>
    <t>outreach</t>
  </si>
  <si>
    <t>consumer survey</t>
  </si>
  <si>
    <t>Exchange consumer</t>
  </si>
  <si>
    <t>email</t>
  </si>
  <si>
    <t>letter</t>
  </si>
  <si>
    <t>text</t>
  </si>
  <si>
    <t>voice mail</t>
  </si>
  <si>
    <t>multi-lingual mass notice</t>
  </si>
  <si>
    <t>group</t>
  </si>
  <si>
    <t>high-use/low-use of Exchange eligibility</t>
  </si>
  <si>
    <t>user</t>
  </si>
  <si>
    <t>person</t>
  </si>
  <si>
    <t>delegated access</t>
  </si>
  <si>
    <t>service delivery model</t>
  </si>
  <si>
    <t>workflow</t>
  </si>
  <si>
    <t>automatic sequencing</t>
  </si>
  <si>
    <t>guided trip</t>
  </si>
  <si>
    <t>smart scripting</t>
  </si>
  <si>
    <t>appeal decision</t>
  </si>
  <si>
    <t>applicant</t>
  </si>
  <si>
    <t>appeal</t>
  </si>
  <si>
    <t>subsidized healthcare</t>
  </si>
  <si>
    <t>MEDS</t>
  </si>
  <si>
    <t>substantiation</t>
  </si>
  <si>
    <t>account</t>
  </si>
  <si>
    <t>verbal attestation</t>
  </si>
  <si>
    <t>verbal signature</t>
  </si>
  <si>
    <t>self-attest</t>
  </si>
  <si>
    <t>Exchange QHP</t>
  </si>
  <si>
    <t>enrollment</t>
  </si>
  <si>
    <t>individual</t>
  </si>
  <si>
    <t>online portal</t>
  </si>
  <si>
    <t>route</t>
  </si>
  <si>
    <t>Independent Review Organization</t>
  </si>
  <si>
    <t>Exchange</t>
  </si>
  <si>
    <t>appeals decision</t>
  </si>
  <si>
    <t>disposition</t>
  </si>
  <si>
    <t>eligibility redetermination process</t>
  </si>
  <si>
    <t>exemption renewal</t>
  </si>
  <si>
    <t>enrollment renewal</t>
  </si>
  <si>
    <t>Issuer</t>
  </si>
  <si>
    <t>disenroll</t>
  </si>
  <si>
    <t>QHP</t>
  </si>
  <si>
    <t>disenrollment</t>
  </si>
  <si>
    <t>auto enroll</t>
  </si>
  <si>
    <t>Exchange coverage</t>
  </si>
  <si>
    <t>annual enrollment period</t>
  </si>
  <si>
    <t>verification data</t>
  </si>
  <si>
    <t>annual renewal</t>
  </si>
  <si>
    <t>SHOP</t>
  </si>
  <si>
    <t>Employer coverage</t>
  </si>
  <si>
    <t>enrollee</t>
  </si>
  <si>
    <t>renewal period</t>
  </si>
  <si>
    <t>annual eligibility redetermination</t>
  </si>
  <si>
    <t>enroll</t>
  </si>
  <si>
    <t>health plan</t>
  </si>
  <si>
    <t>family enrollment</t>
  </si>
  <si>
    <t>individual enrollment</t>
  </si>
  <si>
    <t>issuer</t>
  </si>
  <si>
    <t>online calculator</t>
  </si>
  <si>
    <t xml:space="preserve">Advanced Premium Tax Credit </t>
  </si>
  <si>
    <t>APTC</t>
  </si>
  <si>
    <t>family</t>
  </si>
  <si>
    <t>Prenatal Gateway</t>
  </si>
  <si>
    <t>CHDP Gateway</t>
  </si>
  <si>
    <t>BCCTP</t>
  </si>
  <si>
    <t>FPACT</t>
  </si>
  <si>
    <t>Newborn Gateway</t>
  </si>
  <si>
    <t>Medi-Cal Inmate Eligibility</t>
  </si>
  <si>
    <t>Presumptive Eligibility program</t>
  </si>
  <si>
    <t>Eligibility Administrator</t>
  </si>
  <si>
    <t>Federal Data Services Hub</t>
  </si>
  <si>
    <t>rules engine</t>
  </si>
  <si>
    <t>provider</t>
  </si>
  <si>
    <t>provider directory</t>
  </si>
  <si>
    <t>patient</t>
  </si>
  <si>
    <t>CMS</t>
  </si>
  <si>
    <t>CHIP</t>
  </si>
  <si>
    <t>AIM</t>
  </si>
  <si>
    <t>CSR</t>
  </si>
  <si>
    <t>BHP</t>
  </si>
  <si>
    <t>Federal Poverty Level</t>
  </si>
  <si>
    <t>FPL</t>
  </si>
  <si>
    <t>non-MAGI eligibility criteria</t>
  </si>
  <si>
    <t>referral</t>
  </si>
  <si>
    <t>SAWS</t>
  </si>
  <si>
    <t>cost-sharing reduction</t>
  </si>
  <si>
    <t>MAGI Medi-Cal</t>
  </si>
  <si>
    <t>CalWorks</t>
  </si>
  <si>
    <t>CalFresh</t>
  </si>
  <si>
    <t>Medi-Cal</t>
  </si>
  <si>
    <t>doctor</t>
  </si>
  <si>
    <t>out of pocket cost</t>
  </si>
  <si>
    <t>premium</t>
  </si>
  <si>
    <t>staff</t>
  </si>
  <si>
    <t>pregnant woman</t>
  </si>
  <si>
    <t>Transaction Code</t>
  </si>
  <si>
    <t>Agency</t>
  </si>
  <si>
    <t>participant</t>
  </si>
  <si>
    <t>User ID</t>
  </si>
  <si>
    <t>case management</t>
  </si>
  <si>
    <t>caseload</t>
  </si>
  <si>
    <t>case</t>
  </si>
  <si>
    <t>operator</t>
  </si>
  <si>
    <t>plan</t>
  </si>
  <si>
    <t>anonymous shopping</t>
  </si>
  <si>
    <t xml:space="preserve">application  </t>
  </si>
  <si>
    <t>eligibility</t>
  </si>
  <si>
    <t>Secretary of Health and Human Services</t>
  </si>
  <si>
    <t>program</t>
  </si>
  <si>
    <t>minimum essential health coverage</t>
  </si>
  <si>
    <t>State Controller's Office</t>
  </si>
  <si>
    <t>premium payment</t>
  </si>
  <si>
    <t>IRS</t>
  </si>
  <si>
    <t>SLCSP</t>
  </si>
  <si>
    <t>reinsurance</t>
  </si>
  <si>
    <t>risk adjustment</t>
  </si>
  <si>
    <t>net premium</t>
  </si>
  <si>
    <t>DHCS</t>
  </si>
  <si>
    <t>MRMIB</t>
  </si>
  <si>
    <t>state regulator</t>
  </si>
  <si>
    <t>plan quality rating</t>
  </si>
  <si>
    <t>quality rating methodology</t>
  </si>
  <si>
    <t>weighting</t>
  </si>
  <si>
    <t xml:space="preserve">quality rating  </t>
  </si>
  <si>
    <t>Office of Patient Advocates</t>
  </si>
  <si>
    <t>California Department of Insurance</t>
  </si>
  <si>
    <t>recertification</t>
  </si>
  <si>
    <t>decertification</t>
  </si>
  <si>
    <t>CDI</t>
  </si>
  <si>
    <t>DMHC</t>
  </si>
  <si>
    <t>QHP non-renewal</t>
  </si>
  <si>
    <t>QHP decertification</t>
  </si>
  <si>
    <t>QHP recertification</t>
  </si>
  <si>
    <t>qualified health plan</t>
  </si>
  <si>
    <t>welcome package</t>
  </si>
  <si>
    <t>identification card</t>
  </si>
  <si>
    <t>reconciled periodic enrollment</t>
  </si>
  <si>
    <t>non-renewal</t>
  </si>
  <si>
    <t>notice</t>
  </si>
  <si>
    <t>case record</t>
  </si>
  <si>
    <t>claim</t>
  </si>
  <si>
    <t>federal audit and oversight</t>
  </si>
  <si>
    <t>federal exchange</t>
  </si>
  <si>
    <t>waste</t>
  </si>
  <si>
    <t>fraud</t>
  </si>
  <si>
    <t>abuse</t>
  </si>
  <si>
    <t>ACA</t>
  </si>
  <si>
    <t>assister</t>
  </si>
  <si>
    <t>unique individual identifier</t>
  </si>
  <si>
    <t>coverage</t>
  </si>
  <si>
    <t>rating</t>
  </si>
  <si>
    <t>effective date</t>
  </si>
  <si>
    <t>non-grandfathered plan</t>
  </si>
  <si>
    <t>performance metric</t>
  </si>
  <si>
    <t>active application</t>
  </si>
  <si>
    <t>renewal</t>
  </si>
  <si>
    <t>Personally Identifiable Information</t>
  </si>
  <si>
    <t>Personal Health Information</t>
  </si>
  <si>
    <t>PII</t>
  </si>
  <si>
    <t>PHI</t>
  </si>
  <si>
    <t>Program Sponsor</t>
  </si>
  <si>
    <t>Program Partner</t>
  </si>
  <si>
    <t>Control Agency</t>
  </si>
  <si>
    <t>PERM</t>
  </si>
  <si>
    <t>participation rate</t>
  </si>
  <si>
    <t>employer</t>
  </si>
  <si>
    <t>Services Center</t>
  </si>
  <si>
    <t>aging of appeal</t>
  </si>
  <si>
    <t>exemption from coverage</t>
  </si>
  <si>
    <t>premium subsidy</t>
  </si>
  <si>
    <t>cost sharing subsidy</t>
  </si>
  <si>
    <t>income</t>
  </si>
  <si>
    <t>benefit level</t>
  </si>
  <si>
    <t>deductible</t>
  </si>
  <si>
    <t>Vendor</t>
  </si>
  <si>
    <t>recipient</t>
  </si>
  <si>
    <t>guardian</t>
  </si>
  <si>
    <t>responsible person</t>
  </si>
  <si>
    <t>verification document</t>
  </si>
  <si>
    <t>lawful presence</t>
  </si>
  <si>
    <t xml:space="preserve">exemption </t>
  </si>
  <si>
    <t>facility</t>
  </si>
  <si>
    <t>shared decision making</t>
  </si>
  <si>
    <t>care coordination</t>
  </si>
  <si>
    <t>plan benefit</t>
  </si>
  <si>
    <t>benefit</t>
  </si>
  <si>
    <t>household member</t>
  </si>
  <si>
    <t>Deemed Infant</t>
  </si>
  <si>
    <t>Healthy Family</t>
  </si>
  <si>
    <t>at risk cost</t>
  </si>
  <si>
    <t>issuer notification</t>
  </si>
  <si>
    <t>net saving</t>
  </si>
  <si>
    <t>aging of referral</t>
  </si>
  <si>
    <t>insurance requirement</t>
  </si>
  <si>
    <t>eligibility redetermination</t>
  </si>
  <si>
    <t>communication channel</t>
  </si>
  <si>
    <t>APTC subsidy</t>
  </si>
  <si>
    <t>State program</t>
  </si>
  <si>
    <t>federal system</t>
  </si>
  <si>
    <t>issuer fee</t>
  </si>
  <si>
    <t>authorized user</t>
  </si>
  <si>
    <t>Plan Assessment Fee</t>
  </si>
  <si>
    <t>Assister fee</t>
  </si>
  <si>
    <t>accrediting body</t>
  </si>
  <si>
    <t>State System</t>
  </si>
  <si>
    <t>premium cost</t>
  </si>
  <si>
    <t>plan preference</t>
  </si>
  <si>
    <t>attestation</t>
  </si>
  <si>
    <t>penalty</t>
  </si>
  <si>
    <t xml:space="preserve">program eligibility </t>
  </si>
  <si>
    <t>Notification</t>
  </si>
  <si>
    <t xml:space="preserve">Department of Managed Health Care </t>
  </si>
  <si>
    <t>Department of Health Care Services</t>
  </si>
  <si>
    <t>individual appeal notice</t>
  </si>
  <si>
    <t>Catalog</t>
  </si>
  <si>
    <t>Manually Identified Terms</t>
  </si>
  <si>
    <t xml:space="preserve">health plan </t>
  </si>
  <si>
    <t xml:space="preserve">web portal </t>
  </si>
  <si>
    <t xml:space="preserve">qualified health plan </t>
  </si>
  <si>
    <t xml:space="preserve">eligibility administrator </t>
  </si>
  <si>
    <t xml:space="preserve">eligibility determination </t>
  </si>
  <si>
    <t xml:space="preserve">quality rating </t>
  </si>
  <si>
    <t xml:space="preserve">individual enrollment </t>
  </si>
  <si>
    <t xml:space="preserve">magi medi-cal </t>
  </si>
  <si>
    <t xml:space="preserve">medi-cal aim </t>
  </si>
  <si>
    <t xml:space="preserve">subsidized health coverage </t>
  </si>
  <si>
    <t xml:space="preserve">monthly report </t>
  </si>
  <si>
    <t xml:space="preserve">individual exemption </t>
  </si>
  <si>
    <t xml:space="preserve">premium payment </t>
  </si>
  <si>
    <t xml:space="preserve">chip plan </t>
  </si>
  <si>
    <t xml:space="preserve">ad-hoc monthly quarterly </t>
  </si>
  <si>
    <t xml:space="preserve">sharing reduction </t>
  </si>
  <si>
    <t xml:space="preserve">case management </t>
  </si>
  <si>
    <t xml:space="preserve">zip code </t>
  </si>
  <si>
    <t xml:space="preserve">case information </t>
  </si>
  <si>
    <t xml:space="preserve">net premium </t>
  </si>
  <si>
    <t xml:space="preserve">qualified health plan issuer </t>
  </si>
  <si>
    <t xml:space="preserve">state controller </t>
  </si>
  <si>
    <t xml:space="preserve">advance premium tax credit </t>
  </si>
  <si>
    <t xml:space="preserve">pocket cost </t>
  </si>
  <si>
    <t xml:space="preserve">demographic data region </t>
  </si>
  <si>
    <t xml:space="preserve">registered assister </t>
  </si>
  <si>
    <t xml:space="preserve">cost-sharing reduction </t>
  </si>
  <si>
    <t xml:space="preserve">plan selection </t>
  </si>
  <si>
    <t xml:space="preserve">assigned staff </t>
  </si>
  <si>
    <t xml:space="preserve">enrollment period </t>
  </si>
  <si>
    <t xml:space="preserve">household composition </t>
  </si>
  <si>
    <t xml:space="preserve">current enrollee </t>
  </si>
  <si>
    <t xml:space="preserve">authorized user </t>
  </si>
  <si>
    <t xml:space="preserve">available plan </t>
  </si>
  <si>
    <t xml:space="preserve">verification document </t>
  </si>
  <si>
    <t xml:space="preserve">california department </t>
  </si>
  <si>
    <t xml:space="preserve">help screen </t>
  </si>
  <si>
    <t xml:space="preserve">qualified health plan qhp </t>
  </si>
  <si>
    <t xml:space="preserve">data element </t>
  </si>
  <si>
    <t xml:space="preserve">external interface </t>
  </si>
  <si>
    <t xml:space="preserve">estimated annual </t>
  </si>
  <si>
    <t xml:space="preserve">individual plan preference </t>
  </si>
  <si>
    <t xml:space="preserve">defined time period </t>
  </si>
  <si>
    <t xml:space="preserve">question icon </t>
  </si>
  <si>
    <t xml:space="preserve">communication method </t>
  </si>
  <si>
    <t xml:space="preserve">additional verification </t>
  </si>
  <si>
    <t xml:space="preserve">36 month </t>
  </si>
  <si>
    <t xml:space="preserve">tribal affiliation </t>
  </si>
  <si>
    <t xml:space="preserve">qhp medi-cal aim </t>
  </si>
  <si>
    <t xml:space="preserve">lawful presence </t>
  </si>
  <si>
    <t xml:space="preserve">preferences e g </t>
  </si>
  <si>
    <t xml:space="preserve">payment history </t>
  </si>
  <si>
    <t xml:space="preserve">enrollment trend </t>
  </si>
  <si>
    <t xml:space="preserve">demonstration video </t>
  </si>
  <si>
    <t xml:space="preserve">california policymaker </t>
  </si>
  <si>
    <t xml:space="preserve">consumer experience </t>
  </si>
  <si>
    <t xml:space="preserve">annual eligibility redetermination </t>
  </si>
  <si>
    <t xml:space="preserve">case record </t>
  </si>
  <si>
    <t xml:space="preserve">electronic report </t>
  </si>
  <si>
    <t xml:space="preserve">personally identifiable information pii </t>
  </si>
  <si>
    <t xml:space="preserve">performance measurement </t>
  </si>
  <si>
    <t xml:space="preserve">consumer applicant </t>
  </si>
  <si>
    <t xml:space="preserve">report change </t>
  </si>
  <si>
    <t xml:space="preserve">household member </t>
  </si>
  <si>
    <t xml:space="preserve">net saving </t>
  </si>
  <si>
    <t xml:space="preserve">permanent part </t>
  </si>
  <si>
    <t xml:space="preserve">consumer information </t>
  </si>
  <si>
    <t xml:space="preserve">federal audit </t>
  </si>
  <si>
    <t xml:space="preserve">average amount </t>
  </si>
  <si>
    <t xml:space="preserve">event trigger </t>
  </si>
  <si>
    <t xml:space="preserve">effective date </t>
  </si>
  <si>
    <t xml:space="preserve">applicant recipient </t>
  </si>
  <si>
    <t xml:space="preserve">status statewide </t>
  </si>
  <si>
    <t xml:space="preserve">individual exemption request </t>
  </si>
  <si>
    <t xml:space="preserve">application information </t>
  </si>
  <si>
    <t xml:space="preserve">selected plan </t>
  </si>
  <si>
    <t xml:space="preserve">potential compliance issue </t>
  </si>
  <si>
    <t xml:space="preserve">tax administration </t>
  </si>
  <si>
    <t xml:space="preserve">personal health information phi </t>
  </si>
  <si>
    <t xml:space="preserve">online retrieval </t>
  </si>
  <si>
    <t xml:space="preserve">online application </t>
  </si>
  <si>
    <t xml:space="preserve">quality indicator </t>
  </si>
  <si>
    <t xml:space="preserve">multiple service channel </t>
  </si>
  <si>
    <t xml:space="preserve">plan assessment fee </t>
  </si>
  <si>
    <t xml:space="preserve">federal exchange </t>
  </si>
  <si>
    <t xml:space="preserve">assister fee </t>
  </si>
  <si>
    <t xml:space="preserve">viewing capability </t>
  </si>
  <si>
    <t xml:space="preserve">mailed application </t>
  </si>
  <si>
    <t xml:space="preserve">application process </t>
  </si>
  <si>
    <t xml:space="preserve">upcoming month </t>
  </si>
  <si>
    <t xml:space="preserve">call center </t>
  </si>
  <si>
    <t xml:space="preserve">annual enrollment period </t>
  </si>
  <si>
    <t xml:space="preserve">appeal decision </t>
  </si>
  <si>
    <t xml:space="preserve">oversight requirement </t>
  </si>
  <si>
    <t xml:space="preserve">anonymous shopping </t>
  </si>
  <si>
    <t xml:space="preserve">federal data hub </t>
  </si>
  <si>
    <t xml:space="preserve">family member </t>
  </si>
  <si>
    <t xml:space="preserve">toll free number </t>
  </si>
  <si>
    <t>Terms</t>
  </si>
  <si>
    <t>Correct?</t>
  </si>
  <si>
    <t>Precision</t>
  </si>
  <si>
    <t>Recall</t>
  </si>
  <si>
    <t>Terms without space and in lower case</t>
  </si>
  <si>
    <t>call center</t>
  </si>
  <si>
    <t>aca</t>
  </si>
  <si>
    <t>agency</t>
  </si>
  <si>
    <t>aim</t>
  </si>
  <si>
    <t>application</t>
  </si>
  <si>
    <t>aptc</t>
  </si>
  <si>
    <t>bcctp</t>
  </si>
  <si>
    <t>bhp</t>
  </si>
  <si>
    <t>calfresh</t>
  </si>
  <si>
    <t>cdi</t>
  </si>
  <si>
    <t>chip</t>
  </si>
  <si>
    <t>cin</t>
  </si>
  <si>
    <t>csr</t>
  </si>
  <si>
    <t>dmhc</t>
  </si>
  <si>
    <t>exchange</t>
  </si>
  <si>
    <t>exemption</t>
  </si>
  <si>
    <t>fpact</t>
  </si>
  <si>
    <t>fpl</t>
  </si>
  <si>
    <t>irs</t>
  </si>
  <si>
    <t>medi-cal</t>
  </si>
  <si>
    <t>mrmib</t>
  </si>
  <si>
    <t>notification</t>
  </si>
  <si>
    <t>perm</t>
  </si>
  <si>
    <t>phi</t>
  </si>
  <si>
    <t>pii</t>
  </si>
  <si>
    <t>qhp</t>
  </si>
  <si>
    <t>shop</t>
  </si>
  <si>
    <t>vendor</t>
  </si>
  <si>
    <t>Call Center</t>
  </si>
  <si>
    <t xml:space="preserve">CalHEERS </t>
  </si>
  <si>
    <t xml:space="preserve">functionality </t>
  </si>
  <si>
    <t xml:space="preserve">plan </t>
  </si>
  <si>
    <t xml:space="preserve">individual </t>
  </si>
  <si>
    <t xml:space="preserve">consumer </t>
  </si>
  <si>
    <t xml:space="preserve">application </t>
  </si>
  <si>
    <t xml:space="preserve">report </t>
  </si>
  <si>
    <t xml:space="preserve">information </t>
  </si>
  <si>
    <t xml:space="preserve">health </t>
  </si>
  <si>
    <t xml:space="preserve">eligibility </t>
  </si>
  <si>
    <t xml:space="preserve">enrollment </t>
  </si>
  <si>
    <t xml:space="preserve">exchange </t>
  </si>
  <si>
    <t xml:space="preserve">applicant </t>
  </si>
  <si>
    <t xml:space="preserve">issuer </t>
  </si>
  <si>
    <t xml:space="preserve">premium </t>
  </si>
  <si>
    <t xml:space="preserve">process </t>
  </si>
  <si>
    <t xml:space="preserve">qhp </t>
  </si>
  <si>
    <t xml:space="preserve">QHPs </t>
  </si>
  <si>
    <t xml:space="preserve">QHP </t>
  </si>
  <si>
    <t xml:space="preserve">federal </t>
  </si>
  <si>
    <t xml:space="preserve">assister </t>
  </si>
  <si>
    <t xml:space="preserve">Assisters </t>
  </si>
  <si>
    <t xml:space="preserve">Assister </t>
  </si>
  <si>
    <t xml:space="preserve">case </t>
  </si>
  <si>
    <t xml:space="preserve">coverage </t>
  </si>
  <si>
    <t xml:space="preserve">medi-cal </t>
  </si>
  <si>
    <t xml:space="preserve">state </t>
  </si>
  <si>
    <t xml:space="preserve">type </t>
  </si>
  <si>
    <t xml:space="preserve">change </t>
  </si>
  <si>
    <t xml:space="preserve">enrollee </t>
  </si>
  <si>
    <t xml:space="preserve">service </t>
  </si>
  <si>
    <t xml:space="preserve">cost </t>
  </si>
  <si>
    <t xml:space="preserve">cost-sharing </t>
  </si>
  <si>
    <t xml:space="preserve">aptc </t>
  </si>
  <si>
    <t xml:space="preserve">APTC </t>
  </si>
  <si>
    <t xml:space="preserve">notice </t>
  </si>
  <si>
    <t xml:space="preserve">needed </t>
  </si>
  <si>
    <t xml:space="preserve">chip </t>
  </si>
  <si>
    <t xml:space="preserve">account </t>
  </si>
  <si>
    <t xml:space="preserve">user </t>
  </si>
  <si>
    <t xml:space="preserve">user-defined </t>
  </si>
  <si>
    <t xml:space="preserve">number </t>
  </si>
  <si>
    <t xml:space="preserve">age </t>
  </si>
  <si>
    <t xml:space="preserve">payment </t>
  </si>
  <si>
    <t xml:space="preserve">comparison </t>
  </si>
  <si>
    <t xml:space="preserve">csr </t>
  </si>
  <si>
    <t xml:space="preserve">CSR </t>
  </si>
  <si>
    <t xml:space="preserve">aim </t>
  </si>
  <si>
    <t xml:space="preserve">verification </t>
  </si>
  <si>
    <t xml:space="preserve">program </t>
  </si>
  <si>
    <t xml:space="preserve">subsidized </t>
  </si>
  <si>
    <t xml:space="preserve">status </t>
  </si>
  <si>
    <t xml:space="preserve">eligible </t>
  </si>
  <si>
    <t xml:space="preserve">email </t>
  </si>
  <si>
    <t xml:space="preserve">appeal </t>
  </si>
  <si>
    <t xml:space="preserve">date </t>
  </si>
  <si>
    <t xml:space="preserve">rating </t>
  </si>
  <si>
    <t xml:space="preserve">real-time </t>
  </si>
  <si>
    <t xml:space="preserve">standardized online application </t>
  </si>
  <si>
    <t xml:space="preserve">non-subsidized health coverage </t>
  </si>
  <si>
    <t xml:space="preserve">received </t>
  </si>
  <si>
    <t xml:space="preserve">demographic </t>
  </si>
  <si>
    <t xml:space="preserve">renewal </t>
  </si>
  <si>
    <t xml:space="preserve">record </t>
  </si>
  <si>
    <t xml:space="preserve">period </t>
  </si>
  <si>
    <t xml:space="preserve">requirement </t>
  </si>
  <si>
    <t xml:space="preserve">timeframe </t>
  </si>
  <si>
    <t xml:space="preserve">source </t>
  </si>
  <si>
    <t xml:space="preserve">presumptive eligibility program functionality </t>
  </si>
  <si>
    <t xml:space="preserve">individual eligibility real-time online </t>
  </si>
  <si>
    <t xml:space="preserve">non-subsidized </t>
  </si>
  <si>
    <t xml:space="preserve">verification data e g </t>
  </si>
  <si>
    <t xml:space="preserve">chip quality control initiative </t>
  </si>
  <si>
    <t xml:space="preserve">federal poverty level fpl </t>
  </si>
  <si>
    <t xml:space="preserve">specific consumer s information </t>
  </si>
  <si>
    <t xml:space="preserve">federal data services hub </t>
  </si>
  <si>
    <t xml:space="preserve">multiple output communication option </t>
  </si>
  <si>
    <t xml:space="preserve">managed health care dmhc </t>
  </si>
  <si>
    <t xml:space="preserve">health care services dhc </t>
  </si>
  <si>
    <t xml:space="preserve">california </t>
  </si>
  <si>
    <t xml:space="preserve">federal requirement standard </t>
  </si>
  <si>
    <t xml:space="preserve">income </t>
  </si>
  <si>
    <t xml:space="preserve">rule </t>
  </si>
  <si>
    <t xml:space="preserve">consumer health coverage history </t>
  </si>
  <si>
    <t xml:space="preserve">consumer s application information </t>
  </si>
  <si>
    <t xml:space="preserve">account case management function </t>
  </si>
  <si>
    <t xml:space="preserve">issuer premium payment history </t>
  </si>
  <si>
    <t xml:space="preserve">reconciled periodic enrollment information </t>
  </si>
  <si>
    <t xml:space="preserve">system user e g </t>
  </si>
  <si>
    <t xml:space="preserve">individual exemption request information </t>
  </si>
  <si>
    <t xml:space="preserve">use exchange determined rule </t>
  </si>
  <si>
    <t xml:space="preserve">individual enrollment renewal response </t>
  </si>
  <si>
    <t xml:space="preserve">statewide client index sci </t>
  </si>
  <si>
    <t xml:space="preserve">unique client identification number </t>
  </si>
  <si>
    <t xml:space="preserve">web portal login account </t>
  </si>
  <si>
    <t xml:space="preserve">multiple service delivery model </t>
  </si>
  <si>
    <t xml:space="preserve">refine plan presentation filter </t>
  </si>
  <si>
    <t xml:space="preserve">outreach increased awareness enrollment </t>
  </si>
  <si>
    <t xml:space="preserve">age sex household composition </t>
  </si>
  <si>
    <t xml:space="preserve">minimal initial data entry </t>
  </si>
  <si>
    <t xml:space="preserve">needed account case information </t>
  </si>
  <si>
    <t xml:space="preserve">single sign-on sso option </t>
  </si>
  <si>
    <t xml:space="preserve">call center staff </t>
  </si>
  <si>
    <t xml:space="preserve">different family member </t>
  </si>
  <si>
    <t xml:space="preserve">medi-cal inmate eligibility </t>
  </si>
  <si>
    <t xml:space="preserve">easily understood description </t>
  </si>
  <si>
    <t xml:space="preserve">workflow </t>
  </si>
  <si>
    <t xml:space="preserve">slcsp premium amount </t>
  </si>
  <si>
    <t xml:space="preserve">staff </t>
  </si>
  <si>
    <t xml:space="preserve">saws referrals status statewide </t>
  </si>
  <si>
    <t xml:space="preserve">benefit </t>
  </si>
  <si>
    <t xml:space="preserve">document </t>
  </si>
  <si>
    <t xml:space="preserve">telephone application assisted call </t>
  </si>
  <si>
    <t xml:space="preserve">fee </t>
  </si>
  <si>
    <t xml:space="preserve">rating criteria information </t>
  </si>
  <si>
    <t xml:space="preserve">unique individual identifier </t>
  </si>
  <si>
    <t xml:space="preserve">case change change </t>
  </si>
  <si>
    <t xml:space="preserve">premium payment report </t>
  </si>
  <si>
    <t xml:space="preserve">individual premium payment </t>
  </si>
  <si>
    <t xml:space="preserve">average yearly costs premium </t>
  </si>
  <si>
    <t xml:space="preserve">30 to 180 day </t>
  </si>
  <si>
    <t xml:space="preserve">role-based security control </t>
  </si>
  <si>
    <t xml:space="preserve">verification e g </t>
  </si>
  <si>
    <t xml:space="preserve">electronic real-time transmission </t>
  </si>
  <si>
    <t xml:space="preserve">page review timeframe </t>
  </si>
  <si>
    <t xml:space="preserve">minimum essential health coverage </t>
  </si>
  <si>
    <t xml:space="preserve">individual preferences e g </t>
  </si>
  <si>
    <t xml:space="preserve">risk adjustment calculation </t>
  </si>
  <si>
    <t xml:space="preserve">application e g </t>
  </si>
  <si>
    <t xml:space="preserve">eligibility determination outcome </t>
  </si>
  <si>
    <t xml:space="preserve">single streamlined application </t>
  </si>
  <si>
    <t xml:space="preserve">circumstance e g </t>
  </si>
  <si>
    <t xml:space="preserve">chip plan information </t>
  </si>
  <si>
    <t xml:space="preserve">active applications renewal </t>
  </si>
  <si>
    <t xml:space="preserve">statistical operational workload </t>
  </si>
  <si>
    <t xml:space="preserve">federal grant funding </t>
  </si>
  <si>
    <t xml:space="preserve">notification </t>
  </si>
  <si>
    <t xml:space="preserve">online batch process </t>
  </si>
  <si>
    <t xml:space="preserve">use </t>
  </si>
  <si>
    <t xml:space="preserve">provider </t>
  </si>
  <si>
    <t xml:space="preserve">consumer e g </t>
  </si>
  <si>
    <t xml:space="preserve">plan quality rating </t>
  </si>
  <si>
    <t xml:space="preserve">complaint feedback trend </t>
  </si>
  <si>
    <t xml:space="preserve">individually identifiable complaint </t>
  </si>
  <si>
    <t xml:space="preserve">office </t>
  </si>
  <si>
    <t xml:space="preserve">respective health coverage </t>
  </si>
  <si>
    <t xml:space="preserve">enrollee account information </t>
  </si>
  <si>
    <t xml:space="preserve">relevant case note </t>
  </si>
  <si>
    <t xml:space="preserve">exchange including status </t>
  </si>
  <si>
    <t xml:space="preserve">individual user account </t>
  </si>
  <si>
    <t xml:space="preserve">validate field </t>
  </si>
  <si>
    <t xml:space="preserve">consumers account application </t>
  </si>
  <si>
    <t xml:space="preserve">management </t>
  </si>
  <si>
    <t xml:space="preserve">request </t>
  </si>
  <si>
    <t xml:space="preserve">online email letter </t>
  </si>
  <si>
    <t xml:space="preserve">enrollment effective date </t>
  </si>
  <si>
    <t xml:space="preserve">web portal application </t>
  </si>
  <si>
    <t xml:space="preserve">save </t>
  </si>
  <si>
    <t xml:space="preserve">consumer survey response </t>
  </si>
  <si>
    <t xml:space="preserve">verified exemption request </t>
  </si>
  <si>
    <t xml:space="preserve">formal written notice </t>
  </si>
  <si>
    <t xml:space="preserve">program eligibility determination </t>
  </si>
  <si>
    <t xml:space="preserve">track historical rating </t>
  </si>
  <si>
    <t xml:space="preserve">manually individual citizenship </t>
  </si>
  <si>
    <t xml:space="preserve">decision </t>
  </si>
  <si>
    <t xml:space="preserve">decision-making </t>
  </si>
  <si>
    <t xml:space="preserve">service center personnel </t>
  </si>
  <si>
    <t xml:space="preserve">stored plan preference </t>
  </si>
  <si>
    <t xml:space="preserve">multi-lingual mass notice </t>
  </si>
  <si>
    <t xml:space="preserve">email letter text </t>
  </si>
  <si>
    <t xml:space="preserve">eligibility redetermination process </t>
  </si>
  <si>
    <t xml:space="preserve">person </t>
  </si>
  <si>
    <t xml:space="preserve">maximum out-of-pocket cost </t>
  </si>
  <si>
    <t xml:space="preserve">estimated annual cost </t>
  </si>
  <si>
    <t xml:space="preserve">direct the consumer </t>
  </si>
  <si>
    <t xml:space="preserve">independent review organization </t>
  </si>
  <si>
    <t xml:space="preserve">route appeal request </t>
  </si>
  <si>
    <t xml:space="preserve">initial quality rating </t>
  </si>
  <si>
    <t xml:space="preserve">calheers web portal </t>
  </si>
  <si>
    <t xml:space="preserve">web portal catalog </t>
  </si>
  <si>
    <t xml:space="preserve">key eligibility factor </t>
  </si>
  <si>
    <t xml:space="preserve">individual exemption renewal </t>
  </si>
  <si>
    <t xml:space="preserve">caseload </t>
  </si>
  <si>
    <t xml:space="preserve">relevant program sponsor </t>
  </si>
  <si>
    <t xml:space="preserve">case management model </t>
  </si>
  <si>
    <t xml:space="preserve">initial application date </t>
  </si>
  <si>
    <t xml:space="preserve">calculate plan cost </t>
  </si>
  <si>
    <t xml:space="preserve">online signature </t>
  </si>
  <si>
    <t xml:space="preserve">authorized person </t>
  </si>
  <si>
    <t xml:space="preserve">mail </t>
  </si>
  <si>
    <t xml:space="preserve">access </t>
  </si>
  <si>
    <t xml:space="preserve">decertification </t>
  </si>
  <si>
    <t xml:space="preserve">average talk-time minute </t>
  </si>
  <si>
    <t xml:space="preserve">text </t>
  </si>
  <si>
    <t xml:space="preserve">unduplicated caseload count </t>
  </si>
  <si>
    <t xml:space="preserve">link </t>
  </si>
  <si>
    <t xml:space="preserve">provider quality information </t>
  </si>
  <si>
    <t xml:space="preserve">online fax email </t>
  </si>
  <si>
    <t xml:space="preserve">receiving eligibility determination </t>
  </si>
  <si>
    <t xml:space="preserve">interface </t>
  </si>
  <si>
    <t xml:space="preserve">citizenship </t>
  </si>
  <si>
    <t xml:space="preserve">health plan information </t>
  </si>
  <si>
    <t xml:space="preserve">capability </t>
  </si>
  <si>
    <t xml:space="preserve">enrollee s coverage </t>
  </si>
  <si>
    <t xml:space="preserve">geographic area </t>
  </si>
  <si>
    <t xml:space="preserve">preferred type </t>
  </si>
  <si>
    <t xml:space="preserve">different quality indicator </t>
  </si>
  <si>
    <t xml:space="preserve">quality rating methodology </t>
  </si>
  <si>
    <t xml:space="preserve">verbal signature </t>
  </si>
  <si>
    <t xml:space="preserve">list </t>
  </si>
  <si>
    <t xml:space="preserve">disease scenario </t>
  </si>
  <si>
    <t xml:space="preserve">tv billboard magazine </t>
  </si>
  <si>
    <t xml:space="preserve">written notification request </t>
  </si>
  <si>
    <t xml:space="preserve">change user calheers-generated </t>
  </si>
  <si>
    <t xml:space="preserve">non-mag i medi-cal </t>
  </si>
  <si>
    <t xml:space="preserve">list available plan </t>
  </si>
  <si>
    <t xml:space="preserve">minimum essential coverage </t>
  </si>
  <si>
    <t xml:space="preserve">individual appeal notice </t>
  </si>
  <si>
    <t xml:space="preserve">s verbal attestation </t>
  </si>
  <si>
    <t xml:space="preserve">deemed infant </t>
  </si>
  <si>
    <t xml:space="preserve">prenatal gateway </t>
  </si>
  <si>
    <t xml:space="preserve">chdp gateway </t>
  </si>
  <si>
    <t xml:space="preserve">approved application </t>
  </si>
  <si>
    <t xml:space="preserve">newborn gateway </t>
  </si>
  <si>
    <t xml:space="preserve">summary measure </t>
  </si>
  <si>
    <t xml:space="preserve">convenient way </t>
  </si>
  <si>
    <t xml:space="preserve">data value </t>
  </si>
  <si>
    <t xml:space="preserve">user-defined value </t>
  </si>
  <si>
    <t xml:space="preserve">transaction code </t>
  </si>
  <si>
    <t xml:space="preserve">workflow event </t>
  </si>
  <si>
    <t xml:space="preserve">example date </t>
  </si>
  <si>
    <t xml:space="preserve">benefit design </t>
  </si>
  <si>
    <t xml:space="preserve">state program </t>
  </si>
  <si>
    <t xml:space="preserve">links calwork </t>
  </si>
  <si>
    <t xml:space="preserve">history </t>
  </si>
  <si>
    <t xml:space="preserve">exchange enrollee </t>
  </si>
  <si>
    <t xml:space="preserve">regular monthly </t>
  </si>
  <si>
    <t xml:space="preserve">individual update </t>
  </si>
  <si>
    <t xml:space="preserve">additional rule </t>
  </si>
  <si>
    <t xml:space="preserve">user id </t>
  </si>
  <si>
    <t xml:space="preserve">case file </t>
  </si>
  <si>
    <t xml:space="preserve">individual payment </t>
  </si>
  <si>
    <t xml:space="preserve">exchange elect </t>
  </si>
  <si>
    <t xml:space="preserve">annual renewal </t>
  </si>
  <si>
    <t xml:space="preserve">performance standard </t>
  </si>
  <si>
    <t xml:space="preserve">amount </t>
  </si>
  <si>
    <t xml:space="preserve">disenrollment </t>
  </si>
  <si>
    <t xml:space="preserve">account preference </t>
  </si>
  <si>
    <t xml:space="preserve">california policy </t>
  </si>
  <si>
    <t xml:space="preserve">review status </t>
  </si>
  <si>
    <t xml:space="preserve">individual document </t>
  </si>
  <si>
    <t xml:space="preserve">identification card </t>
  </si>
  <si>
    <t xml:space="preserve">reporting </t>
  </si>
  <si>
    <t xml:space="preserve">average elapsed </t>
  </si>
  <si>
    <t xml:space="preserve">application completion </t>
  </si>
  <si>
    <t xml:space="preserve">application withdrawal </t>
  </si>
  <si>
    <t xml:space="preserve">qhp evaluation </t>
  </si>
  <si>
    <t xml:space="preserve">verified </t>
  </si>
  <si>
    <t xml:space="preserve">premium information </t>
  </si>
  <si>
    <t xml:space="preserve">family </t>
  </si>
  <si>
    <t xml:space="preserve">audit requirement </t>
  </si>
  <si>
    <t xml:space="preserve">user feedback </t>
  </si>
  <si>
    <t xml:space="preserve">decision support </t>
  </si>
  <si>
    <t xml:space="preserve">federal government </t>
  </si>
  <si>
    <t xml:space="preserve">outreach effort </t>
  </si>
  <si>
    <t xml:space="preserve">phone </t>
  </si>
  <si>
    <t xml:space="preserve">csr payment </t>
  </si>
  <si>
    <t xml:space="preserve">result </t>
  </si>
  <si>
    <t xml:space="preserve">exchange eligibility </t>
  </si>
  <si>
    <t xml:space="preserve">high-use low-use </t>
  </si>
  <si>
    <t xml:space="preserve">patient safety </t>
  </si>
  <si>
    <t xml:space="preserve">healthy living </t>
  </si>
  <si>
    <t xml:space="preserve">summary information </t>
  </si>
  <si>
    <t xml:space="preserve">care coordination </t>
  </si>
  <si>
    <t xml:space="preserve">geographic location </t>
  </si>
  <si>
    <t xml:space="preserve">individual selection </t>
  </si>
  <si>
    <t xml:space="preserve">administrative cost </t>
  </si>
  <si>
    <t xml:space="preserve">tax filing </t>
  </si>
  <si>
    <t xml:space="preserve">individual disenrollment </t>
  </si>
  <si>
    <t xml:space="preserve">employer coverage </t>
  </si>
  <si>
    <t xml:space="preserve">redetermination </t>
  </si>
  <si>
    <t xml:space="preserve">performance metric </t>
  </si>
  <si>
    <t xml:space="preserve">fiscal report </t>
  </si>
  <si>
    <t xml:space="preserve">local law </t>
  </si>
  <si>
    <t xml:space="preserve">link track </t>
  </si>
  <si>
    <t xml:space="preserve">emailed application </t>
  </si>
  <si>
    <t xml:space="preserve">response </t>
  </si>
  <si>
    <t xml:space="preserve">online calculator </t>
  </si>
  <si>
    <t xml:space="preserve">exemption condition </t>
  </si>
  <si>
    <t xml:space="preserve">automated process </t>
  </si>
  <si>
    <t xml:space="preserve">completed application </t>
  </si>
  <si>
    <t xml:space="preserve">automatic sequencing </t>
  </si>
  <si>
    <t xml:space="preserve">smart scripting </t>
  </si>
  <si>
    <t xml:space="preserve">prioritized basis </t>
  </si>
  <si>
    <t xml:space="preserve">applicant citizenship </t>
  </si>
  <si>
    <t xml:space="preserve">configured timeframe </t>
  </si>
  <si>
    <t xml:space="preserve">exchange dhc </t>
  </si>
  <si>
    <t xml:space="preserve">task </t>
  </si>
  <si>
    <t xml:space="preserve">state regulator </t>
  </si>
  <si>
    <t xml:space="preserve">designated assister </t>
  </si>
  <si>
    <t xml:space="preserve">regulatory organization </t>
  </si>
  <si>
    <t xml:space="preserve">individual qhp </t>
  </si>
  <si>
    <t xml:space="preserve">disability status </t>
  </si>
  <si>
    <t xml:space="preserve">human service </t>
  </si>
  <si>
    <t xml:space="preserve">primary language </t>
  </si>
  <si>
    <t xml:space="preserve">work </t>
  </si>
  <si>
    <t xml:space="preserve">healthcare service </t>
  </si>
  <si>
    <t xml:space="preserve">patient advocate </t>
  </si>
  <si>
    <t xml:space="preserve">managed healthcare </t>
  </si>
  <si>
    <t xml:space="preserve">insurance cdi </t>
  </si>
  <si>
    <t xml:space="preserve">qhp non-renewal </t>
  </si>
  <si>
    <t xml:space="preserve">participation rate </t>
  </si>
  <si>
    <t xml:space="preserve">timeout expiration </t>
  </si>
  <si>
    <t xml:space="preserve">csr associate </t>
  </si>
  <si>
    <t xml:space="preserve">eligibility status </t>
  </si>
  <si>
    <t xml:space="preserve">issuer notification </t>
  </si>
  <si>
    <t xml:space="preserve">follow-up action </t>
  </si>
  <si>
    <t xml:space="preserve">no account </t>
  </si>
  <si>
    <t xml:space="preserve">adjusted eligibility </t>
  </si>
  <si>
    <t xml:space="preserve">minimum dataset </t>
  </si>
  <si>
    <t xml:space="preserve">consumers attestation </t>
  </si>
  <si>
    <t xml:space="preserve">region </t>
  </si>
  <si>
    <t xml:space="preserve">current applicant </t>
  </si>
  <si>
    <t xml:space="preserve">individual account </t>
  </si>
  <si>
    <t xml:space="preserve">consumer service </t>
  </si>
  <si>
    <t xml:space="preserve">related matter </t>
  </si>
  <si>
    <t xml:space="preserve">random survey </t>
  </si>
  <si>
    <t xml:space="preserve">exchange consumer </t>
  </si>
  <si>
    <t xml:space="preserve">enrollment process </t>
  </si>
  <si>
    <t xml:space="preserve">federal system </t>
  </si>
  <si>
    <t xml:space="preserve">state system </t>
  </si>
  <si>
    <t xml:space="preserve">detailed result </t>
  </si>
  <si>
    <t xml:space="preserve">appeals decision </t>
  </si>
  <si>
    <t xml:space="preserve">family enrollment </t>
  </si>
  <si>
    <t xml:space="preserve">subsidized healthcare </t>
  </si>
  <si>
    <t xml:space="preserve">meds interface </t>
  </si>
  <si>
    <t xml:space="preserve">qhp recertification </t>
  </si>
  <si>
    <t xml:space="preserve">completed format </t>
  </si>
  <si>
    <t xml:space="preserve">exact version </t>
  </si>
  <si>
    <t xml:space="preserve">pending case </t>
  </si>
  <si>
    <t xml:space="preserve">specific task </t>
  </si>
  <si>
    <t xml:space="preserve">residency </t>
  </si>
  <si>
    <t xml:space="preserve">gender </t>
  </si>
  <si>
    <t xml:space="preserve">citizenship verification </t>
  </si>
  <si>
    <t xml:space="preserve">electronic notification </t>
  </si>
  <si>
    <t xml:space="preserve">qhp certification </t>
  </si>
  <si>
    <t xml:space="preserve">online portal </t>
  </si>
  <si>
    <t xml:space="preserve">decertification information </t>
  </si>
  <si>
    <t xml:space="preserve">renewal period </t>
  </si>
  <si>
    <t xml:space="preserve">communication channel </t>
  </si>
  <si>
    <t xml:space="preserve">specific doctor </t>
  </si>
  <si>
    <t xml:space="preserve">documentation </t>
  </si>
  <si>
    <t xml:space="preserve">flexible workflow </t>
  </si>
  <si>
    <t xml:space="preserve">business model </t>
  </si>
  <si>
    <t xml:space="preserve">functionality highlight </t>
  </si>
  <si>
    <t xml:space="preserve">trend </t>
  </si>
  <si>
    <t xml:space="preserve">workflow functionality </t>
  </si>
  <si>
    <t xml:space="preserve">enrollee information </t>
  </si>
  <si>
    <t xml:space="preserve">manual adjustment </t>
  </si>
  <si>
    <t xml:space="preserve">online chat </t>
  </si>
  <si>
    <t xml:space="preserve">calheers solution </t>
  </si>
  <si>
    <t xml:space="preserve">updated information </t>
  </si>
  <si>
    <t xml:space="preserve">qhp information </t>
  </si>
  <si>
    <t xml:space="preserve">personal information </t>
  </si>
  <si>
    <t xml:space="preserve">voice mail </t>
  </si>
  <si>
    <t xml:space="preserve">targeted group </t>
  </si>
  <si>
    <t xml:space="preserve">program type </t>
  </si>
  <si>
    <t xml:space="preserve">subsidized application </t>
  </si>
  <si>
    <t xml:space="preserve">type program </t>
  </si>
  <si>
    <t xml:space="preserve">individual response </t>
  </si>
  <si>
    <t xml:space="preserve">range low </t>
  </si>
  <si>
    <t xml:space="preserve">exchange qhp </t>
  </si>
  <si>
    <t xml:space="preserve">payment information </t>
  </si>
  <si>
    <t xml:space="preserve">issuer fee </t>
  </si>
  <si>
    <t xml:space="preserve">saved work </t>
  </si>
  <si>
    <t xml:space="preserve">benefit level </t>
  </si>
  <si>
    <t xml:space="preserve">screen individual </t>
  </si>
  <si>
    <t xml:space="preserve">selected timeframe </t>
  </si>
  <si>
    <t xml:space="preserve">caseload report </t>
  </si>
  <si>
    <t xml:space="preserve">entity website </t>
  </si>
  <si>
    <t xml:space="preserve">filtering search </t>
  </si>
  <si>
    <t xml:space="preserve">certified qhp </t>
  </si>
  <si>
    <t xml:space="preserve">caseload size </t>
  </si>
  <si>
    <t xml:space="preserve">following language </t>
  </si>
  <si>
    <t xml:space="preserve">multiple record </t>
  </si>
  <si>
    <t xml:space="preserve">delegated access </t>
  </si>
  <si>
    <t xml:space="preserve">disease </t>
  </si>
  <si>
    <t xml:space="preserve">program partner </t>
  </si>
  <si>
    <t xml:space="preserve">oriented model </t>
  </si>
  <si>
    <t xml:space="preserve">consumer feedback </t>
  </si>
  <si>
    <t xml:space="preserve">update </t>
  </si>
  <si>
    <t xml:space="preserve">premium contribution </t>
  </si>
  <si>
    <t xml:space="preserve">technology platform </t>
  </si>
  <si>
    <t xml:space="preserve">pregnant woman </t>
  </si>
  <si>
    <t xml:space="preserve">consumer use </t>
  </si>
  <si>
    <t xml:space="preserve">alternate documentation </t>
  </si>
  <si>
    <t xml:space="preserve">pending deadline </t>
  </si>
  <si>
    <t xml:space="preserve">net cost </t>
  </si>
  <si>
    <t xml:space="preserve">gross cost </t>
  </si>
  <si>
    <t xml:space="preserve">risk cost </t>
  </si>
  <si>
    <t xml:space="preserve">premium cost </t>
  </si>
  <si>
    <t xml:space="preserve">plan availability </t>
  </si>
  <si>
    <t xml:space="preserve">dhc </t>
  </si>
  <si>
    <t xml:space="preserve">DHCS </t>
  </si>
  <si>
    <t xml:space="preserve">department </t>
  </si>
  <si>
    <t xml:space="preserve">location </t>
  </si>
  <si>
    <t xml:space="preserve">dmhc </t>
  </si>
  <si>
    <t xml:space="preserve">DMHC </t>
  </si>
  <si>
    <t xml:space="preserve">cdi </t>
  </si>
  <si>
    <t xml:space="preserve">CDI </t>
  </si>
  <si>
    <t xml:space="preserve">entered timeframe </t>
  </si>
  <si>
    <t xml:space="preserve">continued eligibility </t>
  </si>
  <si>
    <t xml:space="preserve">current policy </t>
  </si>
  <si>
    <t xml:space="preserve">regs state </t>
  </si>
  <si>
    <t xml:space="preserve">number denied </t>
  </si>
  <si>
    <t xml:space="preserve">acknowledgement </t>
  </si>
  <si>
    <t xml:space="preserve">call </t>
  </si>
  <si>
    <t xml:space="preserve">complaint </t>
  </si>
  <si>
    <t xml:space="preserve">auto enroll </t>
  </si>
  <si>
    <t xml:space="preserve">existing plan </t>
  </si>
  <si>
    <t xml:space="preserve">quality measure </t>
  </si>
  <si>
    <t xml:space="preserve">different type </t>
  </si>
  <si>
    <t xml:space="preserve">plan rating </t>
  </si>
  <si>
    <t xml:space="preserve">customer service </t>
  </si>
  <si>
    <t xml:space="preserve">quality doctor </t>
  </si>
  <si>
    <t xml:space="preserve">outgoing minute </t>
  </si>
  <si>
    <t xml:space="preserve">employer </t>
  </si>
  <si>
    <t xml:space="preserve">insurance requirement </t>
  </si>
  <si>
    <t xml:space="preserve">organization </t>
  </si>
  <si>
    <t xml:space="preserve">store </t>
  </si>
  <si>
    <t xml:space="preserve">preprinted application </t>
  </si>
  <si>
    <t xml:space="preserve">services center </t>
  </si>
  <si>
    <t xml:space="preserve">mail fax </t>
  </si>
  <si>
    <t xml:space="preserve">description </t>
  </si>
  <si>
    <t xml:space="preserve">behalf </t>
  </si>
  <si>
    <t xml:space="preserve">manual review </t>
  </si>
  <si>
    <t xml:space="preserve">application exception </t>
  </si>
  <si>
    <t xml:space="preserve">average deductible </t>
  </si>
  <si>
    <t xml:space="preserve">key metric </t>
  </si>
  <si>
    <t xml:space="preserve">provider directory </t>
  </si>
  <si>
    <t xml:space="preserve">selected provider </t>
  </si>
  <si>
    <t xml:space="preserve">in-person contact </t>
  </si>
  <si>
    <t xml:space="preserve">statistical analysis </t>
  </si>
  <si>
    <t xml:space="preserve">purpose </t>
  </si>
  <si>
    <t xml:space="preserve">different user </t>
  </si>
  <si>
    <t xml:space="preserve">language </t>
  </si>
  <si>
    <t xml:space="preserve">exemption application </t>
  </si>
  <si>
    <t xml:space="preserve">coverage requirement </t>
  </si>
  <si>
    <t xml:space="preserve">vietnamese language </t>
  </si>
  <si>
    <t xml:space="preserve">generous provision </t>
  </si>
  <si>
    <t xml:space="preserve">ability </t>
  </si>
  <si>
    <t xml:space="preserve">pocket </t>
  </si>
  <si>
    <t xml:space="preserve">150 day </t>
  </si>
  <si>
    <t xml:space="preserve">log </t>
  </si>
  <si>
    <t xml:space="preserve">responsible person </t>
  </si>
  <si>
    <t xml:space="preserve">check benefit </t>
  </si>
  <si>
    <t xml:space="preserve">exchange coverage </t>
  </si>
  <si>
    <t xml:space="preserve">e-mail print </t>
  </si>
  <si>
    <t xml:space="preserve">progress status </t>
  </si>
  <si>
    <t xml:space="preserve">individual household </t>
  </si>
  <si>
    <t xml:space="preserve">email notice </t>
  </si>
  <si>
    <t xml:space="preserve">spoken communication </t>
  </si>
  <si>
    <t xml:space="preserve">stored preference </t>
  </si>
  <si>
    <t xml:space="preserve">desired language </t>
  </si>
  <si>
    <t xml:space="preserve">multiple source </t>
  </si>
  <si>
    <t xml:space="preserve">text consumer </t>
  </si>
  <si>
    <t xml:space="preserve">annually </t>
  </si>
  <si>
    <t xml:space="preserve">method </t>
  </si>
  <si>
    <t xml:space="preserve">advance </t>
  </si>
  <si>
    <t xml:space="preserve">screen </t>
  </si>
  <si>
    <t xml:space="preserve">insurance </t>
  </si>
  <si>
    <t xml:space="preserve">incarceration </t>
  </si>
  <si>
    <t xml:space="preserve">survey </t>
  </si>
  <si>
    <t xml:space="preserve">question </t>
  </si>
  <si>
    <t xml:space="preserve">referral </t>
  </si>
  <si>
    <t xml:space="preserve">penalty </t>
  </si>
  <si>
    <t xml:space="preserve">prior </t>
  </si>
  <si>
    <t xml:space="preserve">claim </t>
  </si>
  <si>
    <t xml:space="preserve">processing </t>
  </si>
  <si>
    <t xml:space="preserve">agency </t>
  </si>
  <si>
    <t xml:space="preserve">ethnicity </t>
  </si>
  <si>
    <t xml:space="preserve">print </t>
  </si>
  <si>
    <t xml:space="preserve">disposition </t>
  </si>
  <si>
    <t xml:space="preserve">aca </t>
  </si>
  <si>
    <t xml:space="preserve">ACA </t>
  </si>
  <si>
    <t xml:space="preserve">direct </t>
  </si>
  <si>
    <t xml:space="preserve">perjury </t>
  </si>
  <si>
    <t xml:space="preserve">responsibility </t>
  </si>
  <si>
    <t xml:space="preserve">med </t>
  </si>
  <si>
    <t xml:space="preserve">note </t>
  </si>
  <si>
    <t xml:space="preserve">telephone </t>
  </si>
  <si>
    <t xml:space="preserve">availability </t>
  </si>
  <si>
    <t xml:space="preserve">default </t>
  </si>
  <si>
    <t xml:space="preserve">wellness </t>
  </si>
  <si>
    <t xml:space="preserve">written </t>
  </si>
  <si>
    <t xml:space="preserve">sex </t>
  </si>
  <si>
    <t xml:space="preserve">non-renewal </t>
  </si>
  <si>
    <t xml:space="preserve">route </t>
  </si>
  <si>
    <t xml:space="preserve">participation </t>
  </si>
  <si>
    <t xml:space="preserve">bcctp </t>
  </si>
  <si>
    <t xml:space="preserve">BCCTP </t>
  </si>
  <si>
    <t xml:space="preserve">differentprogram </t>
  </si>
  <si>
    <t xml:space="preserve">fpact </t>
  </si>
  <si>
    <t xml:space="preserve">FPACT </t>
  </si>
  <si>
    <t xml:space="preserve">aspect </t>
  </si>
  <si>
    <t xml:space="preserve">magi-medi-cal </t>
  </si>
  <si>
    <t xml:space="preserve">bhp </t>
  </si>
  <si>
    <t xml:space="preserve">BHP </t>
  </si>
  <si>
    <t xml:space="preserve">example </t>
  </si>
  <si>
    <t xml:space="preserve">parameter </t>
  </si>
  <si>
    <t xml:space="preserve">video </t>
  </si>
  <si>
    <t xml:space="preserve">recertification </t>
  </si>
  <si>
    <t xml:space="preserve">calfresh </t>
  </si>
  <si>
    <t xml:space="preserve">tool </t>
  </si>
  <si>
    <t xml:space="preserve">circumstance </t>
  </si>
  <si>
    <t xml:space="preserve">vendor </t>
  </si>
  <si>
    <t xml:space="preserve">recipient </t>
  </si>
  <si>
    <t xml:space="preserve">viewable </t>
  </si>
  <si>
    <t xml:space="preserve">comment </t>
  </si>
  <si>
    <t xml:space="preserve">limited </t>
  </si>
  <si>
    <t xml:space="preserve">user-generated </t>
  </si>
  <si>
    <t xml:space="preserve">reason </t>
  </si>
  <si>
    <t xml:space="preserve">queue </t>
  </si>
  <si>
    <t xml:space="preserve">cin </t>
  </si>
  <si>
    <t xml:space="preserve">CIN </t>
  </si>
  <si>
    <t xml:space="preserve">reduced </t>
  </si>
  <si>
    <t xml:space="preserve">network </t>
  </si>
  <si>
    <t xml:space="preserve">category </t>
  </si>
  <si>
    <t xml:space="preserve">package </t>
  </si>
  <si>
    <t xml:space="preserve">reinsurance </t>
  </si>
  <si>
    <t xml:space="preserve">guidance </t>
  </si>
  <si>
    <t xml:space="preserve">perm </t>
  </si>
  <si>
    <t xml:space="preserve">spanish </t>
  </si>
  <si>
    <t xml:space="preserve">abuse </t>
  </si>
  <si>
    <t xml:space="preserve">fraud </t>
  </si>
  <si>
    <t xml:space="preserve">waste </t>
  </si>
  <si>
    <t xml:space="preserve">liabilities </t>
  </si>
  <si>
    <t xml:space="preserve">non-payment </t>
  </si>
  <si>
    <t xml:space="preserve">shop </t>
  </si>
  <si>
    <t xml:space="preserve">directive </t>
  </si>
  <si>
    <t xml:space="preserve">dashboard </t>
  </si>
  <si>
    <t xml:space="preserve">guideline </t>
  </si>
  <si>
    <t xml:space="preserve">procedure </t>
  </si>
  <si>
    <t xml:space="preserve">ordinance </t>
  </si>
  <si>
    <t xml:space="preserve">regulation </t>
  </si>
  <si>
    <t xml:space="preserve">scanned </t>
  </si>
  <si>
    <t xml:space="preserve">submission </t>
  </si>
  <si>
    <t xml:space="preserve">trip </t>
  </si>
  <si>
    <t xml:space="preserve">national </t>
  </si>
  <si>
    <t xml:space="preserve">mrmib </t>
  </si>
  <si>
    <t xml:space="preserve">MRMIB </t>
  </si>
  <si>
    <t xml:space="preserve">race </t>
  </si>
  <si>
    <t xml:space="preserve">transmit </t>
  </si>
  <si>
    <t xml:space="preserve">assignment </t>
  </si>
  <si>
    <t xml:space="preserve">county </t>
  </si>
  <si>
    <t xml:space="preserve">compile </t>
  </si>
  <si>
    <t xml:space="preserve">saw </t>
  </si>
  <si>
    <t xml:space="preserve">time-stamp </t>
  </si>
  <si>
    <t xml:space="preserve">form </t>
  </si>
  <si>
    <t xml:space="preserve">detail </t>
  </si>
  <si>
    <t xml:space="preserve">variety </t>
  </si>
  <si>
    <t xml:space="preserve">facility </t>
  </si>
  <si>
    <t xml:space="preserve">navigation </t>
  </si>
  <si>
    <t xml:space="preserve">post </t>
  </si>
  <si>
    <t xml:space="preserve">aiim </t>
  </si>
  <si>
    <t xml:space="preserve">AIIM </t>
  </si>
  <si>
    <t xml:space="preserve">assistance </t>
  </si>
  <si>
    <t xml:space="preserve">medium </t>
  </si>
  <si>
    <t xml:space="preserve">high </t>
  </si>
  <si>
    <t xml:space="preserve">statistic </t>
  </si>
  <si>
    <t xml:space="preserve">searching </t>
  </si>
  <si>
    <t xml:space="preserve">english </t>
  </si>
  <si>
    <t xml:space="preserve">aging </t>
  </si>
  <si>
    <t xml:space="preserve">disabled </t>
  </si>
  <si>
    <t xml:space="preserve">blind </t>
  </si>
  <si>
    <t xml:space="preserve">percent </t>
  </si>
  <si>
    <t xml:space="preserve">receipt </t>
  </si>
  <si>
    <t xml:space="preserve">beneficiary </t>
  </si>
  <si>
    <t xml:space="preserve">resource </t>
  </si>
  <si>
    <t xml:space="preserve">weight </t>
  </si>
  <si>
    <t xml:space="preserve">incoming </t>
  </si>
  <si>
    <t xml:space="preserve">disenrolled </t>
  </si>
  <si>
    <t xml:space="preserve">manner </t>
  </si>
  <si>
    <t xml:space="preserve">duplicated </t>
  </si>
  <si>
    <t xml:space="preserve">intervention </t>
  </si>
  <si>
    <t xml:space="preserve">deductible </t>
  </si>
  <si>
    <t xml:space="preserve">distribution </t>
  </si>
  <si>
    <t xml:space="preserve">applying </t>
  </si>
  <si>
    <t xml:space="preserve">participant </t>
  </si>
  <si>
    <t xml:space="preserve">operator </t>
  </si>
  <si>
    <t xml:space="preserve">arabic </t>
  </si>
  <si>
    <t xml:space="preserve">guardian </t>
  </si>
  <si>
    <t xml:space="preserve">verify </t>
  </si>
  <si>
    <t xml:space="preserve">failure </t>
  </si>
  <si>
    <t xml:space="preserve">right </t>
  </si>
  <si>
    <t xml:space="preserve">way </t>
  </si>
  <si>
    <t xml:space="preserve">ivr </t>
  </si>
  <si>
    <t xml:space="preserve">utilization </t>
  </si>
  <si>
    <t xml:space="preserve">completeness </t>
  </si>
  <si>
    <t xml:space="preserve">address </t>
  </si>
  <si>
    <t xml:space="preserve">mag </t>
  </si>
  <si>
    <t xml:space="preserve">reg </t>
  </si>
  <si>
    <t xml:space="preserve">non-mag i </t>
  </si>
  <si>
    <t>zzzz</t>
  </si>
  <si>
    <t>authorized users make case change changes including</t>
  </si>
  <si>
    <t>state systems and or federal system</t>
  </si>
  <si>
    <t>collect optional voluntary demographic data category</t>
  </si>
  <si>
    <t>validate field level entry data based</t>
  </si>
  <si>
    <t>invoice issuer qhp plan assessment fee</t>
  </si>
  <si>
    <t>small group market non-grandfathered plan</t>
  </si>
  <si>
    <t>support frequently changing business model</t>
  </si>
  <si>
    <t>no advanced premium tax credit</t>
  </si>
  <si>
    <t>automatically process annual eligibility redetermination based</t>
  </si>
  <si>
    <t>geographic location and or region</t>
  </si>
  <si>
    <t>support multiple service delivery model</t>
  </si>
  <si>
    <t>calculate advance premium tax credit</t>
  </si>
  <si>
    <t>advanced premium tax credit</t>
  </si>
  <si>
    <t>statewide client index sci</t>
  </si>
  <si>
    <t>minimal initial data entry</t>
  </si>
  <si>
    <t>locate needed account case information</t>
  </si>
  <si>
    <t>refine plan presentation filter</t>
  </si>
  <si>
    <t>reconcile issuer premium payment history</t>
  </si>
  <si>
    <t>advance premium tax credit</t>
  </si>
  <si>
    <t>qualified health plans filtered</t>
  </si>
  <si>
    <t>identify potential compliance issue</t>
  </si>
  <si>
    <t>case management model v</t>
  </si>
  <si>
    <t>incorporate different quality indicator</t>
  </si>
  <si>
    <t>retain consumer health coverage history</t>
  </si>
  <si>
    <t>configure plan assessment fee</t>
  </si>
  <si>
    <t>including unique individual identifier</t>
  </si>
  <si>
    <t>lowest cost silver plan</t>
  </si>
  <si>
    <t>maintain qualified health plan</t>
  </si>
  <si>
    <t>receive individual enrollment renewal response</t>
  </si>
  <si>
    <t>reconciled periodic enrollment information</t>
  </si>
  <si>
    <t>saws referrals status statewide</t>
  </si>
  <si>
    <t>track individual exemption request information</t>
  </si>
  <si>
    <t>federal data services hub</t>
  </si>
  <si>
    <t>chip quality control initiative</t>
  </si>
  <si>
    <t>unique client identification number</t>
  </si>
  <si>
    <t>multiple output communication option</t>
  </si>
  <si>
    <t>determine individual eligibility real-time online</t>
  </si>
  <si>
    <t>account case management function</t>
  </si>
  <si>
    <t>automatically save data entered</t>
  </si>
  <si>
    <t>initiate eligibility redetermination process</t>
  </si>
  <si>
    <t>adjust eligibility determination resulting</t>
  </si>
  <si>
    <t>estimated annual cost based</t>
  </si>
  <si>
    <t>web portal login account</t>
  </si>
  <si>
    <t>qualified health plan issuer</t>
  </si>
  <si>
    <t>estimate average yearly cost</t>
  </si>
  <si>
    <t>receive health plan information</t>
  </si>
  <si>
    <t>verify key eligibility factor</t>
  </si>
  <si>
    <t>reconcile individual premium payment</t>
  </si>
  <si>
    <t>identify complaint feedback trend</t>
  </si>
  <si>
    <t>enrollee s coverage provided</t>
  </si>
  <si>
    <t>process individual exemption request</t>
  </si>
  <si>
    <t>viewed personally identifiable information</t>
  </si>
  <si>
    <t>attestation allowed application datum</t>
  </si>
  <si>
    <t>specific consumer s information</t>
  </si>
  <si>
    <t>update manually individual citizenship</t>
  </si>
  <si>
    <t>telephone application assisted call</t>
  </si>
  <si>
    <t>process individual exemption renewal</t>
  </si>
  <si>
    <t>update stored plan preference</t>
  </si>
  <si>
    <t>chip plan quality rating</t>
  </si>
  <si>
    <t>receive premium payment report</t>
  </si>
  <si>
    <t>purpose assessing consumer service</t>
  </si>
  <si>
    <t>gather individual plan preference</t>
  </si>
  <si>
    <t>enrollee account information including</t>
  </si>
  <si>
    <t>provide easily understood description</t>
  </si>
  <si>
    <t>consumer s application information</t>
  </si>
  <si>
    <t>presumptive eligibility program functionality</t>
  </si>
  <si>
    <t>exchange qhp screening question</t>
  </si>
  <si>
    <t>process issuer enrollment discrepancy</t>
  </si>
  <si>
    <t>current enrollees determined eligible</t>
  </si>
  <si>
    <t>federal data hub</t>
  </si>
  <si>
    <t>make manual adjustment</t>
  </si>
  <si>
    <t>show provider quality information</t>
  </si>
  <si>
    <t>personally identifiable information</t>
  </si>
  <si>
    <t>no longer available</t>
  </si>
  <si>
    <t>identify high-use low-use</t>
  </si>
  <si>
    <t>federal poverty level</t>
  </si>
  <si>
    <t>workflow system user</t>
  </si>
  <si>
    <t>minimum essential coverage</t>
  </si>
  <si>
    <t>role-based security control</t>
  </si>
  <si>
    <t>receive payment history</t>
  </si>
  <si>
    <t>actual health condition</t>
  </si>
  <si>
    <t>task oriented model</t>
  </si>
  <si>
    <t>future medical usage</t>
  </si>
  <si>
    <t>ad hoc query</t>
  </si>
  <si>
    <t>exemption condition based</t>
  </si>
  <si>
    <t>individually identifiable complaint</t>
  </si>
  <si>
    <t>respective health coverage</t>
  </si>
  <si>
    <t>reconcile premium payment</t>
  </si>
  <si>
    <t>determining quality indicator</t>
  </si>
  <si>
    <t>automatically generate comment</t>
  </si>
  <si>
    <t>federal grant funding</t>
  </si>
  <si>
    <t>initiate event trigger</t>
  </si>
  <si>
    <t>define workflow event</t>
  </si>
  <si>
    <t>affect continued eligibility</t>
  </si>
  <si>
    <t>maximum out-of-pocket cost</t>
  </si>
  <si>
    <t>multiple service channel</t>
  </si>
  <si>
    <t>including premium information</t>
  </si>
  <si>
    <t>applicant's verbal attestation</t>
  </si>
  <si>
    <t>deducting issuer fee</t>
  </si>
  <si>
    <t>calls requesting assistance</t>
  </si>
  <si>
    <t>foster healthy living</t>
  </si>
  <si>
    <t>risk adjustment calculation</t>
  </si>
  <si>
    <t>process individual response</t>
  </si>
  <si>
    <t>including premium cost</t>
  </si>
  <si>
    <t>no account exist</t>
  </si>
  <si>
    <t>selected plans based</t>
  </si>
  <si>
    <t>determine available plan</t>
  </si>
  <si>
    <t>adjusted eligibility based</t>
  </si>
  <si>
    <t>including summary measure</t>
  </si>
  <si>
    <t>personal health information</t>
  </si>
  <si>
    <t>eligibility determination outcome</t>
  </si>
  <si>
    <t>initial quality rating</t>
  </si>
  <si>
    <t>health care service</t>
  </si>
  <si>
    <t>process plan selection</t>
  </si>
  <si>
    <t>facilitates case management</t>
  </si>
  <si>
    <t>rating criteria information</t>
  </si>
  <si>
    <t>service center personnel</t>
  </si>
  <si>
    <t>track referrals made</t>
  </si>
  <si>
    <t>unduplicated caseload count</t>
  </si>
  <si>
    <t>monitor caseload size</t>
  </si>
  <si>
    <t>online batch process</t>
  </si>
  <si>
    <t>cost-sharing reductions based</t>
  </si>
  <si>
    <t>relevant program sponsor</t>
  </si>
  <si>
    <t>managed health care</t>
  </si>
  <si>
    <t>receive qhp certification</t>
  </si>
  <si>
    <t>support different user</t>
  </si>
  <si>
    <t>determine participation rate</t>
  </si>
  <si>
    <t>average talk-time minute</t>
  </si>
  <si>
    <t>wellness resources offered</t>
  </si>
  <si>
    <t>process individual payment</t>
  </si>
  <si>
    <t>application data provided</t>
  </si>
  <si>
    <t>slcsp premium amount</t>
  </si>
  <si>
    <t>different family member</t>
  </si>
  <si>
    <t>family member listed</t>
  </si>
  <si>
    <t>support individual selection</t>
  </si>
  <si>
    <t>including additional rule</t>
  </si>
  <si>
    <t>call center staff</t>
  </si>
  <si>
    <t>receiving eligibility determination</t>
  </si>
  <si>
    <t>reconcile assister fee</t>
  </si>
  <si>
    <t>cost sharing reduction</t>
  </si>
  <si>
    <t>configured timeframe based</t>
  </si>
  <si>
    <t>determining individual exemption</t>
  </si>
  <si>
    <t>web portal catalog</t>
  </si>
  <si>
    <t>use exchange determined rule</t>
  </si>
  <si>
    <t>generate random survey</t>
  </si>
  <si>
    <t>customizable workflows capability</t>
  </si>
  <si>
    <t>support operational efficiency</t>
  </si>
  <si>
    <t>individual plan preference</t>
  </si>
  <si>
    <t>independent review organization</t>
  </si>
  <si>
    <t>state controller's office</t>
  </si>
  <si>
    <t>page review timeframe</t>
  </si>
  <si>
    <t>calculate plan cost</t>
  </si>
  <si>
    <t>receive complaint datum</t>
  </si>
  <si>
    <t>web portal based</t>
  </si>
  <si>
    <t>produce written notification</t>
  </si>
  <si>
    <t>alert assigned staff</t>
  </si>
  <si>
    <t>agency obtains information</t>
  </si>
  <si>
    <t>automatically notify online</t>
  </si>
  <si>
    <t>consumer survey response</t>
  </si>
  <si>
    <t>relevant case note</t>
  </si>
  <si>
    <t>meet audit requirement</t>
  </si>
  <si>
    <t>program eligibility determination</t>
  </si>
  <si>
    <t>chip plan information</t>
  </si>
  <si>
    <t>authorized person completing</t>
  </si>
  <si>
    <t>federal requirement standard</t>
  </si>
  <si>
    <t>calheers web portal</t>
  </si>
  <si>
    <t>list available plan</t>
  </si>
  <si>
    <t>single streamlined application</t>
  </si>
  <si>
    <t>individual user account</t>
  </si>
  <si>
    <t>verified exemption request</t>
  </si>
  <si>
    <t>determine plan availability</t>
  </si>
  <si>
    <t>standardized online application</t>
  </si>
  <si>
    <t>preprinted application mailed</t>
  </si>
  <si>
    <t>provide event trigger</t>
  </si>
  <si>
    <t>process individual disenrollment</t>
  </si>
  <si>
    <t>generate reports ad-hoc</t>
  </si>
  <si>
    <t>consumers account application</t>
  </si>
  <si>
    <t>plan selection criterion</t>
  </si>
  <si>
    <t>add additional datum</t>
  </si>
  <si>
    <t>current healthcare option</t>
  </si>
  <si>
    <t>formal written notice</t>
  </si>
  <si>
    <t>individual's current plan</t>
  </si>
  <si>
    <t>list certified qhp</t>
  </si>
  <si>
    <t>self-attest application datum</t>
  </si>
  <si>
    <t>medi-cal inmate eligibility</t>
  </si>
  <si>
    <t>including application datum</t>
  </si>
  <si>
    <t>provide summary information</t>
  </si>
  <si>
    <t>calheers enrollment datum</t>
  </si>
  <si>
    <t>track historical rating</t>
  </si>
  <si>
    <t>update qhp information</t>
  </si>
  <si>
    <t>record individual preference</t>
  </si>
  <si>
    <t>web portal application</t>
  </si>
  <si>
    <t>present user feedback</t>
  </si>
  <si>
    <t>initial application date</t>
  </si>
  <si>
    <t>enrollment effective date</t>
  </si>
  <si>
    <t>provide online chat</t>
  </si>
  <si>
    <t>update help screen</t>
  </si>
  <si>
    <t>support redetermination</t>
  </si>
  <si>
    <t>updated application datum</t>
  </si>
  <si>
    <t>route appeal request</t>
  </si>
  <si>
    <t>save consumer information</t>
  </si>
  <si>
    <t>receive applicant datum</t>
  </si>
  <si>
    <t>consumer experience related</t>
  </si>
  <si>
    <t>track review status</t>
  </si>
  <si>
    <t>provide flexible workflow</t>
  </si>
  <si>
    <t>reporting capabilities required</t>
  </si>
  <si>
    <t>subsidized applications received</t>
  </si>
  <si>
    <t>estimated annual</t>
  </si>
  <si>
    <t>track individual enrollment</t>
  </si>
  <si>
    <t>include household member</t>
  </si>
  <si>
    <t>calheers email notification</t>
  </si>
  <si>
    <t>collect datum</t>
  </si>
  <si>
    <t>provide provider directory</t>
  </si>
  <si>
    <t>provide decision support</t>
  </si>
  <si>
    <t>send electronic notification</t>
  </si>
  <si>
    <t>make inquiry</t>
  </si>
  <si>
    <t>obtain verification datum</t>
  </si>
  <si>
    <t>electronically send enrollee</t>
  </si>
  <si>
    <t>retain history</t>
  </si>
  <si>
    <t>provide additional verification</t>
  </si>
  <si>
    <t>view demonstration video</t>
  </si>
  <si>
    <t>verify applicant citizenship</t>
  </si>
  <si>
    <t>service quality</t>
  </si>
  <si>
    <t>stored preference</t>
  </si>
  <si>
    <t>select aptc subsidy</t>
  </si>
  <si>
    <t>generate monthly report</t>
  </si>
  <si>
    <t>create caseload report</t>
  </si>
  <si>
    <t>process account</t>
  </si>
  <si>
    <t>quality rating</t>
  </si>
  <si>
    <t>data element</t>
  </si>
  <si>
    <t>data value</t>
  </si>
  <si>
    <t>authorized provider</t>
  </si>
  <si>
    <t>survey based</t>
  </si>
  <si>
    <t>services center</t>
  </si>
  <si>
    <t>quality measure</t>
  </si>
  <si>
    <t>targeted group</t>
  </si>
  <si>
    <t>consumers attestation</t>
  </si>
  <si>
    <t>tax administration</t>
  </si>
  <si>
    <t>geographic area</t>
  </si>
  <si>
    <t>tax filing</t>
  </si>
  <si>
    <t>account preference</t>
  </si>
  <si>
    <t>support management</t>
  </si>
  <si>
    <t>plan selection</t>
  </si>
  <si>
    <t>eligibility determination</t>
  </si>
  <si>
    <t>payment information</t>
  </si>
  <si>
    <t>information entered</t>
  </si>
  <si>
    <t>personal information</t>
  </si>
  <si>
    <t>plan rating</t>
  </si>
  <si>
    <t>analyze response</t>
  </si>
  <si>
    <t>manual review</t>
  </si>
  <si>
    <t>control agency</t>
  </si>
  <si>
    <t>case information</t>
  </si>
  <si>
    <t>status statewide</t>
  </si>
  <si>
    <t>individual account</t>
  </si>
  <si>
    <t>updated information</t>
  </si>
  <si>
    <t>information provided</t>
  </si>
  <si>
    <t>promote health</t>
  </si>
  <si>
    <t>automatically enroll</t>
  </si>
  <si>
    <t>adjust payment</t>
  </si>
  <si>
    <t>payment discrepancy</t>
  </si>
  <si>
    <t>risk cost</t>
  </si>
  <si>
    <t>coverage requirement</t>
  </si>
  <si>
    <t>exemption application</t>
  </si>
  <si>
    <t>federal audit</t>
  </si>
  <si>
    <t>provide workflow functionality</t>
  </si>
  <si>
    <t>minimum dataset</t>
  </si>
  <si>
    <t>quality doctor</t>
  </si>
  <si>
    <t>key metric</t>
  </si>
  <si>
    <t>enrollment process</t>
  </si>
  <si>
    <t>healthcare service</t>
  </si>
  <si>
    <t>premium contribution</t>
  </si>
  <si>
    <t>gross premium</t>
  </si>
  <si>
    <t>identify assister</t>
  </si>
  <si>
    <t>including detail</t>
  </si>
  <si>
    <t>including statistical</t>
  </si>
  <si>
    <t>generate ad-hoc</t>
  </si>
  <si>
    <t>generate payment</t>
  </si>
  <si>
    <t>chip plan</t>
  </si>
  <si>
    <t>update account</t>
  </si>
  <si>
    <t>available datum</t>
  </si>
  <si>
    <t>automated process</t>
  </si>
  <si>
    <t>multiple record</t>
  </si>
  <si>
    <t>web portal</t>
  </si>
  <si>
    <t>including status</t>
  </si>
  <si>
    <t>coverage purchased</t>
  </si>
  <si>
    <t>plan datum</t>
  </si>
  <si>
    <t>application process</t>
  </si>
  <si>
    <t>managed healthcare</t>
  </si>
  <si>
    <t>selected plan</t>
  </si>
  <si>
    <t>plan selected</t>
  </si>
  <si>
    <t>customer service</t>
  </si>
  <si>
    <t>human service</t>
  </si>
  <si>
    <t>healthy family</t>
  </si>
  <si>
    <t>assister fee</t>
  </si>
  <si>
    <t>federal government</t>
  </si>
  <si>
    <t>calheers datum</t>
  </si>
  <si>
    <t>complaint datum</t>
  </si>
  <si>
    <t>consumer feedback</t>
  </si>
  <si>
    <t>plan browsing</t>
  </si>
  <si>
    <t>compare plan</t>
  </si>
  <si>
    <t>plan enrolled</t>
  </si>
  <si>
    <t>existing plan</t>
  </si>
  <si>
    <t>specific doctor</t>
  </si>
  <si>
    <t>entered timeframe</t>
  </si>
  <si>
    <t>assigned staff</t>
  </si>
  <si>
    <t>additional verification</t>
  </si>
  <si>
    <t>calheers solution</t>
  </si>
  <si>
    <t>historical datum</t>
  </si>
  <si>
    <t>add requirement</t>
  </si>
  <si>
    <t>enrollee information</t>
  </si>
  <si>
    <t>application information</t>
  </si>
  <si>
    <t>eligibility administrator</t>
  </si>
  <si>
    <t>net cost</t>
  </si>
  <si>
    <t>administrative cost</t>
  </si>
  <si>
    <t>gross cost</t>
  </si>
  <si>
    <t>outgoing minute</t>
  </si>
  <si>
    <t>single sign-on</t>
  </si>
  <si>
    <t>help screen</t>
  </si>
  <si>
    <t>average amount</t>
  </si>
  <si>
    <t>plan's care</t>
  </si>
  <si>
    <t>average elapsed</t>
  </si>
  <si>
    <t>demonstration video</t>
  </si>
  <si>
    <t>performance standard</t>
  </si>
  <si>
    <t>eligibility status</t>
  </si>
  <si>
    <t>individual update</t>
  </si>
  <si>
    <t>change plan</t>
  </si>
  <si>
    <t>individual qhp</t>
  </si>
  <si>
    <t>state program</t>
  </si>
  <si>
    <t>demographic datum</t>
  </si>
  <si>
    <t>completing application</t>
  </si>
  <si>
    <t>specific task</t>
  </si>
  <si>
    <t>selected provider</t>
  </si>
  <si>
    <t>spoken communication</t>
  </si>
  <si>
    <t>enrollment trend</t>
  </si>
  <si>
    <t>screen individual</t>
  </si>
  <si>
    <t>associate individual</t>
  </si>
  <si>
    <t>qualify individual</t>
  </si>
  <si>
    <t>citizenship verification</t>
  </si>
  <si>
    <t>exchange coverage</t>
  </si>
  <si>
    <t>online retrieval</t>
  </si>
  <si>
    <t>online signature</t>
  </si>
  <si>
    <t>process acknowledgement</t>
  </si>
  <si>
    <t>applications submitted</t>
  </si>
  <si>
    <t>cms electronically</t>
  </si>
  <si>
    <t>receiving benefit</t>
  </si>
  <si>
    <t>multiple source</t>
  </si>
  <si>
    <t>eligibility criterion</t>
  </si>
  <si>
    <t>employer coverage</t>
  </si>
  <si>
    <t>current datum</t>
  </si>
  <si>
    <t>different type</t>
  </si>
  <si>
    <t>online application</t>
  </si>
  <si>
    <t>pending case</t>
  </si>
  <si>
    <t>mailed application</t>
  </si>
  <si>
    <t>oversight requirement</t>
  </si>
  <si>
    <t>regs state</t>
  </si>
  <si>
    <t>question icon</t>
  </si>
  <si>
    <t>flexible criterion</t>
  </si>
  <si>
    <t>generate datum</t>
  </si>
  <si>
    <t>pocket cost</t>
  </si>
  <si>
    <t>reports needed</t>
  </si>
  <si>
    <t>user id</t>
  </si>
  <si>
    <t>user making</t>
  </si>
  <si>
    <t>individual's disenrollment</t>
  </si>
  <si>
    <t>related matter</t>
  </si>
  <si>
    <t>responsibility related</t>
  </si>
  <si>
    <t>notices related</t>
  </si>
  <si>
    <t>individual document</t>
  </si>
  <si>
    <t>program partner</t>
  </si>
  <si>
    <t>plan's program</t>
  </si>
  <si>
    <t>consumer experience</t>
  </si>
  <si>
    <t>plan decertification</t>
  </si>
  <si>
    <t>decertification information</t>
  </si>
  <si>
    <t>confirm enrollment</t>
  </si>
  <si>
    <t>enrollment submitted</t>
  </si>
  <si>
    <t>exchange eligibility</t>
  </si>
  <si>
    <t>csr payment</t>
  </si>
  <si>
    <t>update qhp</t>
  </si>
  <si>
    <t>current enrollee</t>
  </si>
  <si>
    <t>track individual</t>
  </si>
  <si>
    <t>conflicting datum</t>
  </si>
  <si>
    <t>utilize datum</t>
  </si>
  <si>
    <t>recommend datum</t>
  </si>
  <si>
    <t>saving datum</t>
  </si>
  <si>
    <t>case file</t>
  </si>
  <si>
    <t>demographic criterion</t>
  </si>
  <si>
    <t>selected timeframe</t>
  </si>
  <si>
    <t>qhp evaluation</t>
  </si>
  <si>
    <t>send notification</t>
  </si>
  <si>
    <t>notify individual</t>
  </si>
  <si>
    <t>application datum</t>
  </si>
  <si>
    <t>work flow</t>
  </si>
  <si>
    <t>deemed infant</t>
  </si>
  <si>
    <t>technology platform</t>
  </si>
  <si>
    <t>individuals enrolled</t>
  </si>
  <si>
    <t>user-defined value</t>
  </si>
  <si>
    <t>documents submitted</t>
  </si>
  <si>
    <t>patient advocate</t>
  </si>
  <si>
    <t>increased awareness</t>
  </si>
  <si>
    <t>prioritized basis</t>
  </si>
  <si>
    <t>in-person contact</t>
  </si>
  <si>
    <t>reasons associated</t>
  </si>
  <si>
    <t>transaction code</t>
  </si>
  <si>
    <t>check reg</t>
  </si>
  <si>
    <t>150 day</t>
  </si>
  <si>
    <t>chdp gateway</t>
  </si>
  <si>
    <t>tribal affiliation</t>
  </si>
  <si>
    <t>permanent part</t>
  </si>
  <si>
    <t>local law</t>
  </si>
  <si>
    <t>saved work</t>
  </si>
  <si>
    <t>claims handling</t>
  </si>
  <si>
    <t>categories recognized</t>
  </si>
  <si>
    <t>assistance requested</t>
  </si>
  <si>
    <t>end date</t>
  </si>
  <si>
    <t>employer's employee</t>
  </si>
  <si>
    <t>average deductible</t>
  </si>
  <si>
    <t>address match</t>
  </si>
  <si>
    <t>exact version</t>
  </si>
  <si>
    <t>36 month</t>
  </si>
  <si>
    <t>timeframe allotted</t>
  </si>
  <si>
    <t>timeout expiration</t>
  </si>
  <si>
    <t>upcoming month</t>
  </si>
  <si>
    <t>prenatal gateway</t>
  </si>
  <si>
    <t>performance measurement</t>
  </si>
  <si>
    <t>patient safety</t>
  </si>
  <si>
    <t>form prepopulated</t>
  </si>
  <si>
    <t>regulatory organization</t>
  </si>
  <si>
    <t>follow-up action</t>
  </si>
  <si>
    <t>newborn gateway</t>
  </si>
  <si>
    <t>shared decision-making</t>
  </si>
  <si>
    <t>statistical analysis</t>
  </si>
  <si>
    <t>180 day</t>
  </si>
  <si>
    <t>zip code</t>
  </si>
  <si>
    <t>generous provision</t>
  </si>
  <si>
    <t>notify issuer</t>
  </si>
  <si>
    <t>application completion</t>
  </si>
  <si>
    <t>application withdrawal</t>
  </si>
  <si>
    <t>emailed application</t>
  </si>
  <si>
    <t>approved application</t>
  </si>
  <si>
    <t>application exception</t>
  </si>
  <si>
    <t>state entity</t>
  </si>
  <si>
    <t>reports required</t>
  </si>
  <si>
    <t>communication method</t>
  </si>
  <si>
    <t>disability status</t>
  </si>
  <si>
    <t>enrollment period</t>
  </si>
  <si>
    <t>generate report</t>
  </si>
  <si>
    <t>csr subsidy</t>
  </si>
  <si>
    <t>plan comparison</t>
  </si>
  <si>
    <t>applications received</t>
  </si>
  <si>
    <t>electronically store</t>
  </si>
  <si>
    <t>check benefit</t>
  </si>
  <si>
    <t>benefit design</t>
  </si>
  <si>
    <t>benefit gap</t>
  </si>
  <si>
    <t>california policymaker</t>
  </si>
  <si>
    <t>current policy</t>
  </si>
  <si>
    <t>following language</t>
  </si>
  <si>
    <t>designate document</t>
  </si>
  <si>
    <t>primary language</t>
  </si>
  <si>
    <t>person acting</t>
  </si>
  <si>
    <t>viewing capability</t>
  </si>
  <si>
    <t>vietnamese language</t>
  </si>
  <si>
    <t>desired language</t>
  </si>
  <si>
    <t>program policy</t>
  </si>
  <si>
    <t>saving change</t>
  </si>
  <si>
    <t>designate notice</t>
  </si>
  <si>
    <t>anticipated reporting</t>
  </si>
  <si>
    <t>completed format</t>
  </si>
  <si>
    <t>user-defined criterion</t>
  </si>
  <si>
    <t>external interface</t>
  </si>
  <si>
    <t>meds interface</t>
  </si>
  <si>
    <t>enrollments completed</t>
  </si>
  <si>
    <t>electronic report</t>
  </si>
  <si>
    <t>report consist</t>
  </si>
  <si>
    <t>fiscal report</t>
  </si>
  <si>
    <t>beneficiary report</t>
  </si>
  <si>
    <t>real-time transmission</t>
  </si>
  <si>
    <t>display online</t>
  </si>
  <si>
    <t>consumer use</t>
  </si>
  <si>
    <t>consumer left</t>
  </si>
  <si>
    <t>consumer choose</t>
  </si>
  <si>
    <t>completed application</t>
  </si>
  <si>
    <t>entity website</t>
  </si>
  <si>
    <t>pending deadline</t>
  </si>
  <si>
    <t>target outreach</t>
  </si>
  <si>
    <t>uniquely record</t>
  </si>
  <si>
    <t>outreach effort</t>
  </si>
  <si>
    <t>track application</t>
  </si>
  <si>
    <t>current applicant</t>
  </si>
  <si>
    <t>update disposition</t>
  </si>
  <si>
    <t>exchange elect</t>
  </si>
  <si>
    <t>qhp non-renewal</t>
  </si>
  <si>
    <t>qhp recertification</t>
  </si>
  <si>
    <t>individual's circumstance</t>
  </si>
  <si>
    <t>registered assister</t>
  </si>
  <si>
    <t>designated assister</t>
  </si>
  <si>
    <t>report change</t>
  </si>
  <si>
    <t>category</t>
  </si>
  <si>
    <t>advance</t>
  </si>
  <si>
    <t>disease scenario</t>
  </si>
  <si>
    <t>supporting documentation</t>
  </si>
  <si>
    <t>example date</t>
  </si>
  <si>
    <t>field</t>
  </si>
  <si>
    <t>alternate documentation</t>
  </si>
  <si>
    <t>convenient way</t>
  </si>
  <si>
    <t>exchange enrollee</t>
  </si>
  <si>
    <t>monthly report</t>
  </si>
  <si>
    <t>report monthly</t>
  </si>
  <si>
    <t>program type</t>
  </si>
  <si>
    <t>type program</t>
  </si>
  <si>
    <t>california policy</t>
  </si>
  <si>
    <t>magi medi-cal</t>
  </si>
  <si>
    <t>applicant choose</t>
  </si>
  <si>
    <t>csr associate</t>
  </si>
  <si>
    <t>assist consumer</t>
  </si>
  <si>
    <t>filtering search</t>
  </si>
  <si>
    <t>assign work</t>
  </si>
  <si>
    <t>securely log</t>
  </si>
  <si>
    <t>notify consumer</t>
  </si>
  <si>
    <t>number denied</t>
  </si>
  <si>
    <t>number referred</t>
  </si>
  <si>
    <t>number enrolled</t>
  </si>
  <si>
    <t>preferred type</t>
  </si>
  <si>
    <t>received notice</t>
  </si>
  <si>
    <t>provide regular</t>
  </si>
  <si>
    <t>exchange consumer</t>
  </si>
  <si>
    <t>track assister</t>
  </si>
  <si>
    <t>reconcile</t>
  </si>
  <si>
    <t>verify residency</t>
  </si>
  <si>
    <t>link consumer</t>
  </si>
  <si>
    <t>detailed result</t>
  </si>
  <si>
    <t>detailed comparison</t>
  </si>
  <si>
    <t>fee</t>
  </si>
  <si>
    <t>california department</t>
  </si>
  <si>
    <t>health</t>
  </si>
  <si>
    <t>applicant recipient</t>
  </si>
  <si>
    <t>provide notice</t>
  </si>
  <si>
    <t>email notice</t>
  </si>
  <si>
    <t>determine</t>
  </si>
  <si>
    <t>receive</t>
  </si>
  <si>
    <t>frequently</t>
  </si>
  <si>
    <t>notify cm</t>
  </si>
  <si>
    <t>including</t>
  </si>
  <si>
    <t>text consumer</t>
  </si>
  <si>
    <t>based</t>
  </si>
  <si>
    <t>request</t>
  </si>
  <si>
    <t>process</t>
  </si>
  <si>
    <t>support</t>
  </si>
  <si>
    <t>provide link</t>
  </si>
  <si>
    <t>payment</t>
  </si>
  <si>
    <t>initial</t>
  </si>
  <si>
    <t>service</t>
  </si>
  <si>
    <t>preference</t>
  </si>
  <si>
    <t>federal</t>
  </si>
  <si>
    <t>initiate</t>
  </si>
  <si>
    <t>option</t>
  </si>
  <si>
    <t>management</t>
  </si>
  <si>
    <t>functionality highlight</t>
  </si>
  <si>
    <t>information</t>
  </si>
  <si>
    <t>complaint</t>
  </si>
  <si>
    <t>cost</t>
  </si>
  <si>
    <t>calculate</t>
  </si>
  <si>
    <t>description</t>
  </si>
  <si>
    <t>configure</t>
  </si>
  <si>
    <t>subsidized</t>
  </si>
  <si>
    <t>understood</t>
  </si>
  <si>
    <t>issue</t>
  </si>
  <si>
    <t>retain</t>
  </si>
  <si>
    <t>gather</t>
  </si>
  <si>
    <t>citizenship</t>
  </si>
  <si>
    <t>estimate</t>
  </si>
  <si>
    <t>provided</t>
  </si>
  <si>
    <t>office</t>
  </si>
  <si>
    <t>provide functionality</t>
  </si>
  <si>
    <t>online</t>
  </si>
  <si>
    <t>determining</t>
  </si>
  <si>
    <t>discrepancy</t>
  </si>
  <si>
    <t>adjust</t>
  </si>
  <si>
    <t>written</t>
  </si>
  <si>
    <t>assigned</t>
  </si>
  <si>
    <t>question</t>
  </si>
  <si>
    <t>state</t>
  </si>
  <si>
    <t>trend</t>
  </si>
  <si>
    <t>rule</t>
  </si>
  <si>
    <t>current</t>
  </si>
  <si>
    <t>save</t>
  </si>
  <si>
    <t>generate</t>
  </si>
  <si>
    <t>datum</t>
  </si>
  <si>
    <t>update</t>
  </si>
  <si>
    <t>video</t>
  </si>
  <si>
    <t>electronic</t>
  </si>
  <si>
    <t>decision</t>
  </si>
  <si>
    <t>note</t>
  </si>
  <si>
    <t>telephone</t>
  </si>
  <si>
    <t>use</t>
  </si>
  <si>
    <t>select</t>
  </si>
  <si>
    <t>wellness</t>
  </si>
  <si>
    <t>operational</t>
  </si>
  <si>
    <t>purpose</t>
  </si>
  <si>
    <t>exist</t>
  </si>
  <si>
    <t>organization</t>
  </si>
  <si>
    <t>screen</t>
  </si>
  <si>
    <t>location</t>
  </si>
  <si>
    <t>participation</t>
  </si>
  <si>
    <t>list</t>
  </si>
  <si>
    <t>date</t>
  </si>
  <si>
    <t>amount</t>
  </si>
  <si>
    <t>household</t>
  </si>
  <si>
    <t>determined</t>
  </si>
  <si>
    <t>obtain</t>
  </si>
  <si>
    <t>timeframe</t>
  </si>
  <si>
    <t>needed</t>
  </si>
  <si>
    <t>status</t>
  </si>
  <si>
    <t>verification</t>
  </si>
  <si>
    <t>verify</t>
  </si>
  <si>
    <t>california</t>
  </si>
  <si>
    <t>capability</t>
  </si>
  <si>
    <t>region</t>
  </si>
  <si>
    <t>document</t>
  </si>
  <si>
    <t>language</t>
  </si>
  <si>
    <t>change</t>
  </si>
  <si>
    <t>criterion</t>
  </si>
  <si>
    <t>task</t>
  </si>
  <si>
    <t>interface</t>
  </si>
  <si>
    <t>period</t>
  </si>
  <si>
    <t>reporting</t>
  </si>
  <si>
    <t>completed</t>
  </si>
  <si>
    <t>report</t>
  </si>
  <si>
    <t>monthly</t>
  </si>
  <si>
    <t>send</t>
  </si>
  <si>
    <t>real-time</t>
  </si>
  <si>
    <t>track</t>
  </si>
  <si>
    <t>pocket</t>
  </si>
  <si>
    <t>entity</t>
  </si>
  <si>
    <t>assist</t>
  </si>
  <si>
    <t>availability</t>
  </si>
  <si>
    <t>pending</t>
  </si>
  <si>
    <t>create</t>
  </si>
  <si>
    <t>record</t>
  </si>
  <si>
    <t>non-subsidized</t>
  </si>
  <si>
    <t>notify</t>
  </si>
  <si>
    <t>viewed</t>
  </si>
  <si>
    <t>required</t>
  </si>
  <si>
    <t>policy</t>
  </si>
  <si>
    <t>acknowledgement</t>
  </si>
  <si>
    <t>highlight</t>
  </si>
  <si>
    <t>method</t>
  </si>
  <si>
    <t>disease</t>
  </si>
  <si>
    <t>link</t>
  </si>
  <si>
    <t>store</t>
  </si>
  <si>
    <t>requested</t>
  </si>
  <si>
    <t>example</t>
  </si>
  <si>
    <t>include</t>
  </si>
  <si>
    <t>way</t>
  </si>
  <si>
    <t>received</t>
  </si>
  <si>
    <t>documentation</t>
  </si>
  <si>
    <t>file</t>
  </si>
  <si>
    <t>present</t>
  </si>
  <si>
    <t>show</t>
  </si>
  <si>
    <t>verified</t>
  </si>
  <si>
    <t>eligible</t>
  </si>
  <si>
    <t>display</t>
  </si>
  <si>
    <t>insurance</t>
  </si>
  <si>
    <t>log</t>
  </si>
  <si>
    <t>assign</t>
  </si>
  <si>
    <t>circumstance</t>
  </si>
  <si>
    <t>search</t>
  </si>
  <si>
    <t>view</t>
  </si>
  <si>
    <t>department</t>
  </si>
  <si>
    <t>residency</t>
  </si>
  <si>
    <t>number</t>
  </si>
  <si>
    <t>cm</t>
  </si>
  <si>
    <t>type</t>
  </si>
  <si>
    <t>provide</t>
  </si>
  <si>
    <t>access</t>
  </si>
  <si>
    <t>mail</t>
  </si>
  <si>
    <t>source</t>
  </si>
  <si>
    <t>comparison</t>
  </si>
  <si>
    <t>result</t>
  </si>
  <si>
    <t>functionality</t>
  </si>
  <si>
    <t>refer</t>
  </si>
  <si>
    <t>directive</t>
  </si>
  <si>
    <t>right</t>
  </si>
  <si>
    <t>extract</t>
  </si>
  <si>
    <t>toll</t>
  </si>
  <si>
    <t>aspect</t>
  </si>
  <si>
    <t>comparing</t>
  </si>
  <si>
    <t>g</t>
  </si>
  <si>
    <t>register</t>
  </si>
  <si>
    <t>consumer'</t>
  </si>
  <si>
    <t>tool</t>
  </si>
  <si>
    <t>processing</t>
  </si>
  <si>
    <t>fax</t>
  </si>
  <si>
    <t>summarizing</t>
  </si>
  <si>
    <t>involved</t>
  </si>
  <si>
    <t>revised</t>
  </si>
  <si>
    <t>time-stamp</t>
  </si>
  <si>
    <t>guidance</t>
  </si>
  <si>
    <t>depend</t>
  </si>
  <si>
    <t>moved</t>
  </si>
  <si>
    <t>reason</t>
  </si>
  <si>
    <t>package</t>
  </si>
  <si>
    <t>permitted</t>
  </si>
  <si>
    <t>respond</t>
  </si>
  <si>
    <t>cambodian</t>
  </si>
  <si>
    <t>spanish</t>
  </si>
  <si>
    <t>searching</t>
  </si>
  <si>
    <t>distribution</t>
  </si>
  <si>
    <t>performed</t>
  </si>
  <si>
    <t>tracked</t>
  </si>
  <si>
    <t>identifying</t>
  </si>
  <si>
    <t>restart</t>
  </si>
  <si>
    <t>armenian</t>
  </si>
  <si>
    <t>calwork</t>
  </si>
  <si>
    <t>hmong</t>
  </si>
  <si>
    <t>non-mag</t>
  </si>
  <si>
    <t>apply</t>
  </si>
  <si>
    <t>scanned</t>
  </si>
  <si>
    <t>non-payment</t>
  </si>
  <si>
    <t>writing</t>
  </si>
  <si>
    <t>consistent</t>
  </si>
  <si>
    <t>limited</t>
  </si>
  <si>
    <t>user-generated</t>
  </si>
  <si>
    <t>e-mail</t>
  </si>
  <si>
    <t>etc</t>
  </si>
  <si>
    <t>communicate</t>
  </si>
  <si>
    <t>interest</t>
  </si>
  <si>
    <t>low</t>
  </si>
  <si>
    <t>surprise</t>
  </si>
  <si>
    <t>ivr</t>
  </si>
  <si>
    <t>guideline</t>
  </si>
  <si>
    <t>procedure</t>
  </si>
  <si>
    <t>medium</t>
  </si>
  <si>
    <t>assignment</t>
  </si>
  <si>
    <t>progress</t>
  </si>
  <si>
    <t>percent</t>
  </si>
  <si>
    <t>perform</t>
  </si>
  <si>
    <t>differentprogram</t>
  </si>
  <si>
    <t>farsi</t>
  </si>
  <si>
    <t>populate</t>
  </si>
  <si>
    <t>comply</t>
  </si>
  <si>
    <t>ordinance</t>
  </si>
  <si>
    <t>modified</t>
  </si>
  <si>
    <t>failure</t>
  </si>
  <si>
    <t>navigation</t>
  </si>
  <si>
    <t>calheer</t>
  </si>
  <si>
    <t>english</t>
  </si>
  <si>
    <t>completeness</t>
  </si>
  <si>
    <t>drill</t>
  </si>
  <si>
    <t>transmit</t>
  </si>
  <si>
    <t>resulted</t>
  </si>
  <si>
    <t>korean</t>
  </si>
  <si>
    <t>incarceration</t>
  </si>
  <si>
    <t>bypass</t>
  </si>
  <si>
    <t>increase</t>
  </si>
  <si>
    <t>scan</t>
  </si>
  <si>
    <t>high</t>
  </si>
  <si>
    <t>saw</t>
  </si>
  <si>
    <t>range</t>
  </si>
  <si>
    <t>delete</t>
  </si>
  <si>
    <t>annually</t>
  </si>
  <si>
    <t>applying</t>
  </si>
  <si>
    <t>resolve</t>
  </si>
  <si>
    <t>post</t>
  </si>
  <si>
    <t>contribute</t>
  </si>
  <si>
    <t>phone</t>
  </si>
  <si>
    <t>decline</t>
  </si>
  <si>
    <t>submission</t>
  </si>
  <si>
    <t>hear</t>
  </si>
  <si>
    <t>deleted</t>
  </si>
  <si>
    <t>regulation</t>
  </si>
  <si>
    <t>magazine</t>
  </si>
  <si>
    <t>calheers-generated</t>
  </si>
  <si>
    <t>enacted</t>
  </si>
  <si>
    <t>begin</t>
  </si>
  <si>
    <t>aiim</t>
  </si>
  <si>
    <t>dashboard</t>
  </si>
  <si>
    <t>accommodate</t>
  </si>
  <si>
    <t>intervention</t>
  </si>
  <si>
    <t>mag</t>
  </si>
  <si>
    <t>workload</t>
  </si>
  <si>
    <t>configurable</t>
  </si>
  <si>
    <t>perjury</t>
  </si>
  <si>
    <t>behalf</t>
  </si>
  <si>
    <t>constructed</t>
  </si>
  <si>
    <t>viewable</t>
  </si>
  <si>
    <t>capture</t>
  </si>
  <si>
    <t>billboard</t>
  </si>
  <si>
    <t>med</t>
  </si>
  <si>
    <t>sex</t>
  </si>
  <si>
    <t>chosen</t>
  </si>
  <si>
    <t>magi-medi-cal</t>
  </si>
  <si>
    <t>indefinitely</t>
  </si>
  <si>
    <t>manner</t>
  </si>
  <si>
    <t>disabled</t>
  </si>
  <si>
    <t>reproduced</t>
  </si>
  <si>
    <t>receipt</t>
  </si>
  <si>
    <t>correct</t>
  </si>
  <si>
    <t>deliver</t>
  </si>
  <si>
    <t>unsuccessful</t>
  </si>
  <si>
    <t>russian</t>
  </si>
  <si>
    <t>county</t>
  </si>
  <si>
    <t>incoming</t>
  </si>
  <si>
    <t>withdraw</t>
  </si>
  <si>
    <t>disenrolled</t>
  </si>
  <si>
    <t>chinese</t>
  </si>
  <si>
    <t>prior</t>
  </si>
  <si>
    <t>age</t>
  </si>
  <si>
    <t>.g</t>
  </si>
  <si>
    <t>arabic</t>
  </si>
  <si>
    <t>applicable</t>
  </si>
  <si>
    <t>network</t>
  </si>
  <si>
    <t>read</t>
  </si>
  <si>
    <t>print</t>
  </si>
  <si>
    <t>reduced</t>
  </si>
  <si>
    <t>forward</t>
  </si>
  <si>
    <t>defined</t>
  </si>
  <si>
    <t>organized</t>
  </si>
  <si>
    <t>statistic</t>
  </si>
  <si>
    <t>logged</t>
  </si>
  <si>
    <t>tagalog</t>
  </si>
  <si>
    <t>utilization</t>
  </si>
  <si>
    <t>duplicated</t>
  </si>
  <si>
    <t>ability</t>
  </si>
  <si>
    <t>direct</t>
  </si>
  <si>
    <t>tv</t>
  </si>
  <si>
    <t>queue</t>
  </si>
  <si>
    <t>sso</t>
  </si>
  <si>
    <t>redetermined</t>
  </si>
  <si>
    <t>affected</t>
  </si>
  <si>
    <t>gender</t>
  </si>
  <si>
    <t>demonstrate</t>
  </si>
  <si>
    <t>submit</t>
  </si>
  <si>
    <t>inform</t>
  </si>
  <si>
    <t>require</t>
  </si>
  <si>
    <t>weight</t>
  </si>
  <si>
    <t>reach</t>
  </si>
  <si>
    <t>forthcoming</t>
  </si>
  <si>
    <t>complete</t>
  </si>
  <si>
    <t>consent</t>
  </si>
  <si>
    <t>variety</t>
  </si>
  <si>
    <t>liabilities</t>
  </si>
  <si>
    <t>blind</t>
  </si>
  <si>
    <t>quarterly</t>
  </si>
  <si>
    <t>dhc</t>
  </si>
  <si>
    <t>opt</t>
  </si>
  <si>
    <t>national</t>
  </si>
  <si>
    <t>prepare</t>
  </si>
  <si>
    <t>faxed</t>
  </si>
  <si>
    <t>exit</t>
  </si>
  <si>
    <t>purged</t>
  </si>
  <si>
    <t>compile</t>
  </si>
  <si>
    <t>aging</t>
  </si>
  <si>
    <t>secretary</t>
  </si>
  <si>
    <t>ethnicity</t>
  </si>
  <si>
    <t>race</t>
  </si>
  <si>
    <t>default</t>
  </si>
  <si>
    <t>share</t>
  </si>
  <si>
    <t>parameter</t>
  </si>
  <si>
    <t>occur</t>
  </si>
  <si>
    <t>.</t>
  </si>
  <si>
    <t>F-Score</t>
  </si>
  <si>
    <t>F1 Score</t>
  </si>
  <si>
    <t xml:space="preserve">calheers shall provide </t>
  </si>
  <si>
    <t xml:space="preserve">provide </t>
  </si>
  <si>
    <t xml:space="preserve">provide the functionality </t>
  </si>
  <si>
    <t xml:space="preserve">generate </t>
  </si>
  <si>
    <t xml:space="preserve">provide functionality </t>
  </si>
  <si>
    <t xml:space="preserve">calheers shall provide functionality </t>
  </si>
  <si>
    <t xml:space="preserve">including </t>
  </si>
  <si>
    <t xml:space="preserve">based </t>
  </si>
  <si>
    <t xml:space="preserve">online </t>
  </si>
  <si>
    <t xml:space="preserve">track </t>
  </si>
  <si>
    <t xml:space="preserve">monthly </t>
  </si>
  <si>
    <t xml:space="preserve">household </t>
  </si>
  <si>
    <t xml:space="preserve">aptc csr </t>
  </si>
  <si>
    <t xml:space="preserve">notify </t>
  </si>
  <si>
    <t xml:space="preserve">generate report </t>
  </si>
  <si>
    <t xml:space="preserve">functionality to generate </t>
  </si>
  <si>
    <t xml:space="preserve">support </t>
  </si>
  <si>
    <t xml:space="preserve">calheers shall generate </t>
  </si>
  <si>
    <t xml:space="preserve">current </t>
  </si>
  <si>
    <t xml:space="preserve">qualified health </t>
  </si>
  <si>
    <t xml:space="preserve">qualified </t>
  </si>
  <si>
    <t xml:space="preserve">receive </t>
  </si>
  <si>
    <t xml:space="preserve">quality </t>
  </si>
  <si>
    <t xml:space="preserve">health coverage </t>
  </si>
  <si>
    <t xml:space="preserve">selected </t>
  </si>
  <si>
    <t xml:space="preserve">administrator </t>
  </si>
  <si>
    <t xml:space="preserve">month </t>
  </si>
  <si>
    <t xml:space="preserve">performance </t>
  </si>
  <si>
    <t xml:space="preserve">determined </t>
  </si>
  <si>
    <t xml:space="preserve">web </t>
  </si>
  <si>
    <t xml:space="preserve">portal </t>
  </si>
  <si>
    <t xml:space="preserve">functionality to notify </t>
  </si>
  <si>
    <t xml:space="preserve">code </t>
  </si>
  <si>
    <t xml:space="preserve">functionality for consumer </t>
  </si>
  <si>
    <t xml:space="preserve">calheers shall generate report </t>
  </si>
  <si>
    <t xml:space="preserve">determination </t>
  </si>
  <si>
    <t xml:space="preserve">additional </t>
  </si>
  <si>
    <t xml:space="preserve">functionality to receive </t>
  </si>
  <si>
    <t xml:space="preserve">send </t>
  </si>
  <si>
    <t xml:space="preserve">functionality to track </t>
  </si>
  <si>
    <t xml:space="preserve">annual </t>
  </si>
  <si>
    <t xml:space="preserve">provide functionality to generate </t>
  </si>
  <si>
    <t xml:space="preserve">tax </t>
  </si>
  <si>
    <t xml:space="preserve">selection </t>
  </si>
  <si>
    <t xml:space="preserve">number of application </t>
  </si>
  <si>
    <t xml:space="preserve">view </t>
  </si>
  <si>
    <t xml:space="preserve">present </t>
  </si>
  <si>
    <t xml:space="preserve">authorized </t>
  </si>
  <si>
    <t xml:space="preserve">average </t>
  </si>
  <si>
    <t xml:space="preserve">preference </t>
  </si>
  <si>
    <t xml:space="preserve">automatically </t>
  </si>
  <si>
    <t xml:space="preserve">premium tax credit </t>
  </si>
  <si>
    <t xml:space="preserve">tax credit </t>
  </si>
  <si>
    <t xml:space="preserve">credit </t>
  </si>
  <si>
    <t xml:space="preserve">premium tax </t>
  </si>
  <si>
    <t xml:space="preserve">electronic </t>
  </si>
  <si>
    <t xml:space="preserve">show </t>
  </si>
  <si>
    <t xml:space="preserve">control </t>
  </si>
  <si>
    <t xml:space="preserve">ad-hoc </t>
  </si>
  <si>
    <t xml:space="preserve">quarterly </t>
  </si>
  <si>
    <t xml:space="preserve">ad-hoc monthly </t>
  </si>
  <si>
    <t xml:space="preserve">monthly quarterly </t>
  </si>
  <si>
    <t xml:space="preserve">care </t>
  </si>
  <si>
    <t xml:space="preserve">determine </t>
  </si>
  <si>
    <t xml:space="preserve">related </t>
  </si>
  <si>
    <t xml:space="preserve">subsidized health </t>
  </si>
  <si>
    <t xml:space="preserve">plan selected </t>
  </si>
  <si>
    <t xml:space="preserve">selected for comparison </t>
  </si>
  <si>
    <t xml:space="preserve">plan selected for comparison </t>
  </si>
  <si>
    <t xml:space="preserve">enroll </t>
  </si>
  <si>
    <t xml:space="preserve">functionality to send </t>
  </si>
  <si>
    <t xml:space="preserve">completed </t>
  </si>
  <si>
    <t xml:space="preserve">functionality to process </t>
  </si>
  <si>
    <t xml:space="preserve">calculate </t>
  </si>
  <si>
    <t xml:space="preserve">member </t>
  </si>
  <si>
    <t xml:space="preserve">net </t>
  </si>
  <si>
    <t xml:space="preserve">retain </t>
  </si>
  <si>
    <t xml:space="preserve">provide functionality to retain </t>
  </si>
  <si>
    <t xml:space="preserve">functionality to retain </t>
  </si>
  <si>
    <t xml:space="preserve">required </t>
  </si>
  <si>
    <t xml:space="preserve">review </t>
  </si>
  <si>
    <t xml:space="preserve">saving </t>
  </si>
  <si>
    <t xml:space="preserve">reduction </t>
  </si>
  <si>
    <t xml:space="preserve">initial </t>
  </si>
  <si>
    <t xml:space="preserve">functionality to automatically </t>
  </si>
  <si>
    <t xml:space="preserve">process individual </t>
  </si>
  <si>
    <t xml:space="preserve">provided </t>
  </si>
  <si>
    <t xml:space="preserve">reconcile </t>
  </si>
  <si>
    <t xml:space="preserve">available </t>
  </si>
  <si>
    <t xml:space="preserve">communication </t>
  </si>
  <si>
    <t xml:space="preserve">reports needed </t>
  </si>
  <si>
    <t xml:space="preserve">sharing </t>
  </si>
  <si>
    <t xml:space="preserve">include </t>
  </si>
  <si>
    <t xml:space="preserve">multiple </t>
  </si>
  <si>
    <t xml:space="preserve">comply with federal </t>
  </si>
  <si>
    <t xml:space="preserve">comply </t>
  </si>
  <si>
    <t xml:space="preserve">reports needed to comply </t>
  </si>
  <si>
    <t xml:space="preserve">needed to comply </t>
  </si>
  <si>
    <t xml:space="preserve">healthcare </t>
  </si>
  <si>
    <t xml:space="preserve">center </t>
  </si>
  <si>
    <t xml:space="preserve">submit </t>
  </si>
  <si>
    <t xml:space="preserve">issue </t>
  </si>
  <si>
    <t xml:space="preserve">functionality to update </t>
  </si>
  <si>
    <t xml:space="preserve">notify issuer </t>
  </si>
  <si>
    <t xml:space="preserve">functionality to notify issuer </t>
  </si>
  <si>
    <t xml:space="preserve">identify </t>
  </si>
  <si>
    <t xml:space="preserve">criteria e </t>
  </si>
  <si>
    <t xml:space="preserve">criteria e g </t>
  </si>
  <si>
    <t xml:space="preserve">functionality to process individual </t>
  </si>
  <si>
    <t xml:space="preserve">viewed </t>
  </si>
  <si>
    <t xml:space="preserve">different </t>
  </si>
  <si>
    <t xml:space="preserve">functionality to verify </t>
  </si>
  <si>
    <t xml:space="preserve">assigned </t>
  </si>
  <si>
    <t xml:space="preserve">defined </t>
  </si>
  <si>
    <t xml:space="preserve">model </t>
  </si>
  <si>
    <t xml:space="preserve">hoc </t>
  </si>
  <si>
    <t xml:space="preserve">personal health information </t>
  </si>
  <si>
    <t xml:space="preserve">personally identifiable information </t>
  </si>
  <si>
    <t xml:space="preserve">state controller's office </t>
  </si>
  <si>
    <t xml:space="preserve">plan preference </t>
  </si>
  <si>
    <t xml:space="preserve">PII </t>
  </si>
  <si>
    <t xml:space="preserve">enrol </t>
  </si>
  <si>
    <t xml:space="preserve">issuer qhp plan assessment fee </t>
  </si>
  <si>
    <t xml:space="preserve">pending </t>
  </si>
  <si>
    <t xml:space="preserve">aptc subsidy </t>
  </si>
  <si>
    <t xml:space="preserve">csr subsidy </t>
  </si>
  <si>
    <t xml:space="preserve">FPL </t>
  </si>
  <si>
    <t xml:space="preserve">SCI </t>
  </si>
  <si>
    <t xml:space="preserve">SLCSP </t>
  </si>
  <si>
    <t>Total Number of Terms</t>
  </si>
  <si>
    <t>CSR Payment</t>
  </si>
  <si>
    <t>CSR subsidy</t>
  </si>
  <si>
    <t>AIIM</t>
  </si>
  <si>
    <t>APTC associate</t>
  </si>
  <si>
    <t>CSR associate</t>
  </si>
  <si>
    <t>California policy</t>
  </si>
  <si>
    <t>eg of underspecification</t>
  </si>
  <si>
    <t>is an underspecification of federal data services hub</t>
  </si>
  <si>
    <t>issuer premium payment history</t>
  </si>
  <si>
    <t>eg of multiple concepts in a single NP</t>
  </si>
  <si>
    <t>Issuer payment</t>
  </si>
  <si>
    <t>is an underspecification of quality rating</t>
  </si>
  <si>
    <t>service center</t>
  </si>
  <si>
    <t>is an underspecification of services center</t>
  </si>
  <si>
    <t>subsidized application</t>
  </si>
  <si>
    <t>is an underspecification of consumer survey</t>
  </si>
  <si>
    <t>is an a placeholder or reference to other concepts mentioned in the same requirement (income, age)</t>
  </si>
  <si>
    <t>abc information</t>
  </si>
  <si>
    <t>is an example of where the head word (information) is not part of the concept (it is sort of the lexical NP stuff)</t>
  </si>
  <si>
    <t>abc initiative</t>
  </si>
  <si>
    <t>is an example of where the head word (initiative) is not part of the concept (it is sort of the lexical NP stuff)</t>
  </si>
  <si>
    <t>is an example of where the head word (interface) is not part of the concept (it is sort of the lexical NP stuff)</t>
  </si>
  <si>
    <t xml:space="preserve">eligibility redetermination </t>
  </si>
  <si>
    <t>Single Word?</t>
  </si>
  <si>
    <t>Physical? (if single word)</t>
  </si>
  <si>
    <t>Polysemy (if single word)</t>
  </si>
  <si>
    <t>POS Tags</t>
  </si>
  <si>
    <t>captured in our method (f=1), no sim</t>
  </si>
  <si>
    <t>No. of Words</t>
  </si>
  <si>
    <t>Remarks</t>
  </si>
  <si>
    <t>Co-ordination amb</t>
  </si>
  <si>
    <t>accrediting_VBG</t>
  </si>
  <si>
    <t>Parse prob</t>
  </si>
  <si>
    <t xml:space="preserve">active_JJ applications_NNS </t>
  </si>
  <si>
    <t>Rsolved to application, then put as IT term</t>
  </si>
  <si>
    <t>Hasn't been extracted since in the second sentence. Also, we don’t handle 'of'</t>
  </si>
  <si>
    <t xml:space="preserve">annual_JJ eligibility_NN redetermination_NN </t>
  </si>
  <si>
    <t>We figure it is eligibility redetermination</t>
  </si>
  <si>
    <t>annual_JJ enrollment_NN period_NN</t>
  </si>
  <si>
    <t>We figure it is enrollment period</t>
  </si>
  <si>
    <t>annual_JJ renewal_NN</t>
  </si>
  <si>
    <t>We figure it is renewal, made process, polysemy = 3</t>
  </si>
  <si>
    <t>anonymous_JJ shopping_NN</t>
  </si>
  <si>
    <t>we figure it is shopping</t>
  </si>
  <si>
    <t>TRA8L_NN and_CC TRA9L_NN associate_NN</t>
  </si>
  <si>
    <t>[at_IN] PP[risk_NN costs_NNS]</t>
  </si>
  <si>
    <t>separate chunks. We don't handle prep</t>
  </si>
  <si>
    <t>Not extracted, second sentence</t>
  </si>
  <si>
    <t>TRA14L_NNP]#NP[of_IN]#PP[TRA15L_NNP</t>
  </si>
  <si>
    <t>Separate chunks. We don't handle prep</t>
  </si>
  <si>
    <t>care_NN coordination_NN</t>
  </si>
  <si>
    <t>coordination is made into process noun. So term becomes care</t>
  </si>
  <si>
    <t>case_NN management_NN</t>
  </si>
  <si>
    <t>management and case are tagged as process nouns</t>
  </si>
  <si>
    <t>Not extracted</t>
  </si>
  <si>
    <t>consumer_NN survey_NN responses_NNS</t>
  </si>
  <si>
    <t>we have not split it</t>
  </si>
  <si>
    <t>cost_NN sharing_NN reduction_NN</t>
  </si>
  <si>
    <t>cost_NN sharing_VBG subsidies_NNS</t>
  </si>
  <si>
    <t>chunker problem, made into subsidy and thus not part of term</t>
  </si>
  <si>
    <t>delegated_JJ access_NN</t>
  </si>
  <si>
    <t>resolved to access, made into IT term</t>
  </si>
  <si>
    <t>TRA19L_NNP]#NP[of_IN]#PP[TRA22L_NNP</t>
  </si>
  <si>
    <t>separate chunks</t>
  </si>
  <si>
    <t xml:space="preserve">TRA19L_NNP]#NP[of_IN]#PP[TRA20L_NNP </t>
  </si>
  <si>
    <t>enrollment_NN effective_JJ dates_NNS
effective_JJ dates_NNS</t>
  </si>
  <si>
    <t>resolved as enrollment effective date</t>
  </si>
  <si>
    <t xml:space="preserve">individual_JJ enrollment_NN renewal_NN responses_NNS
enrollment_NN renewal_NN </t>
  </si>
  <si>
    <t>enrollment renewal put as a process noun</t>
  </si>
  <si>
    <t>not extracted</t>
  </si>
  <si>
    <t>exemptions_NNS]#NP[from_IN]#PP[coverage_NN</t>
  </si>
  <si>
    <t>preposition</t>
  </si>
  <si>
    <t>individual_JJ exemption_NN renewal_NN</t>
  </si>
  <si>
    <t>marked as process</t>
  </si>
  <si>
    <t>federal_JJ audit_NN and_CC oversight_NN requirements_NNS</t>
  </si>
  <si>
    <t>resolved to audit and oversight (default)</t>
  </si>
  <si>
    <t>federal_JJ systems_NNS</t>
  </si>
  <si>
    <t>default resolved to 'system', then made IT term</t>
  </si>
  <si>
    <t>high-use_JJ /_NN low-use_NN]#NP[of_IN]#PP[TRA4L_NNP eligibility_NN</t>
  </si>
  <si>
    <t>different chunks</t>
  </si>
  <si>
    <t>their_PRP$ household_NN composition_NN</t>
  </si>
  <si>
    <t>composition made into process noun</t>
  </si>
  <si>
    <t>is it a term? Or just payment</t>
  </si>
  <si>
    <t>lawful_JJ presence_NN</t>
  </si>
  <si>
    <t>resolved to presence (default)</t>
  </si>
  <si>
    <t xml:space="preserve">TRA10L_NNP </t>
  </si>
  <si>
    <t>WN makes it medical</t>
  </si>
  <si>
    <t>minimum_JJ essential_JJ health_NN coverage_NN</t>
  </si>
  <si>
    <t>resolved to health coverage</t>
  </si>
  <si>
    <t xml:space="preserve">net_JJ savings_NNS </t>
  </si>
  <si>
    <t>resolved to saving (default)</t>
  </si>
  <si>
    <t>small_JJ group_NN market_NN non-grandfathered_JJ plans_NNS</t>
  </si>
  <si>
    <t>resolved to group market non-grandfathered plans (default)</t>
  </si>
  <si>
    <t>non-MAG_JJ I_PRP eligibility_NN criteria_NNS</t>
  </si>
  <si>
    <t>Wrong chunk (also no acronym) unit is eligibility criteria</t>
  </si>
  <si>
    <t>non-MAGI Medi-Cal</t>
  </si>
  <si>
    <t>non-subsidized_JJ health_NN coverage_NN</t>
  </si>
  <si>
    <t>TRA12L_NN]#NP[of_IN]#PP[TRA13L_NNP</t>
  </si>
  <si>
    <t>different chunks. Gloss- office, patient advocates</t>
  </si>
  <si>
    <t>an_DT online_JJ calculator_NN</t>
  </si>
  <si>
    <t>resolved to calculator</t>
  </si>
  <si>
    <t>out_IN]#PP[of_IN]#PP[pocket_NN cost_NN</t>
  </si>
  <si>
    <t>different chunks. Resolved to pocket cost</t>
  </si>
  <si>
    <t>? Is it benefit</t>
  </si>
  <si>
    <t>TRA20L_NNP program_NN functionality_NN</t>
  </si>
  <si>
    <t>kept as TRA20L_NNP program_NN functionality_NN (not broken)</t>
  </si>
  <si>
    <t>? not extracted. Is it program eligibility determination??</t>
  </si>
  <si>
    <t>TRA24L_NNP non-renewal_JJ and_CC decertification_NN</t>
  </si>
  <si>
    <t>chunker prob. Resolved to decertification</t>
  </si>
  <si>
    <t>TRA14L_NN recertification_NN</t>
  </si>
  <si>
    <t>broken due to process noun</t>
  </si>
  <si>
    <t>reconciled_VBN]#VP[periodic_JJ enrollment_NN information_NN</t>
  </si>
  <si>
    <t>chunker problem, made in enrollment information</t>
  </si>
  <si>
    <t>risk_NN adjustment_NN calculations_NNS</t>
  </si>
  <si>
    <t>rules_NNS]#NP[engine_NN</t>
  </si>
  <si>
    <t>chunker prob</t>
  </si>
  <si>
    <t xml:space="preserve">Second Lowest Cost Silver Plan </t>
  </si>
  <si>
    <t>the_DT current_JJ second_JJ TRA13L_NN</t>
  </si>
  <si>
    <t>resolved to Lowest Cost Silver Plan. Posibly because 'second' is there as no acronym maker</t>
  </si>
  <si>
    <t>TRA7L_NN]#NP[of_IN]#PP[TRA8L_NNP and_CC TRA9L_NNP</t>
  </si>
  <si>
    <t>resolved to Human Services (default)</t>
  </si>
  <si>
    <t>shared_VBN]#VP[decision-making_NN</t>
  </si>
  <si>
    <t>chunker prob. Resolved to decision making</t>
  </si>
  <si>
    <t>subsidized_JJ applications_NNS</t>
  </si>
  <si>
    <t>resolved to application, made into IT term</t>
  </si>
  <si>
    <t>subsidized_JJ healthcare_NN</t>
  </si>
  <si>
    <t>resolved to healthcare (gloss term)</t>
  </si>
  <si>
    <t>subsidized_JJ health_NN coverage_NN</t>
  </si>
  <si>
    <t>unique_JJ individual_JJ identifier_NN</t>
  </si>
  <si>
    <t>resolved to identifier</t>
  </si>
  <si>
    <t>s_POS verbal_JJ attestation_NN</t>
  </si>
  <si>
    <t>resolved to attestation (dunno how)</t>
  </si>
  <si>
    <t>verbal_JJ signature_NN</t>
  </si>
  <si>
    <t>resolved to signature</t>
  </si>
  <si>
    <t>a_DT welcome_JJ package_NN and_CC identification_NN card_NN</t>
  </si>
  <si>
    <t>resolved to package</t>
  </si>
  <si>
    <t>marked as process noun (WN_Process)</t>
  </si>
  <si>
    <t>made into process (WN process)</t>
  </si>
  <si>
    <t>fraud_NN and_CC abuse_NN</t>
  </si>
  <si>
    <t>parser prob</t>
  </si>
  <si>
    <t>individual_JJ account_NN
no_DT account_NN
their_PRP$ account_NN
their_PRP$ account_NN preferences_NNS
enrollee_JJ account_NN information_NN</t>
  </si>
  <si>
    <t>account is an IT term</t>
  </si>
  <si>
    <t>abstract</t>
  </si>
  <si>
    <t>TRA7L_NNP</t>
  </si>
  <si>
    <t>[appeal_NN notice_NN
route_NN appeal_NN requests_NNS
appeal_NN decision_NN
appeal_NN decision_NN</t>
  </si>
  <si>
    <t>we can captured all the multiword cases</t>
  </si>
  <si>
    <t>marked as IT term</t>
  </si>
  <si>
    <t>the_DT consumers_NNS attestation_NN
's_POS verbal_JJ attestation_NN
attestation_NN allowed_VBN application_NN data_NNS</t>
  </si>
  <si>
    <t xml:space="preserve">Advance Premium Tax Credit </t>
  </si>
  <si>
    <t xml:space="preserve">example email </t>
  </si>
  <si>
    <t>resolved to attestation, dropped since process noun &amp; p=2</t>
  </si>
  <si>
    <t>dropped from semantic because of p check</t>
  </si>
  <si>
    <t>the_DT TRA4L_NNP catalog_NN</t>
  </si>
  <si>
    <t>caught as web portal catalog</t>
  </si>
  <si>
    <t>example non-lexical lexical NP. The term is catalog here</t>
  </si>
  <si>
    <t>TRA10L_NNP</t>
  </si>
  <si>
    <t>caught as IT term</t>
  </si>
  <si>
    <t>claims_NNS</t>
  </si>
  <si>
    <t>made into cm thro WN</t>
  </si>
  <si>
    <t>dropped from semantic because of p check. Does not come up as semantic related anyway</t>
  </si>
  <si>
    <t>non-subsidized_JJ health_NN coverage_NN
coverage_NN requirements_NNS
coverage_NN</t>
  </si>
  <si>
    <t>captured in most multiwords</t>
  </si>
  <si>
    <t>example of underspecification, it was meant as health coverage</t>
  </si>
  <si>
    <t>average_JJ deductible_JJ and_CC distribution_NN
deductible_JJ</t>
  </si>
  <si>
    <t>dropped since JJ</t>
  </si>
  <si>
    <t>example of where the pos tagger says it is JJ and thus dropped. WN says it can be NN as well</t>
  </si>
  <si>
    <t>an example of where we don't want to break this up because of the presence of status. i.e. ??</t>
  </si>
  <si>
    <t>ethinicity</t>
  </si>
  <si>
    <t>optional_JJ voluntary_JJ demographic_JJ data_NNS categories_NNS
demographic_JJ data_NNS</t>
  </si>
  <si>
    <t>resolved to data because 'data' is present elsewhere</t>
  </si>
  <si>
    <t>the_DT disposition_NN
disposition_NN</t>
  </si>
  <si>
    <t>Captured in sem sim</t>
  </si>
  <si>
    <t>program_NN eligibility_NN determination_NN
eligibility_NN
the_DT eligibility_NN determinations_NNS
eligibility_NN criteria_NNS</t>
  </si>
  <si>
    <t>axample of where process can be dropped. Term is eligibility redetermination</t>
  </si>
  <si>
    <t>captured as program eligibility</t>
  </si>
  <si>
    <t xml:space="preserve">eligibility   </t>
  </si>
  <si>
    <t>example of underspecification. It was meant to be program eligibility</t>
  </si>
  <si>
    <t>individual_JJ exemption_NN request_NN
individual_JJ exemption_NN request_NN information_NN
an_DT exemption_NN condition_NN
verified_JJ exemption_NN requests_NNS
exemption_NN application_NN
individual_JJ exemption_NN renewal_NN
_DT number_NN]#NP[of_IN]#PP[exemptions_NNS</t>
  </si>
  <si>
    <t>number of exemptions</t>
  </si>
  <si>
    <t>example of where 'of' does not signify joining units</t>
  </si>
  <si>
    <t>captured as 'exemption request', 'exemption request information', 'exemption condition', 'exemption application', 'exemption renewal'</t>
  </si>
  <si>
    <t>each_DT family_NN member_NN
different_JJ family_NN members_NNS
family_NN enrollments_NNS
a_DT family_NN</t>
  </si>
  <si>
    <t>captured as 'family member', 'family enrollments', 'family' in units</t>
  </si>
  <si>
    <t>Freq of 'Terms' in Req</t>
  </si>
  <si>
    <t>targeted_JJ groups_NNS</t>
  </si>
  <si>
    <t xml:space="preserve">resolved to group  </t>
  </si>
  <si>
    <t>where we want to drop JJ</t>
  </si>
  <si>
    <t>a_DT guardian_NN or_CC responsible_JJ person_NN</t>
  </si>
  <si>
    <t>physical</t>
  </si>
  <si>
    <t>guardian became IT term</t>
  </si>
  <si>
    <t>income_NN
income_NN
example_NN income_NN</t>
  </si>
  <si>
    <t>caught in semantic sim</t>
  </si>
  <si>
    <t>TRA9L_NN or_CC TRA10L_NN
appropriate_JJ TRA5L_NN
TRA8L_NNP
TRA8L_NNP
TRA6L_NNP ,_, TRA7L_NNP and_CC TRA8L_NNP plans_NNS</t>
  </si>
  <si>
    <t>captured as medical (WN lemma)</t>
  </si>
  <si>
    <t xml:space="preserve">TRA4L_NNP interface_NN
TRA6L_NN
</t>
  </si>
  <si>
    <t>captured as MEDS interface, MEDS. Latter is made into med through WN_gloss</t>
  </si>
  <si>
    <t>although it is part of a larger term - 'QHP non-renewal', having 'non-renewal' seems OK. Similar to 'eligibility'. NO REMOVED non-renewal as a term</t>
  </si>
  <si>
    <t>example of a physical entity, but is not related to 'insurance'</t>
  </si>
  <si>
    <t>outreach_JJ
outreach_JJ ,_, increased_VBN awareness_NN ,_, enrollment_NN and_CC participation_NN]#
possible_JJ outreach_JJ efforts_NNS</t>
  </si>
  <si>
    <t>outreach only marked as JJ, thus dropped</t>
  </si>
  <si>
    <t>missed because of freq.</t>
  </si>
  <si>
    <t>the_DT participant_NN</t>
  </si>
  <si>
    <t>patient_JJ safety_NN</t>
  </si>
  <si>
    <t>chunker problem</t>
  </si>
  <si>
    <t>penalty_NN</t>
  </si>
  <si>
    <t>other state programs</t>
  </si>
  <si>
    <t>example of where the JJ of other should be dropped</t>
  </si>
  <si>
    <t>s_POS programs_NNS</t>
  </si>
  <si>
    <t>program_NN eligibility_NN determination_NN
TRA20L_NNP program_NN functionality_NN
other_JJ TRA6L_NN programs_NNS
TRA10L_NN or_CC program_NN policies_NNS
program_NN (_-LRB- TRA8L_NNP ,_, TRA9L_NNP ,_, TRA10L_NNP ,_, TRA11L_NNP ,_, TRA12L_NNP ,_, etc_NN )_-RRB</t>
  </si>
  <si>
    <t>referral_NN
referrals_NNS
TRA4L_NNP referrals_NNS status_NN statewide_JJ</t>
  </si>
  <si>
    <t>individual_JJ enrollment_NN renewal_NN responses_NNS
renewal_NN
annual_JJ eligibility_NN redetermination_NN or_CC enrollment_NN renewal_NN and_CC report_NN changes_NNS
active_JJ applications_NNS ,_, renewals_NNS and_CC appeals_NNS</t>
  </si>
  <si>
    <t>is made a process noun</t>
  </si>
  <si>
    <t>made into saw WN</t>
  </si>
  <si>
    <t>missed because f=2 &amp; polysemy=0 not checked</t>
  </si>
  <si>
    <t>TRA4L_NNP staff_NN
appropriate_JJ staff_NN
staff_NN
assigned_VBN staff_NN</t>
  </si>
  <si>
    <t>_DT substantiation_NN</t>
  </si>
  <si>
    <t>weighting_VBG</t>
  </si>
  <si>
    <t>made into a verb, polysemy=2</t>
  </si>
  <si>
    <t>reinsurance_NN</t>
  </si>
  <si>
    <t>No. of terms</t>
  </si>
  <si>
    <t>Ratio</t>
  </si>
  <si>
    <t>Top - n</t>
  </si>
  <si>
    <t>Top - n cell</t>
  </si>
  <si>
    <t xml:space="preserve">MEDS </t>
  </si>
  <si>
    <t>associate</t>
  </si>
  <si>
    <t>calculator</t>
  </si>
  <si>
    <t>chat</t>
  </si>
  <si>
    <t>comment</t>
  </si>
  <si>
    <t>employee</t>
  </si>
  <si>
    <t>work</t>
  </si>
  <si>
    <t>Type</t>
  </si>
  <si>
    <t>NP, CC</t>
  </si>
  <si>
    <t>NP, PP</t>
  </si>
  <si>
    <t>V</t>
  </si>
  <si>
    <t>NP</t>
  </si>
  <si>
    <t xml:space="preserve">MAGI Medi-Cal </t>
  </si>
  <si>
    <t xml:space="preserve">cost-sharing reductions </t>
  </si>
  <si>
    <t xml:space="preserve">Medi-Cal Inmate Eligibility </t>
  </si>
  <si>
    <t xml:space="preserve">role-based security controls </t>
  </si>
  <si>
    <t xml:space="preserve">multi-lingual mass notices </t>
  </si>
  <si>
    <t xml:space="preserve">page review timeframes </t>
  </si>
  <si>
    <t xml:space="preserve">calheer </t>
  </si>
  <si>
    <t xml:space="preserve">Issuer </t>
  </si>
  <si>
    <t xml:space="preserve">User-generated </t>
  </si>
  <si>
    <t xml:space="preserve">Medi-Cal </t>
  </si>
  <si>
    <t xml:space="preserve">CHIP </t>
  </si>
  <si>
    <t xml:space="preserve">AIM </t>
  </si>
  <si>
    <t xml:space="preserve">timeframes </t>
  </si>
  <si>
    <t xml:space="preserve">SAWS </t>
  </si>
  <si>
    <t xml:space="preserve">PERM </t>
  </si>
  <si>
    <t xml:space="preserve">differentprograms </t>
  </si>
  <si>
    <t xml:space="preserve">SHOP </t>
  </si>
  <si>
    <t xml:space="preserve">CalFresh </t>
  </si>
  <si>
    <t>Lag Metric</t>
  </si>
  <si>
    <t>calheers shall provide</t>
  </si>
  <si>
    <t>provide the functionality</t>
  </si>
  <si>
    <t>calheers shall provide functionality</t>
  </si>
  <si>
    <t>calheers shall generate</t>
  </si>
  <si>
    <t>portal</t>
  </si>
  <si>
    <t>functionality to notify</t>
  </si>
  <si>
    <t>quality</t>
  </si>
  <si>
    <t>web</t>
  </si>
  <si>
    <t>selected</t>
  </si>
  <si>
    <t>functionality to generate</t>
  </si>
  <si>
    <t>calheers shall generate report</t>
  </si>
  <si>
    <t>qualified</t>
  </si>
  <si>
    <t>qualified health</t>
  </si>
  <si>
    <t>plan selected for comparison</t>
  </si>
  <si>
    <t>functionality to track</t>
  </si>
  <si>
    <t>functionality to process</t>
  </si>
  <si>
    <t>selected for comparison</t>
  </si>
  <si>
    <t>tax</t>
  </si>
  <si>
    <t>requirement</t>
  </si>
  <si>
    <t>provide functionality to generate</t>
  </si>
  <si>
    <t>annual</t>
  </si>
  <si>
    <t>functionality to receive</t>
  </si>
  <si>
    <t>administrator</t>
  </si>
  <si>
    <t>average</t>
  </si>
  <si>
    <t>determination</t>
  </si>
  <si>
    <t>net</t>
  </si>
  <si>
    <t>multiple</t>
  </si>
  <si>
    <t>identify</t>
  </si>
  <si>
    <t>tax credit</t>
  </si>
  <si>
    <t>aptc csr</t>
  </si>
  <si>
    <t>process individual</t>
  </si>
  <si>
    <t>history</t>
  </si>
  <si>
    <t>communication</t>
  </si>
  <si>
    <t>sharing</t>
  </si>
  <si>
    <t>premium tax</t>
  </si>
  <si>
    <t>functionality to update</t>
  </si>
  <si>
    <t>hoc</t>
  </si>
  <si>
    <t>authorized</t>
  </si>
  <si>
    <t>medi-cal aim</t>
  </si>
  <si>
    <t>premium tax credit</t>
  </si>
  <si>
    <t>different</t>
  </si>
  <si>
    <t>related</t>
  </si>
  <si>
    <t>automatically</t>
  </si>
  <si>
    <t>number of application</t>
  </si>
  <si>
    <t>credit</t>
  </si>
  <si>
    <t>functionality for consumer</t>
  </si>
  <si>
    <t>ad-hoc</t>
  </si>
  <si>
    <t>functionality to process individual</t>
  </si>
  <si>
    <t>functionality to verify</t>
  </si>
  <si>
    <t>care</t>
  </si>
  <si>
    <t>performance</t>
  </si>
  <si>
    <t>functionality to send</t>
  </si>
  <si>
    <t>functionality to automatically</t>
  </si>
  <si>
    <t>call</t>
  </si>
  <si>
    <t>criteria e</t>
  </si>
  <si>
    <t>ad-hoc monthly</t>
  </si>
  <si>
    <t>model</t>
  </si>
  <si>
    <t>response</t>
  </si>
  <si>
    <t>needed to comply</t>
  </si>
  <si>
    <t>criteria e g</t>
  </si>
  <si>
    <t>subsidized health</t>
  </si>
  <si>
    <t>control</t>
  </si>
  <si>
    <t>month</t>
  </si>
  <si>
    <t>additional</t>
  </si>
  <si>
    <t>individual exemption</t>
  </si>
  <si>
    <t>monthly quarterly</t>
  </si>
  <si>
    <t>provide functionality to retain</t>
  </si>
  <si>
    <t>saving</t>
  </si>
  <si>
    <t>healthcare</t>
  </si>
  <si>
    <t>redetermination</t>
  </si>
  <si>
    <t>available</t>
  </si>
  <si>
    <t>member</t>
  </si>
  <si>
    <t>code</t>
  </si>
  <si>
    <t>comply with federal</t>
  </si>
  <si>
    <t>sharing reduction</t>
  </si>
  <si>
    <t>reports needed to comply</t>
  </si>
  <si>
    <t>functionality to notify issuer</t>
  </si>
  <si>
    <t>review</t>
  </si>
  <si>
    <t>functionality to retain</t>
  </si>
  <si>
    <t>selection</t>
  </si>
  <si>
    <t>center</t>
  </si>
  <si>
    <t>reduction</t>
  </si>
  <si>
    <t>functionality to determine</t>
  </si>
  <si>
    <t>event</t>
  </si>
  <si>
    <t>composition</t>
  </si>
  <si>
    <t>entered</t>
  </si>
  <si>
    <t>data region</t>
  </si>
  <si>
    <t>system</t>
  </si>
  <si>
    <t>mailed</t>
  </si>
  <si>
    <t>minimum</t>
  </si>
  <si>
    <t>controller s office</t>
  </si>
  <si>
    <t>demographic data region</t>
  </si>
  <si>
    <t>functionality for an applicant</t>
  </si>
  <si>
    <t>audit</t>
  </si>
  <si>
    <t>submitted</t>
  </si>
  <si>
    <t>level</t>
  </si>
  <si>
    <t>controller</t>
  </si>
  <si>
    <t>functionality to notify cm</t>
  </si>
  <si>
    <t>health plan issuer</t>
  </si>
  <si>
    <t>functionality to create</t>
  </si>
  <si>
    <t>statewide</t>
  </si>
  <si>
    <t>functionality to update qhp</t>
  </si>
  <si>
    <t>zip</t>
  </si>
  <si>
    <t>state controller s office</t>
  </si>
  <si>
    <t>enrolled</t>
  </si>
  <si>
    <t>identifiable</t>
  </si>
  <si>
    <t>individual s disenrollment</t>
  </si>
  <si>
    <t>region age</t>
  </si>
  <si>
    <t>functionality to generate report</t>
  </si>
  <si>
    <t>value</t>
  </si>
  <si>
    <t>add</t>
  </si>
  <si>
    <t>personal</t>
  </si>
  <si>
    <t>hub</t>
  </si>
  <si>
    <t>cost-sharing</t>
  </si>
  <si>
    <t>specific</t>
  </si>
  <si>
    <t>make</t>
  </si>
  <si>
    <t>csr magi medi-cal</t>
  </si>
  <si>
    <t>s office</t>
  </si>
  <si>
    <t>feedback</t>
  </si>
  <si>
    <t>state controller</t>
  </si>
  <si>
    <t>functionality to support</t>
  </si>
  <si>
    <t>functionality to notify individual</t>
  </si>
  <si>
    <t>s disenrollment</t>
  </si>
  <si>
    <t>channel</t>
  </si>
  <si>
    <t>electronically</t>
  </si>
  <si>
    <t>gateway</t>
  </si>
  <si>
    <t>age gender</t>
  </si>
  <si>
    <t>plan issuer</t>
  </si>
  <si>
    <t>reports ad-hoc</t>
  </si>
  <si>
    <t>multiple service</t>
  </si>
  <si>
    <t>g income</t>
  </si>
  <si>
    <t>medi-cal chip</t>
  </si>
  <si>
    <t>calheers shall track</t>
  </si>
  <si>
    <t>determined by the exchange</t>
  </si>
  <si>
    <t>registered</t>
  </si>
  <si>
    <t>functionality to list</t>
  </si>
  <si>
    <t>reports on the average</t>
  </si>
  <si>
    <t>exemption request</t>
  </si>
  <si>
    <t>reports ad-hoc monthly</t>
  </si>
  <si>
    <t>mail email</t>
  </si>
  <si>
    <t>e g income</t>
  </si>
  <si>
    <t>advance premium</t>
  </si>
  <si>
    <t>advance premium tax</t>
  </si>
  <si>
    <t>advanced</t>
  </si>
  <si>
    <t>viewing</t>
  </si>
  <si>
    <t>quality indicator</t>
  </si>
  <si>
    <t>reg</t>
  </si>
  <si>
    <t>calculate the net premium</t>
  </si>
  <si>
    <t>estimated</t>
  </si>
  <si>
    <t>updated</t>
  </si>
  <si>
    <t>data elements they viewed</t>
  </si>
  <si>
    <t>indicator</t>
  </si>
  <si>
    <t>consumer information</t>
  </si>
  <si>
    <t>provide functionality to send</t>
  </si>
  <si>
    <t>lawful</t>
  </si>
  <si>
    <t>help</t>
  </si>
  <si>
    <t>element</t>
  </si>
  <si>
    <t>plan information</t>
  </si>
  <si>
    <t>preferences e</t>
  </si>
  <si>
    <t>assistance</t>
  </si>
  <si>
    <t>single</t>
  </si>
  <si>
    <t>quality control</t>
  </si>
  <si>
    <t>functionality to record</t>
  </si>
  <si>
    <t>potential compliance</t>
  </si>
  <si>
    <t>qhp medi-cal</t>
  </si>
  <si>
    <t>federal exchange medi-cal</t>
  </si>
  <si>
    <t>calculate the net</t>
  </si>
  <si>
    <t>control initiative</t>
  </si>
  <si>
    <t>personally</t>
  </si>
  <si>
    <t>number of enrollment</t>
  </si>
  <si>
    <t>receiving</t>
  </si>
  <si>
    <t>advanced premium</t>
  </si>
  <si>
    <t>payments to qualified</t>
  </si>
  <si>
    <t>email letter</t>
  </si>
  <si>
    <t>verbal</t>
  </si>
  <si>
    <t>gross</t>
  </si>
  <si>
    <t>real-time via external</t>
  </si>
  <si>
    <t>making</t>
  </si>
  <si>
    <t>check</t>
  </si>
  <si>
    <t>toll free number</t>
  </si>
  <si>
    <t>communication methods mail</t>
  </si>
  <si>
    <t>ability to designate</t>
  </si>
  <si>
    <t>email phone</t>
  </si>
  <si>
    <t>enrollments in qualified health</t>
  </si>
  <si>
    <t>key</t>
  </si>
  <si>
    <t>measurement</t>
  </si>
  <si>
    <t>issue a notice</t>
  </si>
  <si>
    <t>department of managed</t>
  </si>
  <si>
    <t>managed</t>
  </si>
  <si>
    <t>information through multiple</t>
  </si>
  <si>
    <t>submit a report</t>
  </si>
  <si>
    <t>data on consumer</t>
  </si>
  <si>
    <t>comply with federal exchange</t>
  </si>
  <si>
    <t>data hub</t>
  </si>
  <si>
    <t>g age</t>
  </si>
  <si>
    <t>information phi</t>
  </si>
  <si>
    <t>information pii</t>
  </si>
  <si>
    <t>purged e</t>
  </si>
  <si>
    <t>provide functionality to alert</t>
  </si>
  <si>
    <t>event trigger</t>
  </si>
  <si>
    <t>cdi dmhc</t>
  </si>
  <si>
    <t>affiliation</t>
  </si>
  <si>
    <t>choose</t>
  </si>
  <si>
    <t>cost sharing</t>
  </si>
  <si>
    <t>tribal</t>
  </si>
  <si>
    <t>functionality to reconcile</t>
  </si>
  <si>
    <t>type of health</t>
  </si>
  <si>
    <t>reports on enrollment trend</t>
  </si>
  <si>
    <t>compliance</t>
  </si>
  <si>
    <t>functionality to retain history</t>
  </si>
  <si>
    <t>compliance issue</t>
  </si>
  <si>
    <t>functionality to initiate</t>
  </si>
  <si>
    <t>email web</t>
  </si>
  <si>
    <t>functionality to configure</t>
  </si>
  <si>
    <t>manual</t>
  </si>
  <si>
    <t>entry</t>
  </si>
  <si>
    <t>received for a case</t>
  </si>
  <si>
    <t>type of subsidized</t>
  </si>
  <si>
    <t>unique</t>
  </si>
  <si>
    <t>notify issuers cm</t>
  </si>
  <si>
    <t>county zip code</t>
  </si>
  <si>
    <t>measure</t>
  </si>
  <si>
    <t>provide the capability</t>
  </si>
  <si>
    <t>plan issuers for advance</t>
  </si>
  <si>
    <t>update qhp medi-cal</t>
  </si>
  <si>
    <t>reports on enrollment</t>
  </si>
  <si>
    <t>process individual exemption</t>
  </si>
  <si>
    <t>show the consumer</t>
  </si>
  <si>
    <t>payments with calheer</t>
  </si>
  <si>
    <t>health information</t>
  </si>
  <si>
    <t>account case</t>
  </si>
  <si>
    <t>retrieval</t>
  </si>
  <si>
    <t>advanced premium tax</t>
  </si>
  <si>
    <t>data on the consumer</t>
  </si>
  <si>
    <t>health plan qhp</t>
  </si>
  <si>
    <t>show the aging</t>
  </si>
  <si>
    <t>potential</t>
  </si>
  <si>
    <t>county zip</t>
  </si>
  <si>
    <t>personal health</t>
  </si>
  <si>
    <t>e g age</t>
  </si>
  <si>
    <t>portal phone</t>
  </si>
  <si>
    <t>collect</t>
  </si>
  <si>
    <t>users to update</t>
  </si>
  <si>
    <t>oversight</t>
  </si>
  <si>
    <t>consumer applicant</t>
  </si>
  <si>
    <t>generate monthly</t>
  </si>
  <si>
    <t>information through multiple service</t>
  </si>
  <si>
    <t>department of insurance</t>
  </si>
  <si>
    <t>available plan</t>
  </si>
  <si>
    <t>channels e g</t>
  </si>
  <si>
    <t>issuers for advance premium</t>
  </si>
  <si>
    <t>generate a report</t>
  </si>
  <si>
    <t>initiative</t>
  </si>
  <si>
    <t>plan assessment fee</t>
  </si>
  <si>
    <t>part</t>
  </si>
  <si>
    <t>shopping</t>
  </si>
  <si>
    <t>annual eligibility</t>
  </si>
  <si>
    <t>including premium</t>
  </si>
  <si>
    <t>icon</t>
  </si>
  <si>
    <t>ethnicity age</t>
  </si>
  <si>
    <t>notify the consumer</t>
  </si>
  <si>
    <t>chip quality control</t>
  </si>
  <si>
    <t>payment history</t>
  </si>
  <si>
    <t>e g -</t>
  </si>
  <si>
    <t>essential</t>
  </si>
  <si>
    <t>service channel</t>
  </si>
  <si>
    <t>service channels e</t>
  </si>
  <si>
    <t>exchange medi-cal</t>
  </si>
  <si>
    <t>alert assigned</t>
  </si>
  <si>
    <t>track the source</t>
  </si>
  <si>
    <t>comply with federal audit</t>
  </si>
  <si>
    <t>g - notice</t>
  </si>
  <si>
    <t>consumers to view</t>
  </si>
  <si>
    <t>reports the calheer</t>
  </si>
  <si>
    <t>assessment</t>
  </si>
  <si>
    <t>minimum essential</t>
  </si>
  <si>
    <t>anonymous</t>
  </si>
  <si>
    <t>relevant</t>
  </si>
  <si>
    <t>identification</t>
  </si>
  <si>
    <t>plan assessment</t>
  </si>
  <si>
    <t>center shall track</t>
  </si>
  <si>
    <t>designate</t>
  </si>
  <si>
    <t>historical</t>
  </si>
  <si>
    <t>notify the applicant</t>
  </si>
  <si>
    <t>magi medi-cal chip</t>
  </si>
  <si>
    <t>defined time period</t>
  </si>
  <si>
    <t>preferences e g</t>
  </si>
  <si>
    <t>administration</t>
  </si>
  <si>
    <t>email web portal</t>
  </si>
  <si>
    <t>code ethnicity</t>
  </si>
  <si>
    <t>chip quality</t>
  </si>
  <si>
    <t>functionality to assign</t>
  </si>
  <si>
    <t>functionality to identify</t>
  </si>
  <si>
    <t>purged e g</t>
  </si>
  <si>
    <t>case information through multiple</t>
  </si>
  <si>
    <t>chip aim</t>
  </si>
  <si>
    <t>account application</t>
  </si>
  <si>
    <t>experience</t>
  </si>
  <si>
    <t>functionality to alert assigned</t>
  </si>
  <si>
    <t>completing</t>
  </si>
  <si>
    <t>report to the state</t>
  </si>
  <si>
    <t>flexible</t>
  </si>
  <si>
    <t>individual exemption request</t>
  </si>
  <si>
    <t>detailed</t>
  </si>
  <si>
    <t>healthy</t>
  </si>
  <si>
    <t>functionality to save</t>
  </si>
  <si>
    <t>plan quality</t>
  </si>
  <si>
    <t>report monthly the number</t>
  </si>
  <si>
    <t>enrollees of qhp</t>
  </si>
  <si>
    <t>risk</t>
  </si>
  <si>
    <t>potential compliance issue</t>
  </si>
  <si>
    <t>standard</t>
  </si>
  <si>
    <t>functionality to calculate</t>
  </si>
  <si>
    <t>health care</t>
  </si>
  <si>
    <t>health information phi</t>
  </si>
  <si>
    <t>calheers shall show</t>
  </si>
  <si>
    <t>report shall show</t>
  </si>
  <si>
    <t>annual enrollment</t>
  </si>
  <si>
    <t>geographic</t>
  </si>
  <si>
    <t>real-time via external interface</t>
  </si>
  <si>
    <t>demonstration</t>
  </si>
  <si>
    <t>effective</t>
  </si>
  <si>
    <t>issuers cm</t>
  </si>
  <si>
    <t>costs for each plan</t>
  </si>
  <si>
    <t>monthly the number</t>
  </si>
  <si>
    <t>minute</t>
  </si>
  <si>
    <t>elements they viewed</t>
  </si>
  <si>
    <t>external</t>
  </si>
  <si>
    <t>identify potential compliance</t>
  </si>
  <si>
    <t>client</t>
  </si>
  <si>
    <t>age sex</t>
  </si>
  <si>
    <t>day</t>
  </si>
  <si>
    <t>administration as applicable</t>
  </si>
  <si>
    <t>change in circumstance</t>
  </si>
  <si>
    <t>statistical</t>
  </si>
  <si>
    <t>methods mail</t>
  </si>
  <si>
    <t>functionality to issue</t>
  </si>
  <si>
    <t>california department of insurance</t>
  </si>
  <si>
    <t>includes the ability</t>
  </si>
  <si>
    <t>part of the case</t>
  </si>
  <si>
    <t>upcoming</t>
  </si>
  <si>
    <t>presence</t>
  </si>
  <si>
    <t>condition</t>
  </si>
  <si>
    <t>functionality to save consumer</t>
  </si>
  <si>
    <t>notice of annual enrollment</t>
  </si>
  <si>
    <t>data has been received</t>
  </si>
  <si>
    <t>stored</t>
  </si>
  <si>
    <t>functionality to present</t>
  </si>
  <si>
    <t>update their account</t>
  </si>
  <si>
    <t>quality control initiative</t>
  </si>
  <si>
    <t>functionality to display</t>
  </si>
  <si>
    <t>issuers for advance</t>
  </si>
  <si>
    <t>submitted by each registered</t>
  </si>
  <si>
    <t>functionality to obtain</t>
  </si>
  <si>
    <t>channels e</t>
  </si>
  <si>
    <t>personally identifiable</t>
  </si>
  <si>
    <t>notice of annual</t>
  </si>
  <si>
    <t>enrollments in qualified</t>
  </si>
  <si>
    <t>policymaker</t>
  </si>
  <si>
    <t>subsidies by demographic</t>
  </si>
  <si>
    <t>identifiable information pii</t>
  </si>
  <si>
    <t>notices related to claim</t>
  </si>
  <si>
    <t>web portal phone</t>
  </si>
  <si>
    <t>adjustment</t>
  </si>
  <si>
    <t>functionality to alert</t>
  </si>
  <si>
    <t>provide functionality to notify</t>
  </si>
  <si>
    <t>functionality to submit</t>
  </si>
  <si>
    <t>plan qhp</t>
  </si>
  <si>
    <t>identifiable information</t>
  </si>
  <si>
    <t>permanent</t>
  </si>
  <si>
    <t>individual plan</t>
  </si>
  <si>
    <t>send an electronic</t>
  </si>
  <si>
    <t>summary</t>
  </si>
  <si>
    <t>payments to qualified health</t>
  </si>
  <si>
    <t>assessment fee</t>
  </si>
  <si>
    <t>signature</t>
  </si>
  <si>
    <t>metric</t>
  </si>
  <si>
    <t>identify potential</t>
  </si>
  <si>
    <t>report on the number</t>
  </si>
  <si>
    <t>zip code ethnicity</t>
  </si>
  <si>
    <t>alert</t>
  </si>
  <si>
    <t>trigger</t>
  </si>
  <si>
    <t>related to claim</t>
  </si>
  <si>
    <t>user-defined</t>
  </si>
  <si>
    <t>indefinitely as a permanent</t>
  </si>
  <si>
    <t>save consumer</t>
  </si>
  <si>
    <t>disenrollment due to change</t>
  </si>
  <si>
    <t>dataset of information</t>
  </si>
  <si>
    <t>provide the demonstration</t>
  </si>
  <si>
    <t>received on a pending</t>
  </si>
  <si>
    <t>assister for a configured</t>
  </si>
  <si>
    <t>including but not limited</t>
  </si>
  <si>
    <t>notice to cm</t>
  </si>
  <si>
    <t>type of health coverage</t>
  </si>
  <si>
    <t>geographic location</t>
  </si>
  <si>
    <t>functionality to gather</t>
  </si>
  <si>
    <t>alternate</t>
  </si>
  <si>
    <t>account case management</t>
  </si>
  <si>
    <t>prior to enrollment</t>
  </si>
  <si>
    <t>including status assignment</t>
  </si>
  <si>
    <t>meet</t>
  </si>
  <si>
    <t>reports on saws referral</t>
  </si>
  <si>
    <t>individuals to verify</t>
  </si>
  <si>
    <t>direct the consumer</t>
  </si>
  <si>
    <t>enrollment in a qhp</t>
  </si>
  <si>
    <t>type of subsidized health</t>
  </si>
  <si>
    <t>outreach increased awareness</t>
  </si>
  <si>
    <t>cms regarding reconciled periodic</t>
  </si>
  <si>
    <t>federal poverty</t>
  </si>
  <si>
    <t>provided through the exchange</t>
  </si>
  <si>
    <t>functionality to print</t>
  </si>
  <si>
    <t>doctors wellness</t>
  </si>
  <si>
    <t>including the household</t>
  </si>
  <si>
    <t>data for selected</t>
  </si>
  <si>
    <t>determined by geographic location</t>
  </si>
  <si>
    <t>utilization -</t>
  </si>
  <si>
    <t>identifiable complaints identify</t>
  </si>
  <si>
    <t>initial quality</t>
  </si>
  <si>
    <t>enrollees of qhp recertification</t>
  </si>
  <si>
    <t>user making the change</t>
  </si>
  <si>
    <t>requests with monthly report</t>
  </si>
  <si>
    <t>elapsed</t>
  </si>
  <si>
    <t>analyze</t>
  </si>
  <si>
    <t>renewal responses update</t>
  </si>
  <si>
    <t>experience related to average</t>
  </si>
  <si>
    <t>individual household</t>
  </si>
  <si>
    <t>applicant citizenship</t>
  </si>
  <si>
    <t>s program</t>
  </si>
  <si>
    <t>basis</t>
  </si>
  <si>
    <t>access to saved</t>
  </si>
  <si>
    <t>issuer enrollment</t>
  </si>
  <si>
    <t>infant</t>
  </si>
  <si>
    <t>exception</t>
  </si>
  <si>
    <t>question icons as needed</t>
  </si>
  <si>
    <t>portal shall provide link</t>
  </si>
  <si>
    <t>communicate to consumer</t>
  </si>
  <si>
    <t>abuse as required</t>
  </si>
  <si>
    <t>automatic</t>
  </si>
  <si>
    <t>preferred</t>
  </si>
  <si>
    <t>including statistical operational</t>
  </si>
  <si>
    <t>relevant case</t>
  </si>
  <si>
    <t>poverty level</t>
  </si>
  <si>
    <t>assisters to search</t>
  </si>
  <si>
    <t>coverage history</t>
  </si>
  <si>
    <t>email text</t>
  </si>
  <si>
    <t>i medi-cal aptc</t>
  </si>
  <si>
    <t>application via the web</t>
  </si>
  <si>
    <t>output communication option</t>
  </si>
  <si>
    <t>residency incarceration</t>
  </si>
  <si>
    <t>data age</t>
  </si>
  <si>
    <t>generous</t>
  </si>
  <si>
    <t>business</t>
  </si>
  <si>
    <t>following</t>
  </si>
  <si>
    <t>preprinted</t>
  </si>
  <si>
    <t>type of coverage purchased</t>
  </si>
  <si>
    <t>monthly the eligibility determination</t>
  </si>
  <si>
    <t>applicant in writing</t>
  </si>
  <si>
    <t>age of task</t>
  </si>
  <si>
    <t>service claim</t>
  </si>
  <si>
    <t>delegated</t>
  </si>
  <si>
    <t>data services hub</t>
  </si>
  <si>
    <t>demographics e g</t>
  </si>
  <si>
    <t>discrepancies where manual review</t>
  </si>
  <si>
    <t>consumer the gross premium</t>
  </si>
  <si>
    <t>rates of an employer</t>
  </si>
  <si>
    <t>functionality to produce written</t>
  </si>
  <si>
    <t>mail to current</t>
  </si>
  <si>
    <t>applicant s verbal attestation</t>
  </si>
  <si>
    <t>provide functionality to initiate</t>
  </si>
  <si>
    <t>gender the number</t>
  </si>
  <si>
    <t>elect</t>
  </si>
  <si>
    <t>receive qhp</t>
  </si>
  <si>
    <t>cms cdi</t>
  </si>
  <si>
    <t>mass notice</t>
  </si>
  <si>
    <t>resources offered</t>
  </si>
  <si>
    <t>vendor shall provide</t>
  </si>
  <si>
    <t>sign-on sso</t>
  </si>
  <si>
    <t>exchange eligibility by demographic</t>
  </si>
  <si>
    <t>g perm</t>
  </si>
  <si>
    <t>office of net premium</t>
  </si>
  <si>
    <t>center staff</t>
  </si>
  <si>
    <t>change which include</t>
  </si>
  <si>
    <t>real-time that the individual</t>
  </si>
  <si>
    <t>workflow event</t>
  </si>
  <si>
    <t>weights to different type</t>
  </si>
  <si>
    <t>easily</t>
  </si>
  <si>
    <t>received via mail</t>
  </si>
  <si>
    <t>exist for a current</t>
  </si>
  <si>
    <t>changes in enrollee information</t>
  </si>
  <si>
    <t>enrollment period to current</t>
  </si>
  <si>
    <t>exists including</t>
  </si>
  <si>
    <t>gaps in a plan</t>
  </si>
  <si>
    <t>foster</t>
  </si>
  <si>
    <t>functionality to update stored</t>
  </si>
  <si>
    <t>track the disposition</t>
  </si>
  <si>
    <t>document the substantiation</t>
  </si>
  <si>
    <t>report of all individual</t>
  </si>
  <si>
    <t>enrollees determined eligible</t>
  </si>
  <si>
    <t>related to average elapsed</t>
  </si>
  <si>
    <t>receive individual enrollment</t>
  </si>
  <si>
    <t>g automatic</t>
  </si>
  <si>
    <t>coverage mag</t>
  </si>
  <si>
    <t>receive record</t>
  </si>
  <si>
    <t>current enrollees determined</t>
  </si>
  <si>
    <t>plan if still eligible</t>
  </si>
  <si>
    <t>health coverage mag</t>
  </si>
  <si>
    <t>receive premium</t>
  </si>
  <si>
    <t>support multiple service delivery</t>
  </si>
  <si>
    <t>provide workflow</t>
  </si>
  <si>
    <t>designated</t>
  </si>
  <si>
    <t>verify residency incarceration</t>
  </si>
  <si>
    <t>calheers shall estimate average</t>
  </si>
  <si>
    <t>electronic notification</t>
  </si>
  <si>
    <t>language disability</t>
  </si>
  <si>
    <t>reconciled periodic</t>
  </si>
  <si>
    <t>elapsed time for application</t>
  </si>
  <si>
    <t>security</t>
  </si>
  <si>
    <t>users make case</t>
  </si>
  <si>
    <t>exemption condition</t>
  </si>
  <si>
    <t>chosen in the timeframe</t>
  </si>
  <si>
    <t>reports for california policymaker</t>
  </si>
  <si>
    <t>different quality</t>
  </si>
  <si>
    <t>bypass the application</t>
  </si>
  <si>
    <t>qhp plan assessment fee</t>
  </si>
  <si>
    <t>laws rule</t>
  </si>
  <si>
    <t>calheers email</t>
  </si>
  <si>
    <t>links calwork</t>
  </si>
  <si>
    <t>qhp screening</t>
  </si>
  <si>
    <t>functionality to screen individual</t>
  </si>
  <si>
    <t>portal to access</t>
  </si>
  <si>
    <t>cost silver</t>
  </si>
  <si>
    <t>completed by the consumer</t>
  </si>
  <si>
    <t>view save</t>
  </si>
  <si>
    <t>reports on saw</t>
  </si>
  <si>
    <t>maintain</t>
  </si>
  <si>
    <t>track individual exemption request</t>
  </si>
  <si>
    <t>flow</t>
  </si>
  <si>
    <t>streamlined</t>
  </si>
  <si>
    <t>complaint data from issuer</t>
  </si>
  <si>
    <t>e g case</t>
  </si>
  <si>
    <t>application to enrollment</t>
  </si>
  <si>
    <t>example a guardian</t>
  </si>
  <si>
    <t>functionality to reconcile premium</t>
  </si>
  <si>
    <t>eligibility factor</t>
  </si>
  <si>
    <t>functionality to accommodate</t>
  </si>
  <si>
    <t>advocate</t>
  </si>
  <si>
    <t>deadline</t>
  </si>
  <si>
    <t>add requirement to opt</t>
  </si>
  <si>
    <t>automatically process</t>
  </si>
  <si>
    <t>enrolled in qhp</t>
  </si>
  <si>
    <t>plan information for medi-cal</t>
  </si>
  <si>
    <t>identifying those who viewed</t>
  </si>
  <si>
    <t>number of applications received</t>
  </si>
  <si>
    <t>reporting the timeframe</t>
  </si>
  <si>
    <t>assisters to submit</t>
  </si>
  <si>
    <t>authorized users to make</t>
  </si>
  <si>
    <t>scripting</t>
  </si>
  <si>
    <t>department of managed health</t>
  </si>
  <si>
    <t>aim when new information</t>
  </si>
  <si>
    <t>listed on the application</t>
  </si>
  <si>
    <t>methodology to be modified</t>
  </si>
  <si>
    <t>number of applications submitted</t>
  </si>
  <si>
    <t>offered customer service</t>
  </si>
  <si>
    <t>trends in premium</t>
  </si>
  <si>
    <t>talk-time</t>
  </si>
  <si>
    <t>reports on trend</t>
  </si>
  <si>
    <t>s circumstances e</t>
  </si>
  <si>
    <t>comments viewable</t>
  </si>
  <si>
    <t>amount of cost sharing</t>
  </si>
  <si>
    <t>functionality to track application</t>
  </si>
  <si>
    <t>highlight any generous provision</t>
  </si>
  <si>
    <t>incorporate different quality</t>
  </si>
  <si>
    <t>card</t>
  </si>
  <si>
    <t>eligibility criteria e</t>
  </si>
  <si>
    <t>provide provider</t>
  </si>
  <si>
    <t>issuer about change</t>
  </si>
  <si>
    <t>saved</t>
  </si>
  <si>
    <t>assistance the number</t>
  </si>
  <si>
    <t>plan slcsp</t>
  </si>
  <si>
    <t>client index sci</t>
  </si>
  <si>
    <t>essential health</t>
  </si>
  <si>
    <t>retain consumer</t>
  </si>
  <si>
    <t>videos to assist</t>
  </si>
  <si>
    <t>number of appeal</t>
  </si>
  <si>
    <t>policies to be determined</t>
  </si>
  <si>
    <t>support multiple</t>
  </si>
  <si>
    <t>key eligibility</t>
  </si>
  <si>
    <t>calculator to calculate</t>
  </si>
  <si>
    <t>metrics for active application</t>
  </si>
  <si>
    <t>inquiries to service center</t>
  </si>
  <si>
    <t>process on prioritized basis</t>
  </si>
  <si>
    <t>task oriented</t>
  </si>
  <si>
    <t>functionality to automatically generate</t>
  </si>
  <si>
    <t>assisters to view</t>
  </si>
  <si>
    <t>functionality for help screen</t>
  </si>
  <si>
    <t>healthcare via med</t>
  </si>
  <si>
    <t>telephone application</t>
  </si>
  <si>
    <t>automated</t>
  </si>
  <si>
    <t>exemption requests with monthly</t>
  </si>
  <si>
    <t>eligibility real-time online</t>
  </si>
  <si>
    <t>level fpl</t>
  </si>
  <si>
    <t>chdp gateway bcctp</t>
  </si>
  <si>
    <t>statistical operational</t>
  </si>
  <si>
    <t>outgoing</t>
  </si>
  <si>
    <t>reconciled</t>
  </si>
  <si>
    <t>voluntary demographic</t>
  </si>
  <si>
    <t>enrollments by program</t>
  </si>
  <si>
    <t>verification e g</t>
  </si>
  <si>
    <t>spanish arabic</t>
  </si>
  <si>
    <t>current healthcare</t>
  </si>
  <si>
    <t>assign their own weight</t>
  </si>
  <si>
    <t>premium subsidies by demographic</t>
  </si>
  <si>
    <t>30 through 150</t>
  </si>
  <si>
    <t>cms about a non-renewal</t>
  </si>
  <si>
    <t>portal to populate</t>
  </si>
  <si>
    <t>surprise the consumer</t>
  </si>
  <si>
    <t>create an individual user</t>
  </si>
  <si>
    <t>automatically notify</t>
  </si>
  <si>
    <t>lowest cost</t>
  </si>
  <si>
    <t>provide functionality to assign</t>
  </si>
  <si>
    <t>entity websites that deliver</t>
  </si>
  <si>
    <t>cms about individual enrollment</t>
  </si>
  <si>
    <t>individual enrollment renewal response</t>
  </si>
  <si>
    <t>review status of individual</t>
  </si>
  <si>
    <t>payment report</t>
  </si>
  <si>
    <t>redetermination based</t>
  </si>
  <si>
    <t>wellness resource</t>
  </si>
  <si>
    <t>single streamlined</t>
  </si>
  <si>
    <t>i medi-cal</t>
  </si>
  <si>
    <t>verify in real-time</t>
  </si>
  <si>
    <t>composition zip</t>
  </si>
  <si>
    <t>function</t>
  </si>
  <si>
    <t>support operational</t>
  </si>
  <si>
    <t>essential health coverage</t>
  </si>
  <si>
    <t>newborn gateway deemed</t>
  </si>
  <si>
    <t>g type</t>
  </si>
  <si>
    <t>responses of exchange consumer</t>
  </si>
  <si>
    <t>email notification</t>
  </si>
  <si>
    <t>yearly</t>
  </si>
  <si>
    <t>workflow system</t>
  </si>
  <si>
    <t>plan availability</t>
  </si>
  <si>
    <t>use of federal grant</t>
  </si>
  <si>
    <t>related to average</t>
  </si>
  <si>
    <t>changing business model</t>
  </si>
  <si>
    <t>history by type</t>
  </si>
  <si>
    <t>make inquiries to service</t>
  </si>
  <si>
    <t>functionality to perform</t>
  </si>
  <si>
    <t>user-defined criteria e</t>
  </si>
  <si>
    <t>local laws rule</t>
  </si>
  <si>
    <t>information entered during plan</t>
  </si>
  <si>
    <t>provide the necessary reporting</t>
  </si>
  <si>
    <t>enrollees of qhp non-renewal</t>
  </si>
  <si>
    <t>additional verification of citizenship</t>
  </si>
  <si>
    <t>streamlined application for non-subsidized</t>
  </si>
  <si>
    <t>rules regulation</t>
  </si>
  <si>
    <t>sequencing smart</t>
  </si>
  <si>
    <t>disease type</t>
  </si>
  <si>
    <t>enrollments by type</t>
  </si>
  <si>
    <t>regulations ordinance</t>
  </si>
  <si>
    <t>exchange enrollees including</t>
  </si>
  <si>
    <t>target</t>
  </si>
  <si>
    <t>subsidies for the upcoming</t>
  </si>
  <si>
    <t>functionality for eligibility</t>
  </si>
  <si>
    <t>application assisted call</t>
  </si>
  <si>
    <t>manner that facilitate</t>
  </si>
  <si>
    <t>individual response</t>
  </si>
  <si>
    <t>progress in the application</t>
  </si>
  <si>
    <t>decision support gather</t>
  </si>
  <si>
    <t>contribution</t>
  </si>
  <si>
    <t>partner</t>
  </si>
  <si>
    <t>reconcile individual premium</t>
  </si>
  <si>
    <t>gateway chdp gateway</t>
  </si>
  <si>
    <t>calheers shall provide notice</t>
  </si>
  <si>
    <t>change the source</t>
  </si>
  <si>
    <t>targeted groups for purpose</t>
  </si>
  <si>
    <t>credit aptc</t>
  </si>
  <si>
    <t>number of calls requesting</t>
  </si>
  <si>
    <t>multiple output communication</t>
  </si>
  <si>
    <t>g case</t>
  </si>
  <si>
    <t>description of the change</t>
  </si>
  <si>
    <t>review organization</t>
  </si>
  <si>
    <t>functionality for a single</t>
  </si>
  <si>
    <t>information with the issuer</t>
  </si>
  <si>
    <t>indicators weighting</t>
  </si>
  <si>
    <t>progress status</t>
  </si>
  <si>
    <t>office of assister</t>
  </si>
  <si>
    <t>individual enrollments in qualified</t>
  </si>
  <si>
    <t>types of quality measure</t>
  </si>
  <si>
    <t>handling</t>
  </si>
  <si>
    <t>reports on eligibility determination</t>
  </si>
  <si>
    <t>functionality to track referral</t>
  </si>
  <si>
    <t>non-mag i medi-cal</t>
  </si>
  <si>
    <t>doctors wellness resource</t>
  </si>
  <si>
    <t>cms california</t>
  </si>
  <si>
    <t>presumptive eligibility program</t>
  </si>
  <si>
    <t>functionality for a consumer</t>
  </si>
  <si>
    <t>process annual</t>
  </si>
  <si>
    <t>metrics for active</t>
  </si>
  <si>
    <t>fee for an assister</t>
  </si>
  <si>
    <t>authorized users to update</t>
  </si>
  <si>
    <t>populate the standardized</t>
  </si>
  <si>
    <t>functionality to extract</t>
  </si>
  <si>
    <t>saws referrals status</t>
  </si>
  <si>
    <t>application mailed to applicant</t>
  </si>
  <si>
    <t>optional</t>
  </si>
  <si>
    <t>management of assister</t>
  </si>
  <si>
    <t>determined rule</t>
  </si>
  <si>
    <t>preferences for communication method</t>
  </si>
  <si>
    <t>select aptc</t>
  </si>
  <si>
    <t>level entry data based</t>
  </si>
  <si>
    <t>data based</t>
  </si>
  <si>
    <t>communication communication method</t>
  </si>
  <si>
    <t>sci</t>
  </si>
  <si>
    <t>consumers to shop</t>
  </si>
  <si>
    <t>documentation that result</t>
  </si>
  <si>
    <t>gateway deemed</t>
  </si>
  <si>
    <t>calworks calfresh</t>
  </si>
  <si>
    <t>send electronic</t>
  </si>
  <si>
    <t>screen without saving</t>
  </si>
  <si>
    <t>collect optional</t>
  </si>
  <si>
    <t>scan any mailed</t>
  </si>
  <si>
    <t>quality doctors wellness</t>
  </si>
  <si>
    <t>online fax</t>
  </si>
  <si>
    <t>process for determining</t>
  </si>
  <si>
    <t>fpact newborn gateway</t>
  </si>
  <si>
    <t>view a specific consumer</t>
  </si>
  <si>
    <t>functionality to receive qhp</t>
  </si>
  <si>
    <t>changing business</t>
  </si>
  <si>
    <t>persons with delegated access</t>
  </si>
  <si>
    <t>functionality to validate field</t>
  </si>
  <si>
    <t>prior value</t>
  </si>
  <si>
    <t>provide functionality to monitor</t>
  </si>
  <si>
    <t>process issuer</t>
  </si>
  <si>
    <t>enroll in non-subsidized health</t>
  </si>
  <si>
    <t>opt out of exchange</t>
  </si>
  <si>
    <t>task queue</t>
  </si>
  <si>
    <t>functionality to record individual</t>
  </si>
  <si>
    <t>data on the administrative</t>
  </si>
  <si>
    <t>configured</t>
  </si>
  <si>
    <t>demonstrate appropriate use</t>
  </si>
  <si>
    <t>based on preference</t>
  </si>
  <si>
    <t>provide the functionality highlight</t>
  </si>
  <si>
    <t>appeal notice</t>
  </si>
  <si>
    <t>change user</t>
  </si>
  <si>
    <t>calheers enrollment</t>
  </si>
  <si>
    <t>outreach increased</t>
  </si>
  <si>
    <t>cost based</t>
  </si>
  <si>
    <t>standardized</t>
  </si>
  <si>
    <t>ability to associate individual</t>
  </si>
  <si>
    <t>enrollment effective</t>
  </si>
  <si>
    <t>quality information</t>
  </si>
  <si>
    <t>dates for individual</t>
  </si>
  <si>
    <t>view a specific</t>
  </si>
  <si>
    <t>selection criteria provider</t>
  </si>
  <si>
    <t>online the result</t>
  </si>
  <si>
    <t>application type</t>
  </si>
  <si>
    <t>delivery</t>
  </si>
  <si>
    <t>trends for plan</t>
  </si>
  <si>
    <t>determine participation</t>
  </si>
  <si>
    <t>forward to regulatory organization</t>
  </si>
  <si>
    <t>notifications from their web</t>
  </si>
  <si>
    <t>individual s circumstance</t>
  </si>
  <si>
    <t>provide functionality to create</t>
  </si>
  <si>
    <t>korean russian</t>
  </si>
  <si>
    <t>designated assister to access</t>
  </si>
  <si>
    <t>programs to foster healthy</t>
  </si>
  <si>
    <t>calheers shall provide summary</t>
  </si>
  <si>
    <t>electronic real-time transmission</t>
  </si>
  <si>
    <t>calheers shall provide event</t>
  </si>
  <si>
    <t>functionality to reconcile assister</t>
  </si>
  <si>
    <t>variety of communication channel</t>
  </si>
  <si>
    <t>verify key eligibility</t>
  </si>
  <si>
    <t>exit any screen</t>
  </si>
  <si>
    <t>plan cost</t>
  </si>
  <si>
    <t>sponsors program partner</t>
  </si>
  <si>
    <t>referred number denied</t>
  </si>
  <si>
    <t>chdp</t>
  </si>
  <si>
    <t>cases with updated</t>
  </si>
  <si>
    <t>wellness for each plan</t>
  </si>
  <si>
    <t>attestation to application</t>
  </si>
  <si>
    <t>individuals to verify key</t>
  </si>
  <si>
    <t>create an individual</t>
  </si>
  <si>
    <t>type of subsidized application</t>
  </si>
  <si>
    <t>design</t>
  </si>
  <si>
    <t>reconcile individual</t>
  </si>
  <si>
    <t>viewed their personally identifiable</t>
  </si>
  <si>
    <t>criteria information</t>
  </si>
  <si>
    <t>hub of all current</t>
  </si>
  <si>
    <t>send an electronic report</t>
  </si>
  <si>
    <t>period of 36 month</t>
  </si>
  <si>
    <t>capability to share</t>
  </si>
  <si>
    <t>efficiencies provide</t>
  </si>
  <si>
    <t>benefits for subsidized</t>
  </si>
  <si>
    <t>formal written</t>
  </si>
  <si>
    <t>sign-on</t>
  </si>
  <si>
    <t>application with initial</t>
  </si>
  <si>
    <t>exchange elects to process</t>
  </si>
  <si>
    <t>targeted</t>
  </si>
  <si>
    <t>methods used in plan</t>
  </si>
  <si>
    <t>regular monthly</t>
  </si>
  <si>
    <t>viewed personally identifiable</t>
  </si>
  <si>
    <t>applicant to withdraw</t>
  </si>
  <si>
    <t>ethnicity primary language</t>
  </si>
  <si>
    <t>recognized</t>
  </si>
  <si>
    <t>mag i</t>
  </si>
  <si>
    <t>emailed</t>
  </si>
  <si>
    <t>ability to associate</t>
  </si>
  <si>
    <t>affect</t>
  </si>
  <si>
    <t>enroll in non-subsidized</t>
  </si>
  <si>
    <t>make case</t>
  </si>
  <si>
    <t>enroll in existing</t>
  </si>
  <si>
    <t>prepare a notice</t>
  </si>
  <si>
    <t>poverty</t>
  </si>
  <si>
    <t>values for example</t>
  </si>
  <si>
    <t>administrator of pending</t>
  </si>
  <si>
    <t>functionality to track individual</t>
  </si>
  <si>
    <t>program aptc</t>
  </si>
  <si>
    <t>plan in the exchange</t>
  </si>
  <si>
    <t>needed to meet</t>
  </si>
  <si>
    <t>e g transaction</t>
  </si>
  <si>
    <t>support frequently</t>
  </si>
  <si>
    <t>functionality to support individual</t>
  </si>
  <si>
    <t>submit the approved</t>
  </si>
  <si>
    <t>eligibility based</t>
  </si>
  <si>
    <t>qhp for defined</t>
  </si>
  <si>
    <t>applicant to self-attest application</t>
  </si>
  <si>
    <t>number of incoming</t>
  </si>
  <si>
    <t>reports on exchange</t>
  </si>
  <si>
    <t>issuer about individual</t>
  </si>
  <si>
    <t>smart scripting guided</t>
  </si>
  <si>
    <t>qhp certification recertification</t>
  </si>
  <si>
    <t>task pregnant woman</t>
  </si>
  <si>
    <t>define workflow</t>
  </si>
  <si>
    <t>data from multiple source</t>
  </si>
  <si>
    <t>capability to determine</t>
  </si>
  <si>
    <t>requirements support operational</t>
  </si>
  <si>
    <t>determining the quality rating</t>
  </si>
  <si>
    <t>data with the consumer</t>
  </si>
  <si>
    <t>results of eligibility</t>
  </si>
  <si>
    <t>functionality to screen</t>
  </si>
  <si>
    <t>signature to application</t>
  </si>
  <si>
    <t>patient advocates california</t>
  </si>
  <si>
    <t>csr aim</t>
  </si>
  <si>
    <t>gateway bcctp</t>
  </si>
  <si>
    <t>resulting</t>
  </si>
  <si>
    <t>needed to meet audit</t>
  </si>
  <si>
    <t>payments from the irs</t>
  </si>
  <si>
    <t>reports to issuer</t>
  </si>
  <si>
    <t>invoice issuer qhp plan</t>
  </si>
  <si>
    <t>calheers shall show provider</t>
  </si>
  <si>
    <t>transmit to cms electronically</t>
  </si>
  <si>
    <t>requirement to opt</t>
  </si>
  <si>
    <t>delete their calheers email</t>
  </si>
  <si>
    <t>amounts of aptc</t>
  </si>
  <si>
    <t>adjust payments to qualified</t>
  </si>
  <si>
    <t>process for determining individual</t>
  </si>
  <si>
    <t>notify an individual</t>
  </si>
  <si>
    <t>person completing the application</t>
  </si>
  <si>
    <t>save to file</t>
  </si>
  <si>
    <t>provided via the toll</t>
  </si>
  <si>
    <t>vendor will recommend</t>
  </si>
  <si>
    <t>scanned faxed</t>
  </si>
  <si>
    <t>detail</t>
  </si>
  <si>
    <t>notification to workflow system</t>
  </si>
  <si>
    <t>redetermined more frequently</t>
  </si>
  <si>
    <t>exchange including status</t>
  </si>
  <si>
    <t>application via online portal</t>
  </si>
  <si>
    <t>based on rule</t>
  </si>
  <si>
    <t>e g mail</t>
  </si>
  <si>
    <t>report upon request</t>
  </si>
  <si>
    <t>aim aptc</t>
  </si>
  <si>
    <t>respond to ad hoc</t>
  </si>
  <si>
    <t>type of assistance requested</t>
  </si>
  <si>
    <t>consumer health coverage</t>
  </si>
  <si>
    <t>retrieval for 36 month</t>
  </si>
  <si>
    <t>enrollee account information</t>
  </si>
  <si>
    <t>requirement standard</t>
  </si>
  <si>
    <t>percent of income</t>
  </si>
  <si>
    <t>cms about individual</t>
  </si>
  <si>
    <t>associated</t>
  </si>
  <si>
    <t>auto enroll in existing</t>
  </si>
  <si>
    <t>use of the technology</t>
  </si>
  <si>
    <t>applications renewal</t>
  </si>
  <si>
    <t>desired language for written</t>
  </si>
  <si>
    <t>functionality to electronically</t>
  </si>
  <si>
    <t>demographics e</t>
  </si>
  <si>
    <t>based on specified demographic</t>
  </si>
  <si>
    <t>referred number</t>
  </si>
  <si>
    <t>rules to be determined</t>
  </si>
  <si>
    <t>account if no</t>
  </si>
  <si>
    <t>consumer to securely log</t>
  </si>
  <si>
    <t>longer available</t>
  </si>
  <si>
    <t>consumers to select</t>
  </si>
  <si>
    <t>increase in income</t>
  </si>
  <si>
    <t>fpact newborn</t>
  </si>
  <si>
    <t>medi-cal aiim</t>
  </si>
  <si>
    <t>create caseload</t>
  </si>
  <si>
    <t>file whenever authorized</t>
  </si>
  <si>
    <t>chooses to apply</t>
  </si>
  <si>
    <t>rules engine e</t>
  </si>
  <si>
    <t>automatically process annual</t>
  </si>
  <si>
    <t>enroll an individual</t>
  </si>
  <si>
    <t>issuers after deducting</t>
  </si>
  <si>
    <t>qhp plan assessment</t>
  </si>
  <si>
    <t>calheers shall provide regular</t>
  </si>
  <si>
    <t>exemptions from coverage</t>
  </si>
  <si>
    <t>functionality for account case</t>
  </si>
  <si>
    <t>support all reports required</t>
  </si>
  <si>
    <t>applicants the report</t>
  </si>
  <si>
    <t>provided by the consumer</t>
  </si>
  <si>
    <t>respective</t>
  </si>
  <si>
    <t>index sci in real-time</t>
  </si>
  <si>
    <t>state regulators for determining</t>
  </si>
  <si>
    <t>address matches completeness</t>
  </si>
  <si>
    <t>aiim chip</t>
  </si>
  <si>
    <t>consumers to bypass</t>
  </si>
  <si>
    <t>directory</t>
  </si>
  <si>
    <t>based on verified</t>
  </si>
  <si>
    <t>including additional</t>
  </si>
  <si>
    <t>plans based</t>
  </si>
  <si>
    <t>client identification number</t>
  </si>
  <si>
    <t>application that the right</t>
  </si>
  <si>
    <t>data e</t>
  </si>
  <si>
    <t>acknowledgement of individual</t>
  </si>
  <si>
    <t>process as the application</t>
  </si>
  <si>
    <t>display a dashboard</t>
  </si>
  <si>
    <t>individuals who select aptc</t>
  </si>
  <si>
    <t>plan presentation filter</t>
  </si>
  <si>
    <t>non-subsidized enrollment</t>
  </si>
  <si>
    <t>s verbal attestation</t>
  </si>
  <si>
    <t>web portal english</t>
  </si>
  <si>
    <t>management model vs task</t>
  </si>
  <si>
    <t>notification to workflow</t>
  </si>
  <si>
    <t>enrollments by program type</t>
  </si>
  <si>
    <t>voice</t>
  </si>
  <si>
    <t>add requirement to auto</t>
  </si>
  <si>
    <t>functionality to link consumer</t>
  </si>
  <si>
    <t>coverage aptc</t>
  </si>
  <si>
    <t>interface with the federal</t>
  </si>
  <si>
    <t>applicant of adjusted eligibility</t>
  </si>
  <si>
    <t>silver plan slcsp</t>
  </si>
  <si>
    <t>low medium</t>
  </si>
  <si>
    <t>unique individual</t>
  </si>
  <si>
    <t>users to make manual</t>
  </si>
  <si>
    <t>regulatory</t>
  </si>
  <si>
    <t>results including</t>
  </si>
  <si>
    <t>accounts case</t>
  </si>
  <si>
    <t>matter</t>
  </si>
  <si>
    <t>website</t>
  </si>
  <si>
    <t>oriented model</t>
  </si>
  <si>
    <t>consumer information if requested</t>
  </si>
  <si>
    <t>needed account case information</t>
  </si>
  <si>
    <t>organizations cdi</t>
  </si>
  <si>
    <t>differentprograms for different family</t>
  </si>
  <si>
    <t>exemption if an individual</t>
  </si>
  <si>
    <t>complete their mailed application</t>
  </si>
  <si>
    <t>capability to determine participation</t>
  </si>
  <si>
    <t>awareness</t>
  </si>
  <si>
    <t>california policymakers on key</t>
  </si>
  <si>
    <t>russian tagalog</t>
  </si>
  <si>
    <t>track individual exemption</t>
  </si>
  <si>
    <t>electronically store all document</t>
  </si>
  <si>
    <t>online chat</t>
  </si>
  <si>
    <t>generate ad-hoc monthly</t>
  </si>
  <si>
    <t>optional voluntary demographic</t>
  </si>
  <si>
    <t>group market non-grandfathered</t>
  </si>
  <si>
    <t>written notification request</t>
  </si>
  <si>
    <t>composition residency</t>
  </si>
  <si>
    <t>responses of exchange</t>
  </si>
  <si>
    <t>information within the provider</t>
  </si>
  <si>
    <t>enrollees determined</t>
  </si>
  <si>
    <t>administrators to view</t>
  </si>
  <si>
    <t>exemption request information</t>
  </si>
  <si>
    <t>allowed application</t>
  </si>
  <si>
    <t>advance of annual</t>
  </si>
  <si>
    <t>case if eligibility</t>
  </si>
  <si>
    <t>define</t>
  </si>
  <si>
    <t>assister to access</t>
  </si>
  <si>
    <t>withdraw their application</t>
  </si>
  <si>
    <t>easily understood</t>
  </si>
  <si>
    <t>information demographic</t>
  </si>
  <si>
    <t>premiums due to issuer</t>
  </si>
  <si>
    <t>health plan information</t>
  </si>
  <si>
    <t>selection of a qualified</t>
  </si>
  <si>
    <t>including summary</t>
  </si>
  <si>
    <t>view an applicant</t>
  </si>
  <si>
    <t>functionality for call</t>
  </si>
  <si>
    <t>record for statistical</t>
  </si>
  <si>
    <t>sex household</t>
  </si>
  <si>
    <t>monitor caseload</t>
  </si>
  <si>
    <t>depend on program eligibility</t>
  </si>
  <si>
    <t>withdrawals page</t>
  </si>
  <si>
    <t>initiatives e</t>
  </si>
  <si>
    <t>monitor</t>
  </si>
  <si>
    <t>guidelines directive</t>
  </si>
  <si>
    <t>applicant of the penalty</t>
  </si>
  <si>
    <t>associated with the result</t>
  </si>
  <si>
    <t>view demonstration</t>
  </si>
  <si>
    <t>process acknowledgement of individual</t>
  </si>
  <si>
    <t>language disability status</t>
  </si>
  <si>
    <t>primary language disability</t>
  </si>
  <si>
    <t>analysis</t>
  </si>
  <si>
    <t>stored plan preference</t>
  </si>
  <si>
    <t>calheers shall highlight</t>
  </si>
  <si>
    <t>plan presentation</t>
  </si>
  <si>
    <t>staff when conflicting</t>
  </si>
  <si>
    <t>locate</t>
  </si>
  <si>
    <t>s circumstance</t>
  </si>
  <si>
    <t>magi-medi-cal chip</t>
  </si>
  <si>
    <t>resources offered customer</t>
  </si>
  <si>
    <t>plan that might surprise</t>
  </si>
  <si>
    <t>received the number</t>
  </si>
  <si>
    <t>facilitates case</t>
  </si>
  <si>
    <t>calheers shall estimate</t>
  </si>
  <si>
    <t>based on the individual</t>
  </si>
  <si>
    <t>plan slcsp premium</t>
  </si>
  <si>
    <t>change change</t>
  </si>
  <si>
    <t>case change change</t>
  </si>
  <si>
    <t>information regarding an individual</t>
  </si>
  <si>
    <t>number referred number</t>
  </si>
  <si>
    <t>filtering</t>
  </si>
  <si>
    <t>individuals for non-mag i</t>
  </si>
  <si>
    <t>calculation</t>
  </si>
  <si>
    <t>farsi hmong</t>
  </si>
  <si>
    <t>access to saved work</t>
  </si>
  <si>
    <t>voluntary</t>
  </si>
  <si>
    <t>present user</t>
  </si>
  <si>
    <t>listed</t>
  </si>
  <si>
    <t>frequently changing business</t>
  </si>
  <si>
    <t>department of healthcare</t>
  </si>
  <si>
    <t>updates through a variety</t>
  </si>
  <si>
    <t>referrals status statewide</t>
  </si>
  <si>
    <t>enrollee s coverage</t>
  </si>
  <si>
    <t>specific consumer</t>
  </si>
  <si>
    <t>variety of communication</t>
  </si>
  <si>
    <t>amount of cost</t>
  </si>
  <si>
    <t>ethnicity primary</t>
  </si>
  <si>
    <t>plan s care</t>
  </si>
  <si>
    <t>efforts e g</t>
  </si>
  <si>
    <t>consumers can make</t>
  </si>
  <si>
    <t>verify applicant</t>
  </si>
  <si>
    <t>issuer qhp plan</t>
  </si>
  <si>
    <t>person can complete</t>
  </si>
  <si>
    <t>costs estimate</t>
  </si>
  <si>
    <t>sci in real-time</t>
  </si>
  <si>
    <t>functionality to update manually</t>
  </si>
  <si>
    <t>capability e g</t>
  </si>
  <si>
    <t>non-payment of premium</t>
  </si>
  <si>
    <t>functionality to verify applicant</t>
  </si>
  <si>
    <t>deemed</t>
  </si>
  <si>
    <t>matches completeness</t>
  </si>
  <si>
    <t>rating methodology</t>
  </si>
  <si>
    <t>generate comments viewable</t>
  </si>
  <si>
    <t>denied</t>
  </si>
  <si>
    <t>results including premium</t>
  </si>
  <si>
    <t>minutes the average</t>
  </si>
  <si>
    <t>based on current</t>
  </si>
  <si>
    <t>referral including</t>
  </si>
  <si>
    <t>conflicting</t>
  </si>
  <si>
    <t>application e</t>
  </si>
  <si>
    <t>issuer of individual</t>
  </si>
  <si>
    <t>individual exemption request information</t>
  </si>
  <si>
    <t>notify them of coverage</t>
  </si>
  <si>
    <t>mag i medi-cal</t>
  </si>
  <si>
    <t>calheers shall log</t>
  </si>
  <si>
    <t>qhp screening question</t>
  </si>
  <si>
    <t>receive health plan</t>
  </si>
  <si>
    <t>languages on the web</t>
  </si>
  <si>
    <t>calculate advance premium tax</t>
  </si>
  <si>
    <t>consumer for each plan</t>
  </si>
  <si>
    <t>workflow functionality</t>
  </si>
  <si>
    <t>g mail</t>
  </si>
  <si>
    <t>primary</t>
  </si>
  <si>
    <t>exact</t>
  </si>
  <si>
    <t>application is being completed</t>
  </si>
  <si>
    <t>initiatives e g</t>
  </si>
  <si>
    <t>notification request</t>
  </si>
  <si>
    <t>operator in their language</t>
  </si>
  <si>
    <t>consumer e g</t>
  </si>
  <si>
    <t>show a range</t>
  </si>
  <si>
    <t>meet audit</t>
  </si>
  <si>
    <t>cdi department</t>
  </si>
  <si>
    <t>needed account case</t>
  </si>
  <si>
    <t>completion application</t>
  </si>
  <si>
    <t>source of possible outreach</t>
  </si>
  <si>
    <t>languages they can reach</t>
  </si>
  <si>
    <t>receive complaint</t>
  </si>
  <si>
    <t>department of healthcare service</t>
  </si>
  <si>
    <t>notices to targeted group</t>
  </si>
  <si>
    <t>delivery model</t>
  </si>
  <si>
    <t>demographic data age</t>
  </si>
  <si>
    <t>based on federal poverty</t>
  </si>
  <si>
    <t>display their result</t>
  </si>
  <si>
    <t>high-use low-use</t>
  </si>
  <si>
    <t>made to saw</t>
  </si>
  <si>
    <t>functionality to define</t>
  </si>
  <si>
    <t>obtain verification</t>
  </si>
  <si>
    <t>periodic enrollment information</t>
  </si>
  <si>
    <t>decision-making patient</t>
  </si>
  <si>
    <t>health coverage history</t>
  </si>
  <si>
    <t>information while consumer</t>
  </si>
  <si>
    <t>program sponsors program</t>
  </si>
  <si>
    <t>circumstances e</t>
  </si>
  <si>
    <t>customizable</t>
  </si>
  <si>
    <t>factors e g</t>
  </si>
  <si>
    <t>assist consumers with navigation</t>
  </si>
  <si>
    <t>customer</t>
  </si>
  <si>
    <t>deliver via email</t>
  </si>
  <si>
    <t>expiration for saving</t>
  </si>
  <si>
    <t>functionality to list certified</t>
  </si>
  <si>
    <t>verify add</t>
  </si>
  <si>
    <t>responsibility</t>
  </si>
  <si>
    <t>disposition of appeal</t>
  </si>
  <si>
    <t>gather individual plan</t>
  </si>
  <si>
    <t>provide the maximum out-of-pocket</t>
  </si>
  <si>
    <t>show provider quality</t>
  </si>
  <si>
    <t>assign an initial</t>
  </si>
  <si>
    <t>add additional</t>
  </si>
  <si>
    <t>report monthly the eligibility</t>
  </si>
  <si>
    <t>completing applications on behalf</t>
  </si>
  <si>
    <t>changes to their case</t>
  </si>
  <si>
    <t>plans with minimal initial</t>
  </si>
  <si>
    <t>consumer information while consumer</t>
  </si>
  <si>
    <t>referred</t>
  </si>
  <si>
    <t>offered</t>
  </si>
  <si>
    <t>coordination</t>
  </si>
  <si>
    <t>customizable workflow</t>
  </si>
  <si>
    <t>net costs gross</t>
  </si>
  <si>
    <t>participant the calheer</t>
  </si>
  <si>
    <t>real-time transmission of information</t>
  </si>
  <si>
    <t>beneficiary</t>
  </si>
  <si>
    <t>payments to issuer</t>
  </si>
  <si>
    <t>screen individuals for non-mag</t>
  </si>
  <si>
    <t>eligible for non-mag i</t>
  </si>
  <si>
    <t>cost based on consumer</t>
  </si>
  <si>
    <t>authorized person</t>
  </si>
  <si>
    <t>account preferences for communication</t>
  </si>
  <si>
    <t>functionality to inform</t>
  </si>
  <si>
    <t>verified pending</t>
  </si>
  <si>
    <t>status as a national</t>
  </si>
  <si>
    <t>accounts with application exception</t>
  </si>
  <si>
    <t>comparisons of qualified health</t>
  </si>
  <si>
    <t>initial updated</t>
  </si>
  <si>
    <t>update disposition from med</t>
  </si>
  <si>
    <t>automatically process annual eligibility</t>
  </si>
  <si>
    <t>requesting assistance</t>
  </si>
  <si>
    <t>service delivery</t>
  </si>
  <si>
    <t>estimated annual cost</t>
  </si>
  <si>
    <t>report to cm</t>
  </si>
  <si>
    <t>unique client identification</t>
  </si>
  <si>
    <t>eligibility based on appeal</t>
  </si>
  <si>
    <t>g documentation</t>
  </si>
  <si>
    <t>state consistent</t>
  </si>
  <si>
    <t>determined eligible</t>
  </si>
  <si>
    <t>inform an applicant</t>
  </si>
  <si>
    <t>regulators for determining</t>
  </si>
  <si>
    <t>determining quality</t>
  </si>
  <si>
    <t>small group</t>
  </si>
  <si>
    <t>person completing</t>
  </si>
  <si>
    <t>individual identifier plan</t>
  </si>
  <si>
    <t>example date of application</t>
  </si>
  <si>
    <t>required by the aca</t>
  </si>
  <si>
    <t>route appeal</t>
  </si>
  <si>
    <t>based on the submission</t>
  </si>
  <si>
    <t>identifier</t>
  </si>
  <si>
    <t>policy for online</t>
  </si>
  <si>
    <t>identify complaint feedback</t>
  </si>
  <si>
    <t>streamlined application</t>
  </si>
  <si>
    <t>consumer by disease</t>
  </si>
  <si>
    <t>applicant to correct</t>
  </si>
  <si>
    <t>information including</t>
  </si>
  <si>
    <t>hmong korean</t>
  </si>
  <si>
    <t>status of receipt</t>
  </si>
  <si>
    <t>support management of assister</t>
  </si>
  <si>
    <t>requests with monthly</t>
  </si>
  <si>
    <t>report consists of identifying</t>
  </si>
  <si>
    <t>groups for purpose</t>
  </si>
  <si>
    <t>functionality to report monthly</t>
  </si>
  <si>
    <t>functionality to collect</t>
  </si>
  <si>
    <t>respective health</t>
  </si>
  <si>
    <t>process accounts with application</t>
  </si>
  <si>
    <t>decision including detail</t>
  </si>
  <si>
    <t>actual</t>
  </si>
  <si>
    <t>portal to assist</t>
  </si>
  <si>
    <t>verify key</t>
  </si>
  <si>
    <t>reports to support management</t>
  </si>
  <si>
    <t>filtered on individual plan</t>
  </si>
  <si>
    <t>office of net</t>
  </si>
  <si>
    <t>chip plan quality</t>
  </si>
  <si>
    <t>functionality to track review</t>
  </si>
  <si>
    <t>functionality for an online</t>
  </si>
  <si>
    <t>generate reports to issuer</t>
  </si>
  <si>
    <t>fiscal reports the calheer</t>
  </si>
  <si>
    <t>calheers shall collect</t>
  </si>
  <si>
    <t>area if the individual</t>
  </si>
  <si>
    <t>lowest cost silver</t>
  </si>
  <si>
    <t>increased awareness enrollment</t>
  </si>
  <si>
    <t>outreach efforts e</t>
  </si>
  <si>
    <t>icons to assist consumer</t>
  </si>
  <si>
    <t>coordination case</t>
  </si>
  <si>
    <t>plan data including</t>
  </si>
  <si>
    <t>elects to process individual</t>
  </si>
  <si>
    <t>historical rating</t>
  </si>
  <si>
    <t>prepopulated</t>
  </si>
  <si>
    <t>individually identifiable</t>
  </si>
  <si>
    <t>income incarceration</t>
  </si>
  <si>
    <t>portal application</t>
  </si>
  <si>
    <t>caseload size per assigned</t>
  </si>
  <si>
    <t>websites that deliver</t>
  </si>
  <si>
    <t>consumer health</t>
  </si>
  <si>
    <t>processing any scanned</t>
  </si>
  <si>
    <t>state in spanish</t>
  </si>
  <si>
    <t>information on each plan</t>
  </si>
  <si>
    <t>cms regarding reconciled</t>
  </si>
  <si>
    <t>telephone ivr</t>
  </si>
  <si>
    <t>workflow functionality to support</t>
  </si>
  <si>
    <t>real-time whether an individual</t>
  </si>
  <si>
    <t>eligible for non-mag</t>
  </si>
  <si>
    <t>receive payment</t>
  </si>
  <si>
    <t>obtain a unique client</t>
  </si>
  <si>
    <t>longer</t>
  </si>
  <si>
    <t>call center shall track</t>
  </si>
  <si>
    <t>route for processing</t>
  </si>
  <si>
    <t>online retrieval for 36</t>
  </si>
  <si>
    <t>scripting guided trip</t>
  </si>
  <si>
    <t>apply for subsidized</t>
  </si>
  <si>
    <t>needed for relevant program</t>
  </si>
  <si>
    <t>initial data entry</t>
  </si>
  <si>
    <t>scripting guided</t>
  </si>
  <si>
    <t>workflows to support</t>
  </si>
  <si>
    <t>links to other entity</t>
  </si>
  <si>
    <t>receive premium payment</t>
  </si>
  <si>
    <t>functionality to utilize</t>
  </si>
  <si>
    <t>real-time for each family</t>
  </si>
  <si>
    <t>functionality including additional</t>
  </si>
  <si>
    <t>differentprograms for different</t>
  </si>
  <si>
    <t>fax email</t>
  </si>
  <si>
    <t>send enrollee</t>
  </si>
  <si>
    <t>responses update</t>
  </si>
  <si>
    <t>reconcile issuer premium</t>
  </si>
  <si>
    <t>reports needed for relevant</t>
  </si>
  <si>
    <t>income by demographic</t>
  </si>
  <si>
    <t>s for issuer</t>
  </si>
  <si>
    <t>highlight any generous</t>
  </si>
  <si>
    <t>performance metrics for active</t>
  </si>
  <si>
    <t>role-based security</t>
  </si>
  <si>
    <t>inquiries to service</t>
  </si>
  <si>
    <t>sso option</t>
  </si>
  <si>
    <t>funding</t>
  </si>
  <si>
    <t>task pregnant</t>
  </si>
  <si>
    <t>disposition from med</t>
  </si>
  <si>
    <t>chat whereby consumer</t>
  </si>
  <si>
    <t>functionality to prepare</t>
  </si>
  <si>
    <t>net premium of selected</t>
  </si>
  <si>
    <t>appeals in the exchange</t>
  </si>
  <si>
    <t>individual for an enrollment</t>
  </si>
  <si>
    <t>identifier plan enrolled</t>
  </si>
  <si>
    <t>s office of assister</t>
  </si>
  <si>
    <t>triggers that will send</t>
  </si>
  <si>
    <t>healthcare option</t>
  </si>
  <si>
    <t>user account</t>
  </si>
  <si>
    <t>continued</t>
  </si>
  <si>
    <t>notice to an individual</t>
  </si>
  <si>
    <t>verification of application</t>
  </si>
  <si>
    <t>ways to promote</t>
  </si>
  <si>
    <t>initial application</t>
  </si>
  <si>
    <t>notify issuer about change</t>
  </si>
  <si>
    <t>decision including</t>
  </si>
  <si>
    <t>purchased rating</t>
  </si>
  <si>
    <t>government</t>
  </si>
  <si>
    <t>communication option</t>
  </si>
  <si>
    <t>reports required by federal</t>
  </si>
  <si>
    <t>engine</t>
  </si>
  <si>
    <t>individual eligibility</t>
  </si>
  <si>
    <t>format so the exact</t>
  </si>
  <si>
    <t>transmission</t>
  </si>
  <si>
    <t>reductions based</t>
  </si>
  <si>
    <t>includes the prior</t>
  </si>
  <si>
    <t>residency tribal affiliation</t>
  </si>
  <si>
    <t>assessing</t>
  </si>
  <si>
    <t>30 to 180 day</t>
  </si>
  <si>
    <t>affiliation in advance</t>
  </si>
  <si>
    <t>standardized online</t>
  </si>
  <si>
    <t>consumer to report</t>
  </si>
  <si>
    <t>s for prenatal</t>
  </si>
  <si>
    <t>waste fraud</t>
  </si>
  <si>
    <t>left</t>
  </si>
  <si>
    <t>update manually</t>
  </si>
  <si>
    <t>information is received</t>
  </si>
  <si>
    <t>independent</t>
  </si>
  <si>
    <t>account case information</t>
  </si>
  <si>
    <t>provide additional</t>
  </si>
  <si>
    <t>application withdrawals page</t>
  </si>
  <si>
    <t>premium of selected plan</t>
  </si>
  <si>
    <t>purposes of annual</t>
  </si>
  <si>
    <t>reports needed to apply</t>
  </si>
  <si>
    <t>verify add requirement</t>
  </si>
  <si>
    <t>receipt of alternate</t>
  </si>
  <si>
    <t>obtains information</t>
  </si>
  <si>
    <t>referrals made</t>
  </si>
  <si>
    <t>scan any mailed application</t>
  </si>
  <si>
    <t>requirement to auto</t>
  </si>
  <si>
    <t>use to drill</t>
  </si>
  <si>
    <t>functionality to collect optional</t>
  </si>
  <si>
    <t>tracked by plan</t>
  </si>
  <si>
    <t>individual s current</t>
  </si>
  <si>
    <t>individual is already eligible</t>
  </si>
  <si>
    <t>automated process for determining</t>
  </si>
  <si>
    <t>maximum</t>
  </si>
  <si>
    <t>manner that facilitates case</t>
  </si>
  <si>
    <t>efficiencies provide decision</t>
  </si>
  <si>
    <t>sex household composition</t>
  </si>
  <si>
    <t>data on consumer feedback</t>
  </si>
  <si>
    <t>existing</t>
  </si>
  <si>
    <t>acknowledgement of individual enrollment</t>
  </si>
  <si>
    <t>require an acknowledgement</t>
  </si>
  <si>
    <t>functionality to qualify individual</t>
  </si>
  <si>
    <t>functionality to communicate</t>
  </si>
  <si>
    <t>recommend</t>
  </si>
  <si>
    <t>plan information as needed</t>
  </si>
  <si>
    <t>eligible in medi-cal</t>
  </si>
  <si>
    <t>telephone application assisted</t>
  </si>
  <si>
    <t>functionality to uniquely record</t>
  </si>
  <si>
    <t>calheers shall provide workflow</t>
  </si>
  <si>
    <t>based on user-defined</t>
  </si>
  <si>
    <t>bhp if enacted</t>
  </si>
  <si>
    <t>consumer to report change</t>
  </si>
  <si>
    <t>notice in the completed</t>
  </si>
  <si>
    <t>sponsor</t>
  </si>
  <si>
    <t>portal login</t>
  </si>
  <si>
    <t>methodology</t>
  </si>
  <si>
    <t>make manual</t>
  </si>
  <si>
    <t>eligible to enroll</t>
  </si>
  <si>
    <t>including the location</t>
  </si>
  <si>
    <t>federal requirement</t>
  </si>
  <si>
    <t>complaint feedback trend</t>
  </si>
  <si>
    <t>provide the maximum</t>
  </si>
  <si>
    <t>category of cost-sharing</t>
  </si>
  <si>
    <t>appeals from 30</t>
  </si>
  <si>
    <t>calculate advance premium</t>
  </si>
  <si>
    <t>exchange including</t>
  </si>
  <si>
    <t>calheers shall automatically save</t>
  </si>
  <si>
    <t>process an individual appeal</t>
  </si>
  <si>
    <t>initiate an automated process</t>
  </si>
  <si>
    <t>system user e</t>
  </si>
  <si>
    <t>application eligibility determination</t>
  </si>
  <si>
    <t>process on prioritized</t>
  </si>
  <si>
    <t>search for a specific</t>
  </si>
  <si>
    <t>received e</t>
  </si>
  <si>
    <t>timeframe based</t>
  </si>
  <si>
    <t>small</t>
  </si>
  <si>
    <t>caseload task</t>
  </si>
  <si>
    <t>plan s program</t>
  </si>
  <si>
    <t>small group market</t>
  </si>
  <si>
    <t>sponsors program</t>
  </si>
  <si>
    <t>consumer health coverage history</t>
  </si>
  <si>
    <t>multi-lingual mass</t>
  </si>
  <si>
    <t>exchange qhp</t>
  </si>
  <si>
    <t>requesting</t>
  </si>
  <si>
    <t>group market</t>
  </si>
  <si>
    <t>functionality to capture</t>
  </si>
  <si>
    <t>generate reports for california</t>
  </si>
  <si>
    <t>functionality to allow consumer</t>
  </si>
  <si>
    <t>ability to designate document</t>
  </si>
  <si>
    <t>support different</t>
  </si>
  <si>
    <t>apply for differentprogram</t>
  </si>
  <si>
    <t>functionality to report</t>
  </si>
  <si>
    <t>functionality to receive payment</t>
  </si>
  <si>
    <t>produce</t>
  </si>
  <si>
    <t>technology</t>
  </si>
  <si>
    <t>resulting from appeal</t>
  </si>
  <si>
    <t>electronic report of aptc</t>
  </si>
  <si>
    <t>data including</t>
  </si>
  <si>
    <t>control initiatives e</t>
  </si>
  <si>
    <t>prioritized</t>
  </si>
  <si>
    <t>eligible for other state</t>
  </si>
  <si>
    <t>functionality to process plan</t>
  </si>
  <si>
    <t>provide summary</t>
  </si>
  <si>
    <t>circumstance e g</t>
  </si>
  <si>
    <t>online in real-time</t>
  </si>
  <si>
    <t>efforts e</t>
  </si>
  <si>
    <t>rules work</t>
  </si>
  <si>
    <t>recognized by secretary</t>
  </si>
  <si>
    <t>out-of-pocket cost</t>
  </si>
  <si>
    <t>infants medi-cal inmate</t>
  </si>
  <si>
    <t>premium payments to issuer</t>
  </si>
  <si>
    <t>calheers shall determine</t>
  </si>
  <si>
    <t>authorized users make case</t>
  </si>
  <si>
    <t>resource</t>
  </si>
  <si>
    <t>based on federal</t>
  </si>
  <si>
    <t>cost that will depend</t>
  </si>
  <si>
    <t>notify consumer of timeout</t>
  </si>
  <si>
    <t>consumer the consumer</t>
  </si>
  <si>
    <t>local</t>
  </si>
  <si>
    <t>smart</t>
  </si>
  <si>
    <t>flexible criteria e</t>
  </si>
  <si>
    <t>periods for these rating</t>
  </si>
  <si>
    <t>withdrawal</t>
  </si>
  <si>
    <t>redetermination process</t>
  </si>
  <si>
    <t>enrollment in the selected</t>
  </si>
  <si>
    <t>unduplicated</t>
  </si>
  <si>
    <t>number of call</t>
  </si>
  <si>
    <t>determined by geographic</t>
  </si>
  <si>
    <t>case management shared</t>
  </si>
  <si>
    <t>assign an initial quality</t>
  </si>
  <si>
    <t>change is permitted</t>
  </si>
  <si>
    <t>functionality for help</t>
  </si>
  <si>
    <t>availability of quality doctor</t>
  </si>
  <si>
    <t>program sponsor</t>
  </si>
  <si>
    <t>expiration</t>
  </si>
  <si>
    <t>online chat whereby consumer</t>
  </si>
  <si>
    <t>regulators for determining quality</t>
  </si>
  <si>
    <t>summary information</t>
  </si>
  <si>
    <t>premium costs estimate</t>
  </si>
  <si>
    <t>recipient can be viewed</t>
  </si>
  <si>
    <t>functionality to validate</t>
  </si>
  <si>
    <t>track historical</t>
  </si>
  <si>
    <t>number of exemption</t>
  </si>
  <si>
    <t>report the number</t>
  </si>
  <si>
    <t>consumer to securely</t>
  </si>
  <si>
    <t>notify individual of payment</t>
  </si>
  <si>
    <t>eligibility program functionality</t>
  </si>
  <si>
    <t>number of enrollments completed</t>
  </si>
  <si>
    <t>no account</t>
  </si>
  <si>
    <t>display online the result</t>
  </si>
  <si>
    <t>no longer</t>
  </si>
  <si>
    <t>costs of the exchange</t>
  </si>
  <si>
    <t>calculate plan</t>
  </si>
  <si>
    <t>facilitate</t>
  </si>
  <si>
    <t>timeout expiration for saving</t>
  </si>
  <si>
    <t>inmate</t>
  </si>
  <si>
    <t>functionality to receive premium</t>
  </si>
  <si>
    <t>number of preprinted</t>
  </si>
  <si>
    <t>functionality to receive health</t>
  </si>
  <si>
    <t>consistent with current policy</t>
  </si>
  <si>
    <t>produce written</t>
  </si>
  <si>
    <t>issuers after deducting issuer</t>
  </si>
  <si>
    <t>operational workload</t>
  </si>
  <si>
    <t>use of federal</t>
  </si>
  <si>
    <t>provide the following</t>
  </si>
  <si>
    <t>functionality to show</t>
  </si>
  <si>
    <t>verbal attestation to application</t>
  </si>
  <si>
    <t>size per assigned staff</t>
  </si>
  <si>
    <t>notice of availability</t>
  </si>
  <si>
    <t>enrollees based</t>
  </si>
  <si>
    <t>state system</t>
  </si>
  <si>
    <t>effort</t>
  </si>
  <si>
    <t>receive an electronic</t>
  </si>
  <si>
    <t>policymakers is still forthcoming</t>
  </si>
  <si>
    <t>complaints identify complaint feedback</t>
  </si>
  <si>
    <t>plans filtered</t>
  </si>
  <si>
    <t>different user</t>
  </si>
  <si>
    <t>incarceration residency</t>
  </si>
  <si>
    <t>costs premium</t>
  </si>
  <si>
    <t>accounts with application</t>
  </si>
  <si>
    <t>send a survey based</t>
  </si>
  <si>
    <t>list of assister</t>
  </si>
  <si>
    <t>eligibility administrator was involved</t>
  </si>
  <si>
    <t>receive health</t>
  </si>
  <si>
    <t>consumer to exchange</t>
  </si>
  <si>
    <t>notify individual of insurance</t>
  </si>
  <si>
    <t>provide functionality to define</t>
  </si>
  <si>
    <t>determine the category</t>
  </si>
  <si>
    <t>track the progress</t>
  </si>
  <si>
    <t>healthcare via meds interface</t>
  </si>
  <si>
    <t>functionality to monitor caseload</t>
  </si>
  <si>
    <t>networks cost</t>
  </si>
  <si>
    <t>availability calculate</t>
  </si>
  <si>
    <t>information if requested</t>
  </si>
  <si>
    <t>gross costs net</t>
  </si>
  <si>
    <t>enrollees if email</t>
  </si>
  <si>
    <t>adjust the estimated annual</t>
  </si>
  <si>
    <t>including their household composition</t>
  </si>
  <si>
    <t>department of managed healthcare</t>
  </si>
  <si>
    <t>log into the web</t>
  </si>
  <si>
    <t>provider quality information</t>
  </si>
  <si>
    <t>enrollees including unique</t>
  </si>
  <si>
    <t>vietnamese</t>
  </si>
  <si>
    <t>determine individual</t>
  </si>
  <si>
    <t>record for statistical analysis</t>
  </si>
  <si>
    <t>minimal initial</t>
  </si>
  <si>
    <t>page</t>
  </si>
  <si>
    <t>delete their calheer</t>
  </si>
  <si>
    <t>form</t>
  </si>
  <si>
    <t>id of the user</t>
  </si>
  <si>
    <t>plan issuer to provide</t>
  </si>
  <si>
    <t>qhp information</t>
  </si>
  <si>
    <t>receive individual</t>
  </si>
  <si>
    <t>exchange aptc</t>
  </si>
  <si>
    <t>update manually individual</t>
  </si>
  <si>
    <t>federal data service</t>
  </si>
  <si>
    <t>coverage provided</t>
  </si>
  <si>
    <t>report of aptc</t>
  </si>
  <si>
    <t>data from issuer</t>
  </si>
  <si>
    <t>assessing consumer</t>
  </si>
  <si>
    <t>plan is no longer</t>
  </si>
  <si>
    <t>status of their application</t>
  </si>
  <si>
    <t>contact</t>
  </si>
  <si>
    <t>save data entered</t>
  </si>
  <si>
    <t>functionality to define workflow</t>
  </si>
  <si>
    <t>authorized users make</t>
  </si>
  <si>
    <t>employer s employee</t>
  </si>
  <si>
    <t>web portal login</t>
  </si>
  <si>
    <t>current enrollees based</t>
  </si>
  <si>
    <t>infants medi-cal</t>
  </si>
  <si>
    <t>consumers to view demonstration</t>
  </si>
  <si>
    <t>reports from consumer</t>
  </si>
  <si>
    <t>enrollment from issuer</t>
  </si>
  <si>
    <t>decision-making patient safety</t>
  </si>
  <si>
    <t>comparisons of qualified</t>
  </si>
  <si>
    <t>estimate average</t>
  </si>
  <si>
    <t>exchange determined</t>
  </si>
  <si>
    <t>yearly cost</t>
  </si>
  <si>
    <t>client index</t>
  </si>
  <si>
    <t>calheers solution shall provide</t>
  </si>
  <si>
    <t>enrollments by benefit</t>
  </si>
  <si>
    <t>self-attest application</t>
  </si>
  <si>
    <t>consumers to a list</t>
  </si>
  <si>
    <t>category of cost-sharing reduction</t>
  </si>
  <si>
    <t>healthy living care</t>
  </si>
  <si>
    <t>detailed comparisons of qualified</t>
  </si>
  <si>
    <t>follow-up</t>
  </si>
  <si>
    <t>care dmhc</t>
  </si>
  <si>
    <t>functionality for the consumer</t>
  </si>
  <si>
    <t>calheers shall provide easily</t>
  </si>
  <si>
    <t>average talk-time</t>
  </si>
  <si>
    <t>regulatory organizations cdi</t>
  </si>
  <si>
    <t>redetermination based on current</t>
  </si>
  <si>
    <t>easily understood description</t>
  </si>
  <si>
    <t>functionality to identify assister</t>
  </si>
  <si>
    <t>benefits for subsidized healthcare</t>
  </si>
  <si>
    <t>screen without saving change</t>
  </si>
  <si>
    <t>scenarios to adjust</t>
  </si>
  <si>
    <t>number of preprinted application</t>
  </si>
  <si>
    <t>verifications as necessary based</t>
  </si>
  <si>
    <t>region for application</t>
  </si>
  <si>
    <t>providers to submit</t>
  </si>
  <si>
    <t>online application via online</t>
  </si>
  <si>
    <t>referral including application</t>
  </si>
  <si>
    <t>consumer of timeout expiration</t>
  </si>
  <si>
    <t>plan is no</t>
  </si>
  <si>
    <t>functionality including</t>
  </si>
  <si>
    <t>services hub</t>
  </si>
  <si>
    <t>validate field level</t>
  </si>
  <si>
    <t>adjustment calculation</t>
  </si>
  <si>
    <t>functionality to receive complaint</t>
  </si>
  <si>
    <t>cases with updated information</t>
  </si>
  <si>
    <t>calheers shall report</t>
  </si>
  <si>
    <t>related to the application</t>
  </si>
  <si>
    <t>preferences for communication</t>
  </si>
  <si>
    <t>average yearly</t>
  </si>
  <si>
    <t>data shall be organized</t>
  </si>
  <si>
    <t>period of 36</t>
  </si>
  <si>
    <t>ways for the use</t>
  </si>
  <si>
    <t>provide notice of availability</t>
  </si>
  <si>
    <t>gather individual</t>
  </si>
  <si>
    <t>purchased</t>
  </si>
  <si>
    <t>eligibility factors e</t>
  </si>
  <si>
    <t>living care</t>
  </si>
  <si>
    <t>application completion application</t>
  </si>
  <si>
    <t>reconcile these payment</t>
  </si>
  <si>
    <t>made</t>
  </si>
  <si>
    <t>reports on exchange enrollee</t>
  </si>
  <si>
    <t>tribal affiliation in real-time</t>
  </si>
  <si>
    <t>cases in a manner</t>
  </si>
  <si>
    <t>average amount of premium</t>
  </si>
  <si>
    <t>eligibility for advanced premium</t>
  </si>
  <si>
    <t>include household</t>
  </si>
  <si>
    <t>receiving benefits for subsidized</t>
  </si>
  <si>
    <t>summary measure</t>
  </si>
  <si>
    <t>flexible workflows to support</t>
  </si>
  <si>
    <t>writing to correct</t>
  </si>
  <si>
    <t>functionality to generate random</t>
  </si>
  <si>
    <t>cms of verified exemption</t>
  </si>
  <si>
    <t>eligibility real-time</t>
  </si>
  <si>
    <t>spoken</t>
  </si>
  <si>
    <t>preprinted application</t>
  </si>
  <si>
    <t>consumers attestation of information</t>
  </si>
  <si>
    <t>penalty of perjury</t>
  </si>
  <si>
    <t>personnel</t>
  </si>
  <si>
    <t>medical</t>
  </si>
  <si>
    <t>cost for each plan</t>
  </si>
  <si>
    <t>calheers shall generate ad-hoc</t>
  </si>
  <si>
    <t>provide decision</t>
  </si>
  <si>
    <t>based on consumer</t>
  </si>
  <si>
    <t>refine plan presentation</t>
  </si>
  <si>
    <t>active</t>
  </si>
  <si>
    <t>request by applicant</t>
  </si>
  <si>
    <t>individual disenrollment</t>
  </si>
  <si>
    <t>including their household</t>
  </si>
  <si>
    <t>type caseload</t>
  </si>
  <si>
    <t>withdrawals page review</t>
  </si>
  <si>
    <t>deliver other benefit</t>
  </si>
  <si>
    <t>functionality to qualify</t>
  </si>
  <si>
    <t>acting on behalf</t>
  </si>
  <si>
    <t>information regarding the enrollee</t>
  </si>
  <si>
    <t>determining individual</t>
  </si>
  <si>
    <t>referrals from 30</t>
  </si>
  <si>
    <t>communication communication</t>
  </si>
  <si>
    <t>securely</t>
  </si>
  <si>
    <t>functionality to process acknowledgement</t>
  </si>
  <si>
    <t>update stored</t>
  </si>
  <si>
    <t>attestation to application information</t>
  </si>
  <si>
    <t>individual premium payment</t>
  </si>
  <si>
    <t>reports on the enrollment</t>
  </si>
  <si>
    <t>locate needed</t>
  </si>
  <si>
    <t>non-grandfathered</t>
  </si>
  <si>
    <t>submission of a completed</t>
  </si>
  <si>
    <t>individual eligibility real-time</t>
  </si>
  <si>
    <t>reports to cm</t>
  </si>
  <si>
    <t>support an appeal</t>
  </si>
  <si>
    <t>provide the following language</t>
  </si>
  <si>
    <t>provide the demonstration video</t>
  </si>
  <si>
    <t>oriented</t>
  </si>
  <si>
    <t>fees by issuer</t>
  </si>
  <si>
    <t>affect continued</t>
  </si>
  <si>
    <t>health coverage aptc</t>
  </si>
  <si>
    <t>details of the decision</t>
  </si>
  <si>
    <t>determine individual eligibility</t>
  </si>
  <si>
    <t>plans with minimal</t>
  </si>
  <si>
    <t>intervention is required</t>
  </si>
  <si>
    <t>disease scenarios to adjust</t>
  </si>
  <si>
    <t>access to multiple record</t>
  </si>
  <si>
    <t>calheers web</t>
  </si>
  <si>
    <t>disenrolled from a qhp</t>
  </si>
  <si>
    <t>cost silver plan</t>
  </si>
  <si>
    <t>directories for each plan</t>
  </si>
  <si>
    <t>different quality indicator</t>
  </si>
  <si>
    <t>modified to incorporate</t>
  </si>
  <si>
    <t>process issuer enrollment</t>
  </si>
  <si>
    <t>policymakers on key metric</t>
  </si>
  <si>
    <t>applications received via mail</t>
  </si>
  <si>
    <t>generate reports from consumer</t>
  </si>
  <si>
    <t>factors e</t>
  </si>
  <si>
    <t>preferred type of health</t>
  </si>
  <si>
    <t>e-mail print</t>
  </si>
  <si>
    <t>users to make</t>
  </si>
  <si>
    <t>shared decision-making patient</t>
  </si>
  <si>
    <t>care services dhc</t>
  </si>
  <si>
    <t>calculate advance</t>
  </si>
  <si>
    <t>verify that the application</t>
  </si>
  <si>
    <t>capability of all received</t>
  </si>
  <si>
    <t>analyze responses of exchange</t>
  </si>
  <si>
    <t>circumstance e</t>
  </si>
  <si>
    <t>premium of selected</t>
  </si>
  <si>
    <t>ways to promote health</t>
  </si>
  <si>
    <t>source of the application</t>
  </si>
  <si>
    <t>audit requirement</t>
  </si>
  <si>
    <t>entered during plan browsing</t>
  </si>
  <si>
    <t>period to current enrollee</t>
  </si>
  <si>
    <t>populate the standardized online</t>
  </si>
  <si>
    <t>data is verified</t>
  </si>
  <si>
    <t>functionality for authorized</t>
  </si>
  <si>
    <t>action</t>
  </si>
  <si>
    <t>portal to assist consumer</t>
  </si>
  <si>
    <t>rules work flow</t>
  </si>
  <si>
    <t>enacted based</t>
  </si>
  <si>
    <t>notify a qhp</t>
  </si>
  <si>
    <t>consumer s information</t>
  </si>
  <si>
    <t>current second lowest cost</t>
  </si>
  <si>
    <t>filing</t>
  </si>
  <si>
    <t>option for person</t>
  </si>
  <si>
    <t>individual of appeal decision</t>
  </si>
  <si>
    <t>determine individual eligibility real-time</t>
  </si>
  <si>
    <t>acting</t>
  </si>
  <si>
    <t>assigned staff when conflicting</t>
  </si>
  <si>
    <t>capability e</t>
  </si>
  <si>
    <t>determine available</t>
  </si>
  <si>
    <t>provisions for each plan</t>
  </si>
  <si>
    <t>assisted call</t>
  </si>
  <si>
    <t>guided</t>
  </si>
  <si>
    <t>rate</t>
  </si>
  <si>
    <t>assessing consumer service</t>
  </si>
  <si>
    <t>plan for a geographic</t>
  </si>
  <si>
    <t>individual citizenship</t>
  </si>
  <si>
    <t>enrollment information</t>
  </si>
  <si>
    <t>timeout</t>
  </si>
  <si>
    <t>receipt of alternate documentation</t>
  </si>
  <si>
    <t>filtered</t>
  </si>
  <si>
    <t>consumer the detailed comparison</t>
  </si>
  <si>
    <t>prepopulated with available</t>
  </si>
  <si>
    <t>required by federal</t>
  </si>
  <si>
    <t>real-time online</t>
  </si>
  <si>
    <t>department of health care</t>
  </si>
  <si>
    <t>functionality to allow plan</t>
  </si>
  <si>
    <t>timeframes qhp</t>
  </si>
  <si>
    <t>individuals who select</t>
  </si>
  <si>
    <t>sex location</t>
  </si>
  <si>
    <t>pregnant</t>
  </si>
  <si>
    <t>online calculator to calculate</t>
  </si>
  <si>
    <t>household composition zip</t>
  </si>
  <si>
    <t>plans during the renewal</t>
  </si>
  <si>
    <t>notify cms of verified</t>
  </si>
  <si>
    <t>enrollment period via mail</t>
  </si>
  <si>
    <t>determination resulting from appeal</t>
  </si>
  <si>
    <t>portal when additional</t>
  </si>
  <si>
    <t>quality including</t>
  </si>
  <si>
    <t>portal english</t>
  </si>
  <si>
    <t>elects to process</t>
  </si>
  <si>
    <t>consumers for the purpose</t>
  </si>
  <si>
    <t>identifiable complaint</t>
  </si>
  <si>
    <t>audit requirements support</t>
  </si>
  <si>
    <t>i eligibility</t>
  </si>
  <si>
    <t>reports from consumer survey</t>
  </si>
  <si>
    <t>mail fax</t>
  </si>
  <si>
    <t>enrollees including</t>
  </si>
  <si>
    <t>identification number</t>
  </si>
  <si>
    <t>administrator of pending deadline</t>
  </si>
  <si>
    <t>support frequently changing</t>
  </si>
  <si>
    <t>enrollee to change</t>
  </si>
  <si>
    <t>policy eligibility</t>
  </si>
  <si>
    <t>portal based</t>
  </si>
  <si>
    <t>sources such as accrediting</t>
  </si>
  <si>
    <t>decertification of a plan</t>
  </si>
  <si>
    <t>deducting issuer</t>
  </si>
  <si>
    <t>shared</t>
  </si>
  <si>
    <t>verification of citizenship</t>
  </si>
  <si>
    <t>composition zip code</t>
  </si>
  <si>
    <t>automatically enroll an individual</t>
  </si>
  <si>
    <t>functionality to initiate event</t>
  </si>
  <si>
    <t>foster healthy</t>
  </si>
  <si>
    <t>user account if no</t>
  </si>
  <si>
    <t>independent review</t>
  </si>
  <si>
    <t>administrative</t>
  </si>
  <si>
    <t>tax credit aptc</t>
  </si>
  <si>
    <t>management shared decision-making</t>
  </si>
  <si>
    <t>complete their mailed</t>
  </si>
  <si>
    <t>caseload count</t>
  </si>
  <si>
    <t>link track</t>
  </si>
  <si>
    <t>manually individual</t>
  </si>
  <si>
    <t>enrollee to change plan</t>
  </si>
  <si>
    <t>filing due to increase</t>
  </si>
  <si>
    <t>provider quality</t>
  </si>
  <si>
    <t>support all report</t>
  </si>
  <si>
    <t>voice mail multi-lingual</t>
  </si>
  <si>
    <t>text telephone</t>
  </si>
  <si>
    <t>functionality to determine available</t>
  </si>
  <si>
    <t>comparing on the web</t>
  </si>
  <si>
    <t>workflow to notify</t>
  </si>
  <si>
    <t>change changes including</t>
  </si>
  <si>
    <t>text was unsuccessful</t>
  </si>
  <si>
    <t>functionality to verify residency</t>
  </si>
  <si>
    <t>random</t>
  </si>
  <si>
    <t>receive individual enrollment renewal</t>
  </si>
  <si>
    <t>provide flexible</t>
  </si>
  <si>
    <t>actual health</t>
  </si>
  <si>
    <t>consumer the progress</t>
  </si>
  <si>
    <t>market non-grandfathered</t>
  </si>
  <si>
    <t>present appropriate medi-cal</t>
  </si>
  <si>
    <t>chinese farsi</t>
  </si>
  <si>
    <t>adjust eligibility determination</t>
  </si>
  <si>
    <t>interests the consumer</t>
  </si>
  <si>
    <t>based on field</t>
  </si>
  <si>
    <t>living care coordination</t>
  </si>
  <si>
    <t>calheers shall provide provider</t>
  </si>
  <si>
    <t>income household composition</t>
  </si>
  <si>
    <t>age location</t>
  </si>
  <si>
    <t>applicant to consent</t>
  </si>
  <si>
    <t>reconcile issuer</t>
  </si>
  <si>
    <t>end</t>
  </si>
  <si>
    <t>making the change</t>
  </si>
  <si>
    <t>functionality to determine individual</t>
  </si>
  <si>
    <t>coordination case management</t>
  </si>
  <si>
    <t>providers network</t>
  </si>
  <si>
    <t>g moved</t>
  </si>
  <si>
    <t>lowest</t>
  </si>
  <si>
    <t>automatic sequencing smart</t>
  </si>
  <si>
    <t>transaction</t>
  </si>
  <si>
    <t>data for selected timeframe</t>
  </si>
  <si>
    <t>frequently changing</t>
  </si>
  <si>
    <t>person acting on behalf</t>
  </si>
  <si>
    <t>mass</t>
  </si>
  <si>
    <t>icons as needed</t>
  </si>
  <si>
    <t>saws referral</t>
  </si>
  <si>
    <t>web portal to populate</t>
  </si>
  <si>
    <t>costs gross</t>
  </si>
  <si>
    <t>calls requesting</t>
  </si>
  <si>
    <t>functionality to adjust</t>
  </si>
  <si>
    <t>annual eligibility redetermination based</t>
  </si>
  <si>
    <t>role-based</t>
  </si>
  <si>
    <t>period via mail</t>
  </si>
  <si>
    <t>presentation</t>
  </si>
  <si>
    <t>minutes per telephone</t>
  </si>
  <si>
    <t>unduplicated caseload</t>
  </si>
  <si>
    <t>models e</t>
  </si>
  <si>
    <t>distribution of deductible</t>
  </si>
  <si>
    <t>sequencing smart scripting</t>
  </si>
  <si>
    <t>increased</t>
  </si>
  <si>
    <t>mail to current enrollee</t>
  </si>
  <si>
    <t>prenatal</t>
  </si>
  <si>
    <t>needed for relevant</t>
  </si>
  <si>
    <t>status of individual</t>
  </si>
  <si>
    <t>purposes of annual eligibility</t>
  </si>
  <si>
    <t>determination outcome</t>
  </si>
  <si>
    <t>additional rules work</t>
  </si>
  <si>
    <t>eligibility determination resulting</t>
  </si>
  <si>
    <t>eligibility is affected</t>
  </si>
  <si>
    <t>address</t>
  </si>
  <si>
    <t>deductible per enrollee</t>
  </si>
  <si>
    <t>status assignment</t>
  </si>
  <si>
    <t>field level</t>
  </si>
  <si>
    <t>months of historical</t>
  </si>
  <si>
    <t>benefit level by demographic</t>
  </si>
  <si>
    <t>automatically generate</t>
  </si>
  <si>
    <t>management shared</t>
  </si>
  <si>
    <t>eligibility by demographic</t>
  </si>
  <si>
    <t>essential coverage</t>
  </si>
  <si>
    <t>language for written</t>
  </si>
  <si>
    <t>support redetermination of eligibility</t>
  </si>
  <si>
    <t>multi-lingual</t>
  </si>
  <si>
    <t>attestation of information</t>
  </si>
  <si>
    <t>plan through the exchange</t>
  </si>
  <si>
    <t>scenario</t>
  </si>
  <si>
    <t>icons to assist</t>
  </si>
  <si>
    <t>record individual</t>
  </si>
  <si>
    <t>medium high</t>
  </si>
  <si>
    <t>functionality to monitor</t>
  </si>
  <si>
    <t>consumer to provide</t>
  </si>
  <si>
    <t>post the update</t>
  </si>
  <si>
    <t>extract print</t>
  </si>
  <si>
    <t>print the plan</t>
  </si>
  <si>
    <t>determinations by type</t>
  </si>
  <si>
    <t>monthly the eligibility</t>
  </si>
  <si>
    <t>application via online</t>
  </si>
  <si>
    <t>functionality for a family</t>
  </si>
  <si>
    <t>desired</t>
  </si>
  <si>
    <t>living</t>
  </si>
  <si>
    <t>billboard magazine</t>
  </si>
  <si>
    <t>type of program</t>
  </si>
  <si>
    <t>status of citizenship</t>
  </si>
  <si>
    <t>attestation allowed application</t>
  </si>
  <si>
    <t>completion</t>
  </si>
  <si>
    <t>summarizing the number</t>
  </si>
  <si>
    <t>issuer of individual enrollment</t>
  </si>
  <si>
    <t>s current plan</t>
  </si>
  <si>
    <t>manually</t>
  </si>
  <si>
    <t>key eligibility factor</t>
  </si>
  <si>
    <t>online email</t>
  </si>
  <si>
    <t>reports for california</t>
  </si>
  <si>
    <t>retain consumer health coverage</t>
  </si>
  <si>
    <t>anticipated</t>
  </si>
  <si>
    <t>complete an application</t>
  </si>
  <si>
    <t>invoice issuer</t>
  </si>
  <si>
    <t>modified to incorporate different</t>
  </si>
  <si>
    <t>premium payment history</t>
  </si>
  <si>
    <t>contributions as a percent</t>
  </si>
  <si>
    <t>insurance cdi</t>
  </si>
  <si>
    <t>configured timeframe</t>
  </si>
  <si>
    <t>policymakers on key</t>
  </si>
  <si>
    <t>disenrollment from a qualified</t>
  </si>
  <si>
    <t>area</t>
  </si>
  <si>
    <t>inmate eligibility</t>
  </si>
  <si>
    <t>household into a default</t>
  </si>
  <si>
    <t>certified qhp</t>
  </si>
  <si>
    <t>care service</t>
  </si>
  <si>
    <t>current policy eligibility</t>
  </si>
  <si>
    <t>data entered</t>
  </si>
  <si>
    <t>ordinances guideline</t>
  </si>
  <si>
    <t>authorized providers to submit</t>
  </si>
  <si>
    <t>individual selection</t>
  </si>
  <si>
    <t>newborn</t>
  </si>
  <si>
    <t>portal to present</t>
  </si>
  <si>
    <t>deemed infants medi-cal</t>
  </si>
  <si>
    <t>user e</t>
  </si>
  <si>
    <t>high of estimated</t>
  </si>
  <si>
    <t>functionality to adjust eligibility</t>
  </si>
  <si>
    <t>data entry</t>
  </si>
  <si>
    <t>referrals made to saw</t>
  </si>
  <si>
    <t>timeframes qhp evaluation</t>
  </si>
  <si>
    <t>web portal to access</t>
  </si>
  <si>
    <t>demographic data for selected</t>
  </si>
  <si>
    <t>referrals status</t>
  </si>
  <si>
    <t>g automatic sequencing</t>
  </si>
  <si>
    <t>regulator</t>
  </si>
  <si>
    <t>purpose assessing consumer</t>
  </si>
  <si>
    <t>functionality to display online</t>
  </si>
  <si>
    <t>administrator was involved</t>
  </si>
  <si>
    <t>gap</t>
  </si>
  <si>
    <t>period to current</t>
  </si>
  <si>
    <t>exchange determined rule</t>
  </si>
  <si>
    <t>behalf of an individual</t>
  </si>
  <si>
    <t>individual of appeal</t>
  </si>
  <si>
    <t>letter text</t>
  </si>
  <si>
    <t>requested by consumer</t>
  </si>
  <si>
    <t>configure plan assessment</t>
  </si>
  <si>
    <t>data service</t>
  </si>
  <si>
    <t>periodic enrollment</t>
  </si>
  <si>
    <t>count</t>
  </si>
  <si>
    <t>functionality to allow applicant</t>
  </si>
  <si>
    <t>viewed personally</t>
  </si>
  <si>
    <t>determine plan</t>
  </si>
  <si>
    <t>sequencing</t>
  </si>
  <si>
    <t>monthly reports on saw</t>
  </si>
  <si>
    <t>healthy living</t>
  </si>
  <si>
    <t>real-time online for magi-medi-cal</t>
  </si>
  <si>
    <t>offered customer</t>
  </si>
  <si>
    <t>mail multi-lingual mass</t>
  </si>
  <si>
    <t>list certified</t>
  </si>
  <si>
    <t>timeframe from application</t>
  </si>
  <si>
    <t>consumers with navigation</t>
  </si>
  <si>
    <t>failure to have minimum</t>
  </si>
  <si>
    <t>functionality to process issuer</t>
  </si>
  <si>
    <t>user e g</t>
  </si>
  <si>
    <t>perform other verification</t>
  </si>
  <si>
    <t>reporting for a period</t>
  </si>
  <si>
    <t>amount of premium</t>
  </si>
  <si>
    <t>enrollments with a qualified</t>
  </si>
  <si>
    <t>individual enrollment from issuer</t>
  </si>
  <si>
    <t>consumer the gross</t>
  </si>
  <si>
    <t>plan availability calculate</t>
  </si>
  <si>
    <t>timeframe for applying</t>
  </si>
  <si>
    <t>model vs task oriented</t>
  </si>
  <si>
    <t>dates address</t>
  </si>
  <si>
    <t>issuer qhp plan assessment</t>
  </si>
  <si>
    <t>aspects of each plan</t>
  </si>
  <si>
    <t>income in real-time</t>
  </si>
  <si>
    <t>qhp certification</t>
  </si>
  <si>
    <t>federal grant</t>
  </si>
  <si>
    <t>update help</t>
  </si>
  <si>
    <t>accrediting</t>
  </si>
  <si>
    <t>forward to regulatory</t>
  </si>
  <si>
    <t>source of the change</t>
  </si>
  <si>
    <t>filtered on individual</t>
  </si>
  <si>
    <t>functionality for authorized user</t>
  </si>
  <si>
    <t>transmit to cm</t>
  </si>
  <si>
    <t>refine plan</t>
  </si>
  <si>
    <t>health plans filtered</t>
  </si>
  <si>
    <t>provide a welcome package</t>
  </si>
  <si>
    <t>process annual eligibility</t>
  </si>
  <si>
    <t>submitted with an application</t>
  </si>
  <si>
    <t>issuer premium</t>
  </si>
  <si>
    <t>application e g</t>
  </si>
  <si>
    <t>portal when additional verification</t>
  </si>
  <si>
    <t>functionality to automatically notify</t>
  </si>
  <si>
    <t>functionality to retain consumer</t>
  </si>
  <si>
    <t>residency tribal</t>
  </si>
  <si>
    <t>individual to disenroll</t>
  </si>
  <si>
    <t>spoken communication communication</t>
  </si>
  <si>
    <t>individual that disenrolled</t>
  </si>
  <si>
    <t>functionality to receive individual</t>
  </si>
  <si>
    <t>system user</t>
  </si>
  <si>
    <t>renewal response</t>
  </si>
  <si>
    <t>e g automatic</t>
  </si>
  <si>
    <t>relevant program</t>
  </si>
  <si>
    <t>current plan is no</t>
  </si>
  <si>
    <t>individual of insurance</t>
  </si>
  <si>
    <t>provide functionality to prepare</t>
  </si>
  <si>
    <t>household composition residency</t>
  </si>
  <si>
    <t>reconcile assister</t>
  </si>
  <si>
    <t>service quality including</t>
  </si>
  <si>
    <t>store all documents submitted</t>
  </si>
  <si>
    <t>associate with the individual</t>
  </si>
  <si>
    <t>electronic report to cm</t>
  </si>
  <si>
    <t>consumer of timeout</t>
  </si>
  <si>
    <t>survey response</t>
  </si>
  <si>
    <t>factor</t>
  </si>
  <si>
    <t>arabic armenian</t>
  </si>
  <si>
    <t>eligible for aptc</t>
  </si>
  <si>
    <t>application mailed</t>
  </si>
  <si>
    <t>viewed their personally</t>
  </si>
  <si>
    <t>condition based</t>
  </si>
  <si>
    <t>support gather</t>
  </si>
  <si>
    <t>penalties upon disenrollment</t>
  </si>
  <si>
    <t>qhps for the upcoming</t>
  </si>
  <si>
    <t>premium amount</t>
  </si>
  <si>
    <t>entry for anonymous</t>
  </si>
  <si>
    <t>unique client</t>
  </si>
  <si>
    <t>sharing subsidies by demographic</t>
  </si>
  <si>
    <t>consumer as verification</t>
  </si>
  <si>
    <t>reports to support</t>
  </si>
  <si>
    <t>index</t>
  </si>
  <si>
    <t>s programs to foster</t>
  </si>
  <si>
    <t>type of assistance</t>
  </si>
  <si>
    <t>support an appeals decision</t>
  </si>
  <si>
    <t>size</t>
  </si>
  <si>
    <t>type of health plan</t>
  </si>
  <si>
    <t>including application</t>
  </si>
  <si>
    <t>status of citizenship verification</t>
  </si>
  <si>
    <t>information according to role-based</t>
  </si>
  <si>
    <t>out-of-pocket</t>
  </si>
  <si>
    <t>user feedback</t>
  </si>
  <si>
    <t>invoice issuer qhp</t>
  </si>
  <si>
    <t>web portal when additional</t>
  </si>
  <si>
    <t>transmission of information</t>
  </si>
  <si>
    <t>provide easily</t>
  </si>
  <si>
    <t>date of application</t>
  </si>
  <si>
    <t>review timeframe</t>
  </si>
  <si>
    <t>agency obtain</t>
  </si>
  <si>
    <t>qhp of an individual</t>
  </si>
  <si>
    <t>conditions for each plan</t>
  </si>
  <si>
    <t>track resolve</t>
  </si>
  <si>
    <t>applicant of adjusted</t>
  </si>
  <si>
    <t>supporting</t>
  </si>
  <si>
    <t>non-subsidized health</t>
  </si>
  <si>
    <t>cms california department</t>
  </si>
  <si>
    <t>documentation from the initial</t>
  </si>
  <si>
    <t>provide event</t>
  </si>
  <si>
    <t>complies with state</t>
  </si>
  <si>
    <t>functionality to produce</t>
  </si>
  <si>
    <t>circumstances e g</t>
  </si>
  <si>
    <t>s current</t>
  </si>
  <si>
    <t>programs to foster</t>
  </si>
  <si>
    <t>plans identify</t>
  </si>
  <si>
    <t>eligibility should be redetermined</t>
  </si>
  <si>
    <t>no advanced</t>
  </si>
  <si>
    <t>show provider</t>
  </si>
  <si>
    <t>workflows capability</t>
  </si>
  <si>
    <t>delegated access to multiple</t>
  </si>
  <si>
    <t>security control</t>
  </si>
  <si>
    <t>compare</t>
  </si>
  <si>
    <t>current plan</t>
  </si>
  <si>
    <t>configure plan</t>
  </si>
  <si>
    <t>application for subsidized health</t>
  </si>
  <si>
    <t>costs net</t>
  </si>
  <si>
    <t>assisted</t>
  </si>
  <si>
    <t>collect optional voluntary</t>
  </si>
  <si>
    <t>experience related</t>
  </si>
  <si>
    <t>30 through 150 day</t>
  </si>
  <si>
    <t>completed by each registered</t>
  </si>
  <si>
    <t>phone text</t>
  </si>
  <si>
    <t>presumptive eligibility</t>
  </si>
  <si>
    <t>users to update account</t>
  </si>
  <si>
    <t>support frequently changing business</t>
  </si>
  <si>
    <t>awareness enrollment</t>
  </si>
  <si>
    <t>liabilities that may occur</t>
  </si>
  <si>
    <t>responsible</t>
  </si>
  <si>
    <t>eligibility determinations by type</t>
  </si>
  <si>
    <t>costs net saving</t>
  </si>
  <si>
    <t>based on rules engine</t>
  </si>
  <si>
    <t>calheers shall automatically</t>
  </si>
  <si>
    <t>individual of insurance requirement</t>
  </si>
  <si>
    <t>plans based on eligibility</t>
  </si>
  <si>
    <t>portal login account</t>
  </si>
  <si>
    <t>provide a formal</t>
  </si>
  <si>
    <t>grant</t>
  </si>
  <si>
    <t>deducting</t>
  </si>
  <si>
    <t>issuer to provide</t>
  </si>
  <si>
    <t>income household</t>
  </si>
  <si>
    <t>individual preference</t>
  </si>
  <si>
    <t>reconcile issuer premium payment</t>
  </si>
  <si>
    <t>calheers shall generate monthly</t>
  </si>
  <si>
    <t>present the consumer</t>
  </si>
  <si>
    <t>consumer to assign</t>
  </si>
  <si>
    <t>consumer is logged</t>
  </si>
  <si>
    <t>decision support</t>
  </si>
  <si>
    <t>number should state</t>
  </si>
  <si>
    <t>statewide client index</t>
  </si>
  <si>
    <t>g transaction code</t>
  </si>
  <si>
    <t>index sci</t>
  </si>
  <si>
    <t>searches to locate needed</t>
  </si>
  <si>
    <t>application for non-subsidized</t>
  </si>
  <si>
    <t>initiate eligibility</t>
  </si>
  <si>
    <t>promote</t>
  </si>
  <si>
    <t>online batch</t>
  </si>
  <si>
    <t>qhp their current</t>
  </si>
  <si>
    <t>generate random</t>
  </si>
  <si>
    <t>multiple service delivery model</t>
  </si>
  <si>
    <t>access their own case</t>
  </si>
  <si>
    <t>advocates california</t>
  </si>
  <si>
    <t>generate comment</t>
  </si>
  <si>
    <t>health condition</t>
  </si>
  <si>
    <t>questions only for anonymous</t>
  </si>
  <si>
    <t>enrollments by benefit level</t>
  </si>
  <si>
    <t>applicant to provide</t>
  </si>
  <si>
    <t>use exchange</t>
  </si>
  <si>
    <t>safety</t>
  </si>
  <si>
    <t>provide known current</t>
  </si>
  <si>
    <t>users make case change</t>
  </si>
  <si>
    <t>management of the consumer</t>
  </si>
  <si>
    <t>minutes per telephone application</t>
  </si>
  <si>
    <t>incorporate</t>
  </si>
  <si>
    <t>submit the approved application</t>
  </si>
  <si>
    <t>silver plan</t>
  </si>
  <si>
    <t>g transaction</t>
  </si>
  <si>
    <t>history from the issuer</t>
  </si>
  <si>
    <t>maximum out-of-pocket</t>
  </si>
  <si>
    <t>consumer chooses to apply</t>
  </si>
  <si>
    <t>management function</t>
  </si>
  <si>
    <t>functionality to scan</t>
  </si>
  <si>
    <t>36 months of historical</t>
  </si>
  <si>
    <t>insurance department</t>
  </si>
  <si>
    <t>determined eligible for aptc</t>
  </si>
  <si>
    <t>data provided</t>
  </si>
  <si>
    <t>functionality for multiple</t>
  </si>
  <si>
    <t>applicant is eligible</t>
  </si>
  <si>
    <t>data based on field</t>
  </si>
  <si>
    <t>update such video</t>
  </si>
  <si>
    <t>retain consumer health</t>
  </si>
  <si>
    <t>entry data based</t>
  </si>
  <si>
    <t>functionality to allow assister</t>
  </si>
  <si>
    <t>screening</t>
  </si>
  <si>
    <t>verification e</t>
  </si>
  <si>
    <t>changes in enrollee</t>
  </si>
  <si>
    <t>circumstance that may affect</t>
  </si>
  <si>
    <t>pocket net cost</t>
  </si>
  <si>
    <t>e g type</t>
  </si>
  <si>
    <t>beneficiary reports a change</t>
  </si>
  <si>
    <t>qualify</t>
  </si>
  <si>
    <t>requirement to auto enroll</t>
  </si>
  <si>
    <t>verbal signature to application</t>
  </si>
  <si>
    <t>30 to 180</t>
  </si>
  <si>
    <t>reconcile premium</t>
  </si>
  <si>
    <t>cms of verified</t>
  </si>
  <si>
    <t>web portal shall provide</t>
  </si>
  <si>
    <t>provide a formal written</t>
  </si>
  <si>
    <t>consists of identifying</t>
  </si>
  <si>
    <t>submit on behalf</t>
  </si>
  <si>
    <t>respond to ad</t>
  </si>
  <si>
    <t>users make</t>
  </si>
  <si>
    <t>notify cms regarding reconciled</t>
  </si>
  <si>
    <t>individual of payment</t>
  </si>
  <si>
    <t>send a survey</t>
  </si>
  <si>
    <t>group market non-grandfathered plan</t>
  </si>
  <si>
    <t>make case change</t>
  </si>
  <si>
    <t>page review</t>
  </si>
  <si>
    <t>capabilities required by aca</t>
  </si>
  <si>
    <t>application assisted</t>
  </si>
  <si>
    <t>coverage history by type</t>
  </si>
  <si>
    <t>including unique</t>
  </si>
  <si>
    <t>individual enrollment renewal</t>
  </si>
  <si>
    <t>disability</t>
  </si>
  <si>
    <t>request information</t>
  </si>
  <si>
    <t>uniquely</t>
  </si>
  <si>
    <t>estimate average yearly</t>
  </si>
  <si>
    <t>functionality to automatically process</t>
  </si>
  <si>
    <t>law</t>
  </si>
  <si>
    <t>eligibility program</t>
  </si>
  <si>
    <t>assign work using flexible</t>
  </si>
  <si>
    <t>reporting will be needed</t>
  </si>
  <si>
    <t>location of the in-person</t>
  </si>
  <si>
    <t>workflows capability e</t>
  </si>
  <si>
    <t>functionality to exit</t>
  </si>
  <si>
    <t>data including premium</t>
  </si>
  <si>
    <t>functionality via the web</t>
  </si>
  <si>
    <t>notification to the cm</t>
  </si>
  <si>
    <t>compliance issues by individual</t>
  </si>
  <si>
    <t>availability of quality</t>
  </si>
  <si>
    <t>issuer qhp</t>
  </si>
  <si>
    <t>minimum dataset of information</t>
  </si>
  <si>
    <t>categories such as race</t>
  </si>
  <si>
    <t>dates address match</t>
  </si>
  <si>
    <t>consumer service</t>
  </si>
  <si>
    <t>poverty level fpl</t>
  </si>
  <si>
    <t>auto</t>
  </si>
  <si>
    <t>enrollment the number</t>
  </si>
  <si>
    <t>applicant s verbal</t>
  </si>
  <si>
    <t>adjust the estimated</t>
  </si>
  <si>
    <t>services center shall track</t>
  </si>
  <si>
    <t>future medical</t>
  </si>
  <si>
    <t>quality including summary</t>
  </si>
  <si>
    <t>reports a change</t>
  </si>
  <si>
    <t>caseload report</t>
  </si>
  <si>
    <t>information including the household</t>
  </si>
  <si>
    <t>decline a reduced</t>
  </si>
  <si>
    <t>written notification</t>
  </si>
  <si>
    <t>retain each notice</t>
  </si>
  <si>
    <t>individual s current plan</t>
  </si>
  <si>
    <t>log those who viewed</t>
  </si>
  <si>
    <t>make case change change</t>
  </si>
  <si>
    <t>consumer the detailed</t>
  </si>
  <si>
    <t>individuals for non-mag</t>
  </si>
  <si>
    <t>dmhc department</t>
  </si>
  <si>
    <t>videos as needed</t>
  </si>
  <si>
    <t>solution shall provide</t>
  </si>
  <si>
    <t>office of assister fee</t>
  </si>
  <si>
    <t>account exist</t>
  </si>
  <si>
    <t>number cin</t>
  </si>
  <si>
    <t>functionality to create caseload</t>
  </si>
  <si>
    <t>annual cost based</t>
  </si>
  <si>
    <t>information for medi-cal</t>
  </si>
  <si>
    <t>appeal decision including</t>
  </si>
  <si>
    <t>selection due to plan</t>
  </si>
  <si>
    <t>consist</t>
  </si>
  <si>
    <t>issues by individual</t>
  </si>
  <si>
    <t>individual payment</t>
  </si>
  <si>
    <t>case note</t>
  </si>
  <si>
    <t>based on appeal decision</t>
  </si>
  <si>
    <t>size per assigned</t>
  </si>
  <si>
    <t>portal catalog</t>
  </si>
  <si>
    <t>average yearly cost</t>
  </si>
  <si>
    <t>individual preferences e</t>
  </si>
  <si>
    <t>login account</t>
  </si>
  <si>
    <t>functionality to uniquely</t>
  </si>
  <si>
    <t>print the plan comparison</t>
  </si>
  <si>
    <t>provide regular monthly</t>
  </si>
  <si>
    <t>program eligibility</t>
  </si>
  <si>
    <t>prenatal gateway chdp</t>
  </si>
  <si>
    <t>service claims handling</t>
  </si>
  <si>
    <t>attestation of information provided</t>
  </si>
  <si>
    <t>generate payments to qualified</t>
  </si>
  <si>
    <t>notify the participant</t>
  </si>
  <si>
    <t>provision</t>
  </si>
  <si>
    <t>convenient</t>
  </si>
  <si>
    <t>magi medi-cal aiim</t>
  </si>
  <si>
    <t>applications on behalf</t>
  </si>
  <si>
    <t>utilize data from multiple</t>
  </si>
  <si>
    <t>validate</t>
  </si>
  <si>
    <t>notifications should be configurable</t>
  </si>
  <si>
    <t>approved</t>
  </si>
  <si>
    <t>disenroll in a qhp</t>
  </si>
  <si>
    <t>engine e</t>
  </si>
  <si>
    <t>process verify</t>
  </si>
  <si>
    <t>provide a customizable workflow</t>
  </si>
  <si>
    <t>cms with a minimum</t>
  </si>
  <si>
    <t>center staff to receive</t>
  </si>
  <si>
    <t>process an individual</t>
  </si>
  <si>
    <t>minimum essential health</t>
  </si>
  <si>
    <t>individual identifier</t>
  </si>
  <si>
    <t>advance of annual renewal</t>
  </si>
  <si>
    <t>different types of quality</t>
  </si>
  <si>
    <t>care coordination case</t>
  </si>
  <si>
    <t>entered into the application</t>
  </si>
  <si>
    <t>collect optional voluntary demographic</t>
  </si>
  <si>
    <t>individually</t>
  </si>
  <si>
    <t>enrollment renewal response</t>
  </si>
  <si>
    <t>presentation filter</t>
  </si>
  <si>
    <t>current second lowest</t>
  </si>
  <si>
    <t>frequently changing business model</t>
  </si>
  <si>
    <t>quality measures that contribute</t>
  </si>
  <si>
    <t>updates on the web</t>
  </si>
  <si>
    <t>searches to locate</t>
  </si>
  <si>
    <t>manually individual citizenship</t>
  </si>
  <si>
    <t>family to apply</t>
  </si>
  <si>
    <t>e g documentation</t>
  </si>
  <si>
    <t>office of patient advocate</t>
  </si>
  <si>
    <t>monthly reports to cm</t>
  </si>
  <si>
    <t>program functionality</t>
  </si>
  <si>
    <t>in-person</t>
  </si>
  <si>
    <t>question icons to assist</t>
  </si>
  <si>
    <t>income age</t>
  </si>
  <si>
    <t>code agency</t>
  </si>
  <si>
    <t>coverage purchased rating</t>
  </si>
  <si>
    <t>application if a consumer</t>
  </si>
  <si>
    <t>organizations office</t>
  </si>
  <si>
    <t>s verbal</t>
  </si>
  <si>
    <t>based on appeal</t>
  </si>
  <si>
    <t>workflows to support frequently</t>
  </si>
  <si>
    <t>mailed to applicant</t>
  </si>
  <si>
    <t>member listed</t>
  </si>
  <si>
    <t>functionality to obtain verification</t>
  </si>
  <si>
    <t>track referral</t>
  </si>
  <si>
    <t>receive an electronic report</t>
  </si>
  <si>
    <t>department of health</t>
  </si>
  <si>
    <t>record the detailed result</t>
  </si>
  <si>
    <t>medi-cal inmate</t>
  </si>
  <si>
    <t>acknowledgement under penalty</t>
  </si>
  <si>
    <t>email in person</t>
  </si>
  <si>
    <t>individual responses to initiate</t>
  </si>
  <si>
    <t>tv billboard</t>
  </si>
  <si>
    <t>random survey</t>
  </si>
  <si>
    <t>state of california</t>
  </si>
  <si>
    <t>reach an operator</t>
  </si>
  <si>
    <t>market non-grandfathered plan</t>
  </si>
  <si>
    <t>plans filtered on individual</t>
  </si>
  <si>
    <t>account information including</t>
  </si>
  <si>
    <t>validate field</t>
  </si>
  <si>
    <t>regular</t>
  </si>
  <si>
    <t>average amount of cost</t>
  </si>
  <si>
    <t>changing</t>
  </si>
  <si>
    <t>use exchange determined</t>
  </si>
  <si>
    <t>usage</t>
  </si>
  <si>
    <t>web portal to present</t>
  </si>
  <si>
    <t>management model</t>
  </si>
  <si>
    <t>verification data e</t>
  </si>
  <si>
    <t>services department</t>
  </si>
  <si>
    <t>track review</t>
  </si>
  <si>
    <t>frequently if a beneficiary</t>
  </si>
  <si>
    <t>application date</t>
  </si>
  <si>
    <t>platform</t>
  </si>
  <si>
    <t>enroll in existing plan</t>
  </si>
  <si>
    <t>data e g</t>
  </si>
  <si>
    <t>models e g</t>
  </si>
  <si>
    <t>additional rule</t>
  </si>
  <si>
    <t>case change changes including</t>
  </si>
  <si>
    <t>adjusted eligibility</t>
  </si>
  <si>
    <t>compare plans with minimal</t>
  </si>
  <si>
    <t>utilize</t>
  </si>
  <si>
    <t>support multiple service</t>
  </si>
  <si>
    <t>individual appeal</t>
  </si>
  <si>
    <t>functionality to link</t>
  </si>
  <si>
    <t>case change</t>
  </si>
  <si>
    <t>coverage mag i</t>
  </si>
  <si>
    <t>operational efficiencies provide</t>
  </si>
  <si>
    <t>account on calheer</t>
  </si>
  <si>
    <t>functionality to gather individual</t>
  </si>
  <si>
    <t>regs state consistent</t>
  </si>
  <si>
    <t>incorporate different</t>
  </si>
  <si>
    <t>periodic</t>
  </si>
  <si>
    <t>report to the irs</t>
  </si>
  <si>
    <t>configure a fee</t>
  </si>
  <si>
    <t>high-use low-use of exchange</t>
  </si>
  <si>
    <t>allowed</t>
  </si>
  <si>
    <t>based on eligibility</t>
  </si>
  <si>
    <t>invoice</t>
  </si>
  <si>
    <t>process plan</t>
  </si>
  <si>
    <t>locate needed account case</t>
  </si>
  <si>
    <t>slcsp</t>
  </si>
  <si>
    <t>complaints identify</t>
  </si>
  <si>
    <t>status of individual document</t>
  </si>
  <si>
    <t>data from multiple</t>
  </si>
  <si>
    <t>initial updated application</t>
  </si>
  <si>
    <t>provide easily understood</t>
  </si>
  <si>
    <t>completing the application</t>
  </si>
  <si>
    <t>certified</t>
  </si>
  <si>
    <t>identifier plan</t>
  </si>
  <si>
    <t>annual cost</t>
  </si>
  <si>
    <t>update accounts case</t>
  </si>
  <si>
    <t>notice with their account</t>
  </si>
  <si>
    <t>decision-making</t>
  </si>
  <si>
    <t>criteria for defined</t>
  </si>
  <si>
    <t>format</t>
  </si>
  <si>
    <t>persons with delegated</t>
  </si>
  <si>
    <t>functionality to refer</t>
  </si>
  <si>
    <t>current enrollees if email</t>
  </si>
  <si>
    <t>formal</t>
  </si>
  <si>
    <t>highlight any benefit gap</t>
  </si>
  <si>
    <t>client identification</t>
  </si>
  <si>
    <t>review timeframes qhp</t>
  </si>
  <si>
    <t>match</t>
  </si>
  <si>
    <t>output</t>
  </si>
  <si>
    <t>allotted</t>
  </si>
  <si>
    <t>functionality to calculate advance</t>
  </si>
  <si>
    <t>type of application</t>
  </si>
  <si>
    <t>procedures including</t>
  </si>
  <si>
    <t>solution</t>
  </si>
  <si>
    <t>evaluation</t>
  </si>
  <si>
    <t>discrepancies where manual</t>
  </si>
  <si>
    <t>premium with the net</t>
  </si>
  <si>
    <t>range low</t>
  </si>
  <si>
    <t>slcsp premium</t>
  </si>
  <si>
    <t>web portal to assist</t>
  </si>
  <si>
    <t>bcctp fpact</t>
  </si>
  <si>
    <t>stored plan</t>
  </si>
  <si>
    <t>responses to initiate eligibility</t>
  </si>
  <si>
    <t>business model</t>
  </si>
  <si>
    <t>functionality to invoice</t>
  </si>
  <si>
    <t>update stored plan</t>
  </si>
  <si>
    <t>enrollee account</t>
  </si>
  <si>
    <t>case management model</t>
  </si>
  <si>
    <t>functionality for eligibility administrator</t>
  </si>
  <si>
    <t>ability to designate notice</t>
  </si>
  <si>
    <t>browsing</t>
  </si>
  <si>
    <t>individual eligibility real-time online</t>
  </si>
  <si>
    <t>provide a customizable</t>
  </si>
  <si>
    <t>s office of net</t>
  </si>
  <si>
    <t>plans identify potential</t>
  </si>
  <si>
    <t>certification recertification</t>
  </si>
  <si>
    <t>functionality to assign work</t>
  </si>
  <si>
    <t>cms of an individual</t>
  </si>
  <si>
    <t>adjust eligibility</t>
  </si>
  <si>
    <t>verified exemption</t>
  </si>
  <si>
    <t>center personnel</t>
  </si>
  <si>
    <t>process annual eligibility redetermination</t>
  </si>
  <si>
    <t>complaint feedback</t>
  </si>
  <si>
    <t>appeal request</t>
  </si>
  <si>
    <t>mail multi-lingual</t>
  </si>
  <si>
    <t>affiliation in real-time</t>
  </si>
  <si>
    <t>notify issuer of individual</t>
  </si>
  <si>
    <t>talk-time minutes per telephone</t>
  </si>
  <si>
    <t>account information</t>
  </si>
  <si>
    <t>eligibility administrators consumer</t>
  </si>
  <si>
    <t>receiving eligibility</t>
  </si>
  <si>
    <t>annual out of pocket</t>
  </si>
  <si>
    <t>qhps on the web</t>
  </si>
  <si>
    <t>updated application</t>
  </si>
  <si>
    <t>portal shall provide</t>
  </si>
  <si>
    <t>types of quality</t>
  </si>
  <si>
    <t>consumer s application</t>
  </si>
  <si>
    <t>notify online in real-time</t>
  </si>
  <si>
    <t>account exists including</t>
  </si>
  <si>
    <t>s employee</t>
  </si>
  <si>
    <t>result in an enrollment</t>
  </si>
  <si>
    <t>initiate eligibility redetermination</t>
  </si>
  <si>
    <t>calheers shall determine plan</t>
  </si>
  <si>
    <t>measures that contribute</t>
  </si>
  <si>
    <t>obtain a unique</t>
  </si>
  <si>
    <t>work using flexible</t>
  </si>
  <si>
    <t>consumer e</t>
  </si>
  <si>
    <t>individuals enrolled in qhp</t>
  </si>
  <si>
    <t>fiscal</t>
  </si>
  <si>
    <t>functionality for call center</t>
  </si>
  <si>
    <t>flexible workflow</t>
  </si>
  <si>
    <t>print save</t>
  </si>
  <si>
    <t>exchange qhp screening</t>
  </si>
  <si>
    <t>healthcare services department</t>
  </si>
  <si>
    <t>future</t>
  </si>
  <si>
    <t>criteria information demographic</t>
  </si>
  <si>
    <t>list available</t>
  </si>
  <si>
    <t>consumer to exchange qhp</t>
  </si>
  <si>
    <t>requirements support</t>
  </si>
  <si>
    <t>assessment fees by issuer</t>
  </si>
  <si>
    <t>estimate out of pocket</t>
  </si>
  <si>
    <t>filtering searches to locate</t>
  </si>
  <si>
    <t>gateway chdp</t>
  </si>
  <si>
    <t>categories recognized by secretary</t>
  </si>
  <si>
    <t>initiate event</t>
  </si>
  <si>
    <t>redetermination of eligibility</t>
  </si>
  <si>
    <t>non-mag i</t>
  </si>
  <si>
    <t>functionality to automatically enroll</t>
  </si>
  <si>
    <t>resulted in enrollment</t>
  </si>
  <si>
    <t>level entry</t>
  </si>
  <si>
    <t>trip</t>
  </si>
  <si>
    <t>functionality to support multiple</t>
  </si>
  <si>
    <t>premium payment report</t>
  </si>
  <si>
    <t>including the household member</t>
  </si>
  <si>
    <t>capabilities required</t>
  </si>
  <si>
    <t>effective dates for individual</t>
  </si>
  <si>
    <t>active applications renewal</t>
  </si>
  <si>
    <t>s care</t>
  </si>
  <si>
    <t>staff to receive</t>
  </si>
  <si>
    <t>issuer premium payment</t>
  </si>
  <si>
    <t>eligibility administrator of pending</t>
  </si>
  <si>
    <t>delivery models e</t>
  </si>
  <si>
    <t>record the detailed</t>
  </si>
  <si>
    <t>view the status</t>
  </si>
  <si>
    <t>determining the quality</t>
  </si>
  <si>
    <t>purpose assessing</t>
  </si>
  <si>
    <t>view their personal</t>
  </si>
  <si>
    <t>dates for online</t>
  </si>
  <si>
    <t>administrator for an entered</t>
  </si>
  <si>
    <t>e g moved</t>
  </si>
  <si>
    <t>functionality highlight any benefit</t>
  </si>
  <si>
    <t>send notification to workflow</t>
  </si>
  <si>
    <t>information as needed</t>
  </si>
  <si>
    <t>grant funding</t>
  </si>
  <si>
    <t>talk-time minute</t>
  </si>
  <si>
    <t>exchange dhc</t>
  </si>
  <si>
    <t>services dhc</t>
  </si>
  <si>
    <t>functionality to electronically store</t>
  </si>
  <si>
    <t>eligibility for advanced</t>
  </si>
  <si>
    <t>provide an online</t>
  </si>
  <si>
    <t>multiple output</t>
  </si>
  <si>
    <t>cambodian chinese</t>
  </si>
  <si>
    <t>functionality to invoice issuer</t>
  </si>
  <si>
    <t>application for subsidized</t>
  </si>
  <si>
    <t>highlight any benefit</t>
  </si>
  <si>
    <t>outcome</t>
  </si>
  <si>
    <t>data per the single</t>
  </si>
  <si>
    <t>functionality for multiple output</t>
  </si>
  <si>
    <t>subsidized healthcare via med</t>
  </si>
  <si>
    <t>validate field level entry</t>
  </si>
  <si>
    <t>functionality to configure plan</t>
  </si>
  <si>
    <t>tools to support</t>
  </si>
  <si>
    <t>eligibility for exchange</t>
  </si>
  <si>
    <t>costs gross cost</t>
  </si>
  <si>
    <t>understood description</t>
  </si>
  <si>
    <t>store all document</t>
  </si>
  <si>
    <t>individual exemption renewal</t>
  </si>
  <si>
    <t>required by aca</t>
  </si>
  <si>
    <t>electronically send</t>
  </si>
  <si>
    <t>purposes of outreach</t>
  </si>
  <si>
    <t>retrieval for 36</t>
  </si>
  <si>
    <t>solution shall provide online</t>
  </si>
  <si>
    <t>aging of the appeal</t>
  </si>
  <si>
    <t>changes including</t>
  </si>
  <si>
    <t>reductions based on federal</t>
  </si>
  <si>
    <t>store an applicant</t>
  </si>
  <si>
    <t>email telephone</t>
  </si>
  <si>
    <t>functionality for searching</t>
  </si>
  <si>
    <t>access to multiple</t>
  </si>
  <si>
    <t>qhp their current healthcare</t>
  </si>
  <si>
    <t>single sign-on sso</t>
  </si>
  <si>
    <t>account if no account</t>
  </si>
  <si>
    <t>silver</t>
  </si>
  <si>
    <t>human</t>
  </si>
  <si>
    <t>availability calculate plan</t>
  </si>
  <si>
    <t>certification</t>
  </si>
  <si>
    <t>eligibility administrators to view</t>
  </si>
  <si>
    <t>individual premium</t>
  </si>
  <si>
    <t>dataset</t>
  </si>
  <si>
    <t>field level entry</t>
  </si>
  <si>
    <t>annually summarizing</t>
  </si>
  <si>
    <t>notices to targeted</t>
  </si>
  <si>
    <t>minimal</t>
  </si>
  <si>
    <t>race ethnicity</t>
  </si>
  <si>
    <t>customer service claim</t>
  </si>
  <si>
    <t>support individual</t>
  </si>
  <si>
    <t>verified not verified</t>
  </si>
  <si>
    <t>track the status</t>
  </si>
  <si>
    <t>quality indicators weighting</t>
  </si>
  <si>
    <t>designs via the web</t>
  </si>
  <si>
    <t>catalog</t>
  </si>
  <si>
    <t>completion application withdrawal</t>
  </si>
  <si>
    <t>send a referral</t>
  </si>
  <si>
    <t>restart where the consumer</t>
  </si>
  <si>
    <t>continued eligibility</t>
  </si>
  <si>
    <t>engine e g</t>
  </si>
  <si>
    <t>complete their online application</t>
  </si>
  <si>
    <t>form prepopulated with available</t>
  </si>
  <si>
    <t>supporting documentation that result</t>
  </si>
  <si>
    <t>review status</t>
  </si>
  <si>
    <t>notify individuals who select</t>
  </si>
  <si>
    <t>penalty for failure</t>
  </si>
  <si>
    <t>online for magi-medi-cal</t>
  </si>
  <si>
    <t>responsible person can complete</t>
  </si>
  <si>
    <t>small group market non-grandfathered</t>
  </si>
  <si>
    <t>attestation allowed</t>
  </si>
  <si>
    <t>optional voluntary</t>
  </si>
  <si>
    <t>identification number cin</t>
  </si>
  <si>
    <t>demonstration videos to assist</t>
  </si>
  <si>
    <t>e g perm</t>
  </si>
  <si>
    <t>qhp plan</t>
  </si>
  <si>
    <t>functionality to list available</t>
  </si>
  <si>
    <t>advocates california department</t>
  </si>
  <si>
    <t>confirm</t>
  </si>
  <si>
    <t>output communication</t>
  </si>
  <si>
    <t>medi-cal aptc</t>
  </si>
  <si>
    <t>no advanced premium</t>
  </si>
  <si>
    <t>login</t>
  </si>
  <si>
    <t>guidance from the federal</t>
  </si>
  <si>
    <t>health care dmhc</t>
  </si>
  <si>
    <t>determination resulting</t>
  </si>
  <si>
    <t>written notice</t>
  </si>
  <si>
    <t>electronic real-time</t>
  </si>
  <si>
    <t>receive applicant</t>
  </si>
  <si>
    <t>reports on eligibility</t>
  </si>
  <si>
    <t>presumptive</t>
  </si>
  <si>
    <t>functionality to send electronic</t>
  </si>
  <si>
    <t>complete their online</t>
  </si>
  <si>
    <t>administrators consumer</t>
  </si>
  <si>
    <t>issues by individual qhp</t>
  </si>
  <si>
    <t>interface with various state</t>
  </si>
  <si>
    <t>federal state</t>
  </si>
  <si>
    <t>premium information</t>
  </si>
  <si>
    <t>functions for the management</t>
  </si>
  <si>
    <t>gateway deemed infant</t>
  </si>
  <si>
    <t>reports on the premium</t>
  </si>
  <si>
    <t>weights to different</t>
  </si>
  <si>
    <t>ratings begin</t>
  </si>
  <si>
    <t>criteria for determining</t>
  </si>
  <si>
    <t>dashboard of caseload</t>
  </si>
  <si>
    <t>received e g</t>
  </si>
  <si>
    <t>type of complaint</t>
  </si>
  <si>
    <t>no advanced premium tax</t>
  </si>
  <si>
    <t>view their personal information</t>
  </si>
  <si>
    <t>provide online</t>
  </si>
  <si>
    <t>maintain qualified</t>
  </si>
  <si>
    <t>follow-up action is required</t>
  </si>
  <si>
    <t>depend on program</t>
  </si>
  <si>
    <t>portal application eligibility</t>
  </si>
  <si>
    <t>update their account preference</t>
  </si>
  <si>
    <t>including unique individual</t>
  </si>
  <si>
    <t>functionality to process account</t>
  </si>
  <si>
    <t>consistent with current</t>
  </si>
  <si>
    <t>cms for reinsurance</t>
  </si>
  <si>
    <t>manual adjustment</t>
  </si>
  <si>
    <t>automatically save</t>
  </si>
  <si>
    <t>options for the consumer</t>
  </si>
  <si>
    <t>provide an online signature</t>
  </si>
  <si>
    <t>functionality for user</t>
  </si>
  <si>
    <t>card to the individual</t>
  </si>
  <si>
    <t>adjusted</t>
  </si>
  <si>
    <t>maintain qualified health</t>
  </si>
  <si>
    <t>functionality to register</t>
  </si>
  <si>
    <t>user-defined criteria e g</t>
  </si>
  <si>
    <t>viewable with the case</t>
  </si>
  <si>
    <t>documentation has been received</t>
  </si>
  <si>
    <t>needed to apply</t>
  </si>
  <si>
    <t>refine</t>
  </si>
  <si>
    <t>version</t>
  </si>
  <si>
    <t>secretary of health</t>
  </si>
  <si>
    <t>different family</t>
  </si>
  <si>
    <t>g case management</t>
  </si>
  <si>
    <t>transaction code agency</t>
  </si>
  <si>
    <t>non-mag i eligibility</t>
  </si>
  <si>
    <t>agency data value</t>
  </si>
  <si>
    <t>action is required</t>
  </si>
  <si>
    <t>ad hoc</t>
  </si>
  <si>
    <t>criteria provider</t>
  </si>
  <si>
    <t>data on consumer use</t>
  </si>
  <si>
    <t>medical usage</t>
  </si>
  <si>
    <t>type of service</t>
  </si>
  <si>
    <t>multiple service delivery</t>
  </si>
  <si>
    <t>yearly costs premium</t>
  </si>
  <si>
    <t>reports from the state</t>
  </si>
  <si>
    <t>calheers shall only email</t>
  </si>
  <si>
    <t>procedures including statistical</t>
  </si>
  <si>
    <t>process have been read</t>
  </si>
  <si>
    <t>mass notices to targeted</t>
  </si>
  <si>
    <t>statewide client</t>
  </si>
  <si>
    <t>screening question</t>
  </si>
  <si>
    <t>surveys via online</t>
  </si>
  <si>
    <t>functionality to generate monthly</t>
  </si>
  <si>
    <t>rating to a qualified</t>
  </si>
  <si>
    <t>initiate an automated</t>
  </si>
  <si>
    <t>woman</t>
  </si>
  <si>
    <t>caseload size</t>
  </si>
  <si>
    <t>managed health</t>
  </si>
  <si>
    <t>consumers assister</t>
  </si>
  <si>
    <t>responses to initiate</t>
  </si>
  <si>
    <t>calheers shall provide flexible</t>
  </si>
  <si>
    <t>family enrollments in qualified</t>
  </si>
  <si>
    <t>office of patient</t>
  </si>
  <si>
    <t>armenian cambodian</t>
  </si>
  <si>
    <t>user calheers-generated</t>
  </si>
  <si>
    <t>market</t>
  </si>
  <si>
    <t>moved to shop</t>
  </si>
  <si>
    <t>pocket net</t>
  </si>
  <si>
    <t>entered during plan</t>
  </si>
  <si>
    <t>model vs task</t>
  </si>
  <si>
    <t>level by demographic</t>
  </si>
  <si>
    <t>filter</t>
  </si>
  <si>
    <t>applicant to self-attest</t>
  </si>
  <si>
    <t>applications that resulted</t>
  </si>
  <si>
    <t>type of coverage</t>
  </si>
  <si>
    <t>share this information</t>
  </si>
  <si>
    <t>eligibility redetermination based</t>
  </si>
  <si>
    <t>notify online</t>
  </si>
  <si>
    <t>constructed by rule</t>
  </si>
  <si>
    <t>request for individual</t>
  </si>
  <si>
    <t>application eligibility</t>
  </si>
  <si>
    <t>individual user</t>
  </si>
  <si>
    <t>behalf of the consumer</t>
  </si>
  <si>
    <t xml:space="preserve">IRS </t>
  </si>
  <si>
    <t xml:space="preserve">PHI </t>
  </si>
  <si>
    <t xml:space="preserve">history and viewing capability </t>
  </si>
  <si>
    <t xml:space="preserve">advanced premium tax credit </t>
  </si>
  <si>
    <t xml:space="preserve">california department of insurance </t>
  </si>
  <si>
    <t xml:space="preserve">progress </t>
  </si>
  <si>
    <t xml:space="preserve">federal audit and oversight requirement </t>
  </si>
  <si>
    <t xml:space="preserve">dhcs or mrmib </t>
  </si>
  <si>
    <t xml:space="preserve">qhp post </t>
  </si>
  <si>
    <t xml:space="preserve">qhp information and post </t>
  </si>
  <si>
    <t xml:space="preserve">appropriate saw </t>
  </si>
  <si>
    <t xml:space="preserve">datum </t>
  </si>
  <si>
    <t xml:space="preserve">criterion </t>
  </si>
  <si>
    <t xml:space="preserve">composition </t>
  </si>
  <si>
    <t xml:space="preserve">letter </t>
  </si>
  <si>
    <t xml:space="preserve">client identification number </t>
  </si>
  <si>
    <t xml:space="preserve">calheers enrollment </t>
  </si>
  <si>
    <t xml:space="preserve">account information </t>
  </si>
  <si>
    <t xml:space="preserve">periodic enrollment information </t>
  </si>
  <si>
    <t xml:space="preserve">year certain information </t>
  </si>
  <si>
    <t xml:space="preserve">annual eligibility redetermination change </t>
  </si>
  <si>
    <t xml:space="preserve">annual enrollment renewal change </t>
  </si>
  <si>
    <t xml:space="preserve">system user </t>
  </si>
  <si>
    <t xml:space="preserve">plan selection criterion </t>
  </si>
  <si>
    <t xml:space="preserve">eligibility criterion </t>
  </si>
  <si>
    <t xml:space="preserve">example income </t>
  </si>
  <si>
    <t xml:space="preserve">second lowest cost silver plan </t>
  </si>
  <si>
    <t xml:space="preserve">example minimum essential coverage </t>
  </si>
  <si>
    <t xml:space="preserve">presumptive eligibility program </t>
  </si>
  <si>
    <t xml:space="preserve">other state program </t>
  </si>
  <si>
    <t xml:space="preserve">overall plan rating </t>
  </si>
  <si>
    <t xml:space="preserve">customizable workflow </t>
  </si>
  <si>
    <t xml:space="preserve">premium amount </t>
  </si>
  <si>
    <t xml:space="preserve">necessary reporting capability </t>
  </si>
  <si>
    <t xml:space="preserve">optional voluntary demographic data category </t>
  </si>
  <si>
    <t xml:space="preserve">other category </t>
  </si>
  <si>
    <t xml:space="preserve">annual cost </t>
  </si>
  <si>
    <t xml:space="preserve">application date </t>
  </si>
  <si>
    <t xml:space="preserve">manual intervention </t>
  </si>
  <si>
    <t xml:space="preserve">time period </t>
  </si>
  <si>
    <t xml:space="preserve">premium subsidy </t>
  </si>
  <si>
    <t xml:space="preserve">feedback trend </t>
  </si>
  <si>
    <t xml:space="preserve">appropriate use </t>
  </si>
  <si>
    <t xml:space="preserve">such video </t>
  </si>
  <si>
    <t xml:space="preserve">CalHEERS-generated </t>
  </si>
  <si>
    <t xml:space="preserve">CalWorks </t>
  </si>
  <si>
    <t xml:space="preserve">action </t>
  </si>
  <si>
    <t xml:space="preserve">office of patient advocate </t>
  </si>
  <si>
    <t xml:space="preserve">control agency </t>
  </si>
  <si>
    <t xml:space="preserve">armenian </t>
  </si>
  <si>
    <t xml:space="preserve">various aspect </t>
  </si>
  <si>
    <t xml:space="preserve">other benefit </t>
  </si>
  <si>
    <t xml:space="preserve">billboard </t>
  </si>
  <si>
    <t xml:space="preserve">calculator </t>
  </si>
  <si>
    <t xml:space="preserve">state of california </t>
  </si>
  <si>
    <t xml:space="preserve">cambodian </t>
  </si>
  <si>
    <t xml:space="preserve">welcome package card </t>
  </si>
  <si>
    <t xml:space="preserve">department of managed health care </t>
  </si>
  <si>
    <t xml:space="preserve">certification </t>
  </si>
  <si>
    <t xml:space="preserve">chat </t>
  </si>
  <si>
    <t xml:space="preserve">chinese </t>
  </si>
  <si>
    <t xml:space="preserve">complies </t>
  </si>
  <si>
    <t xml:space="preserve">health condition </t>
  </si>
  <si>
    <t xml:space="preserve">condition </t>
  </si>
  <si>
    <t xml:space="preserve">consent </t>
  </si>
  <si>
    <t xml:space="preserve">out-of-pocket costs </t>
  </si>
  <si>
    <t xml:space="preserve">caseload count </t>
  </si>
  <si>
    <t xml:space="preserve">dataset </t>
  </si>
  <si>
    <t xml:space="preserve">issuer enrollment discrepancy </t>
  </si>
  <si>
    <t xml:space="preserve">payment discrepancy </t>
  </si>
  <si>
    <t xml:space="preserve">disenroll </t>
  </si>
  <si>
    <t xml:space="preserve">example e-mail </t>
  </si>
  <si>
    <t xml:space="preserve">employee </t>
  </si>
  <si>
    <t xml:space="preserve">state entity </t>
  </si>
  <si>
    <t xml:space="preserve">entity </t>
  </si>
  <si>
    <t xml:space="preserve">entry </t>
  </si>
  <si>
    <t xml:space="preserve">event </t>
  </si>
  <si>
    <t xml:space="preserve">specific facility </t>
  </si>
  <si>
    <t xml:space="preserve">healthy family </t>
  </si>
  <si>
    <t xml:space="preserve">farsi </t>
  </si>
  <si>
    <t xml:space="preserve">state controller's office of assister fee </t>
  </si>
  <si>
    <t xml:space="preserve">case management function </t>
  </si>
  <si>
    <t xml:space="preserve">benefit gap </t>
  </si>
  <si>
    <t xml:space="preserve">group </t>
  </si>
  <si>
    <t xml:space="preserve">department of managed healthcare </t>
  </si>
  <si>
    <t xml:space="preserve">hmong </t>
  </si>
  <si>
    <t xml:space="preserve">individual identifier </t>
  </si>
  <si>
    <t xml:space="preserve">statewide client index </t>
  </si>
  <si>
    <t xml:space="preserve">invoice </t>
  </si>
  <si>
    <t xml:space="preserve">korean </t>
  </si>
  <si>
    <t xml:space="preserve">federal poverty level </t>
  </si>
  <si>
    <t xml:space="preserve">living </t>
  </si>
  <si>
    <t xml:space="preserve">low-use </t>
  </si>
  <si>
    <t xml:space="preserve">magazine </t>
  </si>
  <si>
    <t xml:space="preserve">measurement </t>
  </si>
  <si>
    <t xml:space="preserve">talk-time minutes </t>
  </si>
  <si>
    <t xml:space="preserve">calheers email notification </t>
  </si>
  <si>
    <t xml:space="preserve">example online </t>
  </si>
  <si>
    <t xml:space="preserve">opt </t>
  </si>
  <si>
    <t xml:space="preserve">healthcare option </t>
  </si>
  <si>
    <t xml:space="preserve">other organization </t>
  </si>
  <si>
    <t xml:space="preserve">user-defined parameters </t>
  </si>
  <si>
    <t xml:space="preserve">group market non-grandfathered plans </t>
  </si>
  <si>
    <t xml:space="preserve">program policy </t>
  </si>
  <si>
    <t xml:space="preserve">california policymakers </t>
  </si>
  <si>
    <t xml:space="preserve">prepopulated </t>
  </si>
  <si>
    <t xml:space="preserve">purchase </t>
  </si>
  <si>
    <t xml:space="preserve">list certified qhps </t>
  </si>
  <si>
    <t xml:space="preserve">service quality </t>
  </si>
  <si>
    <t xml:space="preserve">range </t>
  </si>
  <si>
    <t xml:space="preserve">cost sharing reduction </t>
  </si>
  <si>
    <t xml:space="preserve">russian </t>
  </si>
  <si>
    <t xml:space="preserve">s </t>
  </si>
  <si>
    <t xml:space="preserve">safety </t>
  </si>
  <si>
    <t xml:space="preserve">sequencing </t>
  </si>
  <si>
    <t xml:space="preserve">secretary of health and human service </t>
  </si>
  <si>
    <t xml:space="preserve">department of healthcare service </t>
  </si>
  <si>
    <t xml:space="preserve">department of health care service </t>
  </si>
  <si>
    <t xml:space="preserve">size </t>
  </si>
  <si>
    <t xml:space="preserve">solution </t>
  </si>
  <si>
    <t xml:space="preserve">state standard </t>
  </si>
  <si>
    <t xml:space="preserve">substantiation </t>
  </si>
  <si>
    <t xml:space="preserve">various state system </t>
  </si>
  <si>
    <t xml:space="preserve">tagalog </t>
  </si>
  <si>
    <t xml:space="preserve">target </t>
  </si>
  <si>
    <t xml:space="preserve">timeout </t>
  </si>
  <si>
    <t xml:space="preserve">other tool </t>
  </si>
  <si>
    <t xml:space="preserve">transmission </t>
  </si>
  <si>
    <t xml:space="preserve">prior value </t>
  </si>
  <si>
    <t xml:space="preserve">other way </t>
  </si>
  <si>
    <t xml:space="preserve">other entity website </t>
  </si>
  <si>
    <t xml:space="preserve">workload </t>
  </si>
  <si>
    <t>About:</t>
  </si>
  <si>
    <t>f&gt;=2</t>
  </si>
  <si>
    <t>f&gt;=1</t>
  </si>
  <si>
    <t>Improvement</t>
  </si>
  <si>
    <t>The requirements can be obtained from here: https://www.statereforum.org/sites/default/files/requirements.xls
Refer to the 'Business' Tab</t>
  </si>
  <si>
    <t>These requirements (in original) can be seen here:
http://www.healthexchange.ca.gov/StakeHolders/Documents/CalHEERS%20Requirement%20Process%20and%20Requirements%20Document.pdf</t>
  </si>
  <si>
    <t>Algorithm</t>
  </si>
  <si>
    <t>Results of our Proprietary Algorithm to extract terms automatically from a single requirements' document</t>
  </si>
  <si>
    <t>Tab</t>
  </si>
  <si>
    <t>'Our method(f=2, use sem rel)</t>
  </si>
  <si>
    <t>Comments</t>
  </si>
  <si>
    <t>Our method (f=1, use sem rel)</t>
  </si>
  <si>
    <t xml:space="preserve">Results of our Proprietary Algorithm when the minimum freq threshold is set to 1 </t>
  </si>
  <si>
    <t>default frequency threshold is 2</t>
  </si>
  <si>
    <t>our method( f=2, no sem rel)</t>
  </si>
  <si>
    <t>Results of our Proprietary Algorithm when we do not perform the semantic relatedness computation</t>
  </si>
  <si>
    <t>our method (f=1, no sem rel)</t>
  </si>
  <si>
    <t>Results of our Proprietary Algorithm without the semantic relatedness computation and f=1</t>
  </si>
  <si>
    <t>our method (precision of attrib</t>
  </si>
  <si>
    <t>We choose single word terms from the candidates here (denoted as highly likely)by checking for 'physical entity' for nouns, polysemy=1 for verbs, and polysemy=1 for process nouns</t>
  </si>
  <si>
    <t>precision of multi word terms</t>
  </si>
  <si>
    <t>All multi-word candidates are selected as terms</t>
  </si>
  <si>
    <t>Precision of the Attribute checks of our method (with f=2)</t>
  </si>
  <si>
    <t>Precision of the multi-word selection of our method (with f=2)</t>
  </si>
  <si>
    <t>our meth(precision of attr f=1</t>
  </si>
  <si>
    <t>Precision of the Attribute checks of our method (with f=1)</t>
  </si>
  <si>
    <t>our meth(precison of sem relate</t>
  </si>
  <si>
    <t>Precision of the semantic relatedness module of our approach</t>
  </si>
  <si>
    <t>semantic relatedness is the Adapted Lesk score between the highly like single word terms (these are one which have passed the attribute tests) and the rejected single word candidates (these are the ones which have not passed the attribute tests).</t>
  </si>
  <si>
    <t>Justeson &amp; Katz</t>
  </si>
  <si>
    <t>Results of the Justeson &amp; Katz algorithm as specified by the authors</t>
  </si>
  <si>
    <t>default frequency threshold is 2. Ignore Single word NP. Pick all other NPs</t>
  </si>
  <si>
    <t>Justeson &amp; Katz (f=1, ign sngl)</t>
  </si>
  <si>
    <t>Justeson &amp; Katz with f=1, continue ignoring single words</t>
  </si>
  <si>
    <t>Justeson &amp; Katz (f=2, single)</t>
  </si>
  <si>
    <t>Justeson &amp; Katz with f=2, consider single words NPs</t>
  </si>
  <si>
    <t>Justeson &amp; Katz (f=1,single)</t>
  </si>
  <si>
    <t>Justeson &amp; Katz with f=1, consider single words NPs</t>
  </si>
  <si>
    <t>C Value log(a)</t>
  </si>
  <si>
    <t>C Value algorithm as proposed by the authors</t>
  </si>
  <si>
    <t>C Value log(a+0.1)</t>
  </si>
  <si>
    <t>C Value algorithm as implemented by authors of JATE</t>
  </si>
  <si>
    <t>NC Value log(a+0.1)</t>
  </si>
  <si>
    <t>Our implementation of NC Value Algorithm. We use log |a+0.1| version of C Value</t>
  </si>
  <si>
    <t>RAKE_top33%</t>
  </si>
  <si>
    <t>Our implementation of the RAKE algorithm as specified by the authors</t>
  </si>
  <si>
    <t>takes top 1/3rd of the ordered list of candidates as terms</t>
  </si>
  <si>
    <t>RAKE_all</t>
  </si>
  <si>
    <t>RAKE when all candidates are considered as terms</t>
  </si>
  <si>
    <t>Chi Squared</t>
  </si>
  <si>
    <t>Implementation of the Chi Squared algorithm</t>
  </si>
  <si>
    <t>list of all candidates generated by the4-gram technique</t>
  </si>
  <si>
    <t>notes</t>
  </si>
  <si>
    <t>A few examples of linguistic modifications</t>
  </si>
  <si>
    <t>No.</t>
  </si>
  <si>
    <t>zzzzz</t>
  </si>
  <si>
    <t>Analysis of all the failure cases of our method and a few success case</t>
  </si>
  <si>
    <t>Our method ordered list</t>
  </si>
  <si>
    <t>Output of our method in an alphabetical list. (for analysis)</t>
  </si>
  <si>
    <t>State Controller</t>
  </si>
  <si>
    <t xml:space="preserve">medical </t>
  </si>
  <si>
    <t xml:space="preserve">MAGI medical </t>
  </si>
  <si>
    <t xml:space="preserve">qhps </t>
  </si>
  <si>
    <t>calheers</t>
  </si>
  <si>
    <t>MAGI medical</t>
  </si>
  <si>
    <t>qhps</t>
  </si>
  <si>
    <t xml:space="preserve">medi-cal Inmate Eligibility </t>
  </si>
  <si>
    <t xml:space="preserve">calworks </t>
  </si>
  <si>
    <t xml:space="preserve">Our algorithm has two basic components: a) select highly likely terms b) find terms semantically related to a). Here, we show the result of the algorithm we propose in entirety </t>
  </si>
  <si>
    <t>implements log |a|, freq threshold = 2</t>
  </si>
  <si>
    <t>implements log |a +0.1|, freq threshold = 2</t>
  </si>
  <si>
    <t xml:space="preserve">program policyd </t>
  </si>
  <si>
    <t>ad-hoc monthly quarterly</t>
  </si>
  <si>
    <t>age sex household</t>
  </si>
  <si>
    <t>age sex household composition</t>
  </si>
  <si>
    <t>average yearly costs premium</t>
  </si>
  <si>
    <t>batch</t>
  </si>
  <si>
    <t>batch process</t>
  </si>
  <si>
    <t>calheer functionality</t>
  </si>
  <si>
    <t>case management function</t>
  </si>
  <si>
    <t>case record household</t>
  </si>
  <si>
    <t>change user calheers-generated</t>
  </si>
  <si>
    <t>consumers account</t>
  </si>
  <si>
    <t>e g 30</t>
  </si>
  <si>
    <t>e g circumstance</t>
  </si>
  <si>
    <t>e g consumer</t>
  </si>
  <si>
    <t>e g eligibility</t>
  </si>
  <si>
    <t>e g online</t>
  </si>
  <si>
    <t>e g page</t>
  </si>
  <si>
    <t>e g presumptive</t>
  </si>
  <si>
    <t>e g web</t>
  </si>
  <si>
    <t>email letter text</t>
  </si>
  <si>
    <t>federal poverty level fpl</t>
  </si>
  <si>
    <t>fee plan</t>
  </si>
  <si>
    <t>fee plan rating</t>
  </si>
  <si>
    <t>feedback trend</t>
  </si>
  <si>
    <t>g 30</t>
  </si>
  <si>
    <t>g circumstance</t>
  </si>
  <si>
    <t>g circumstance e</t>
  </si>
  <si>
    <t>g consumer</t>
  </si>
  <si>
    <t>g consumers account</t>
  </si>
  <si>
    <t>g eligibility</t>
  </si>
  <si>
    <t>g eligibility determination</t>
  </si>
  <si>
    <t>g online</t>
  </si>
  <si>
    <t>g online fax</t>
  </si>
  <si>
    <t>g page</t>
  </si>
  <si>
    <t>g page review</t>
  </si>
  <si>
    <t>g presumptive</t>
  </si>
  <si>
    <t>g presumptive eligibility</t>
  </si>
  <si>
    <t>g web</t>
  </si>
  <si>
    <t>g web portal</t>
  </si>
  <si>
    <t>health care services dhc</t>
  </si>
  <si>
    <t>high-use</t>
  </si>
  <si>
    <t>id automatic</t>
  </si>
  <si>
    <t>id automatic sequencing</t>
  </si>
  <si>
    <t>individual preferences e g</t>
  </si>
  <si>
    <t>issuer fee plan</t>
  </si>
  <si>
    <t>low-use</t>
  </si>
  <si>
    <t>managed health care dmhc</t>
  </si>
  <si>
    <t>multiple record available</t>
  </si>
  <si>
    <t>needed account</t>
  </si>
  <si>
    <t>online email letter</t>
  </si>
  <si>
    <t>online fax email</t>
  </si>
  <si>
    <t>outreach increased awareness enrollment</t>
  </si>
  <si>
    <t>personal health information phi</t>
  </si>
  <si>
    <t>personally identifiable information pii</t>
  </si>
  <si>
    <t>progress status completed</t>
  </si>
  <si>
    <t>qhp medi-cal aim</t>
  </si>
  <si>
    <t>qualified health plan qhp</t>
  </si>
  <si>
    <t>record available</t>
  </si>
  <si>
    <t>record available plan</t>
  </si>
  <si>
    <t>record household</t>
  </si>
  <si>
    <t>record household member</t>
  </si>
  <si>
    <t>s application</t>
  </si>
  <si>
    <t>s application information</t>
  </si>
  <si>
    <t>s coverage</t>
  </si>
  <si>
    <t>s information</t>
  </si>
  <si>
    <t>sign-on sso option</t>
  </si>
  <si>
    <t>single sign-on sso option</t>
  </si>
  <si>
    <t>statistical operational workload</t>
  </si>
  <si>
    <t>status completed</t>
  </si>
  <si>
    <t>status completed format</t>
  </si>
  <si>
    <t>system user e g</t>
  </si>
  <si>
    <t>tv billboard magazine</t>
  </si>
  <si>
    <t>user id automatic</t>
  </si>
  <si>
    <t>verification data e g</t>
  </si>
  <si>
    <t>list of all candidates generated by the C-value algorithm</t>
  </si>
  <si>
    <t>max recall  Chi square</t>
  </si>
  <si>
    <t>max recall  C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</si>
</sst>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4" fillId="0" borderId="0" applyFont="0" applyFill="0" applyBorder="0" applyAlignment="0" applyProtection="0"/>
  </cellStyleXfs>
  <cellXfs count="27">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applyAlignment="1">
      <alignment vertical="top" wrapText="1"/>
    </xf>
    <xf numFmtId="0" fontId="0" fillId="2" borderId="0" xfId="0" applyFill="1" applyAlignment="1">
      <alignment vertical="top" wrapText="1"/>
    </xf>
    <xf numFmtId="10" fontId="0" fillId="0" borderId="0" xfId="1" applyNumberFormat="1" applyFont="1" applyAlignment="1">
      <alignment wrapText="1"/>
    </xf>
    <xf numFmtId="0" fontId="0" fillId="0" borderId="0" xfId="0" quotePrefix="1"/>
    <xf numFmtId="0" fontId="1" fillId="2" borderId="0" xfId="0" applyFont="1" applyFill="1" applyAlignment="1">
      <alignment vertical="top" wrapText="1"/>
    </xf>
    <xf numFmtId="0" fontId="0" fillId="2" borderId="0" xfId="0" applyFill="1"/>
    <xf numFmtId="10" fontId="0" fillId="0" borderId="0" xfId="1" applyNumberFormat="1" applyFont="1"/>
    <xf numFmtId="49" fontId="0" fillId="3" borderId="1" xfId="0" applyNumberFormat="1" applyFont="1" applyFill="1" applyBorder="1"/>
    <xf numFmtId="49" fontId="0" fillId="0" borderId="1" xfId="0" applyNumberFormat="1" applyFont="1" applyBorder="1"/>
    <xf numFmtId="0" fontId="5" fillId="0" borderId="2" xfId="0" applyFont="1" applyBorder="1" applyAlignment="1">
      <alignment vertical="top" wrapText="1"/>
    </xf>
    <xf numFmtId="0" fontId="5" fillId="0" borderId="3" xfId="0" applyFont="1" applyBorder="1" applyAlignment="1">
      <alignment vertical="top"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vertical="top" wrapText="1"/>
    </xf>
    <xf numFmtId="0" fontId="0" fillId="0" borderId="0" xfId="0" quotePrefix="1" applyBorder="1" applyAlignment="1">
      <alignment vertical="top" wrapText="1"/>
    </xf>
    <xf numFmtId="0" fontId="0" fillId="0" borderId="0"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10" xfId="0" applyBorder="1" applyAlignment="1">
      <alignment wrapText="1"/>
    </xf>
    <xf numFmtId="0" fontId="0" fillId="0" borderId="0" xfId="0" applyFill="1" applyAlignment="1">
      <alignment vertical="top" wrapText="1"/>
    </xf>
    <xf numFmtId="0" fontId="0" fillId="0" borderId="0" xfId="0" applyFill="1"/>
    <xf numFmtId="0" fontId="0" fillId="0" borderId="7" xfId="0"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10" sqref="C10"/>
    </sheetView>
  </sheetViews>
  <sheetFormatPr defaultRowHeight="15" x14ac:dyDescent="0.25"/>
  <cols>
    <col min="2" max="2" width="73.28515625" customWidth="1"/>
  </cols>
  <sheetData>
    <row r="2" spans="2:3" ht="15.75" thickBot="1" x14ac:dyDescent="0.3"/>
    <row r="3" spans="2:3" ht="45" x14ac:dyDescent="0.25">
      <c r="B3" s="12" t="s">
        <v>4961</v>
      </c>
    </row>
    <row r="4" spans="2:3" ht="45.75" thickBot="1" x14ac:dyDescent="0.3">
      <c r="B4" s="13" t="s">
        <v>4962</v>
      </c>
    </row>
    <row r="5" spans="2:3" x14ac:dyDescent="0.25">
      <c r="B5" s="2"/>
    </row>
    <row r="6" spans="2:3" x14ac:dyDescent="0.25">
      <c r="B6" s="2"/>
    </row>
    <row r="8" spans="2:3" x14ac:dyDescent="0.25">
      <c r="B8" t="s">
        <v>1986</v>
      </c>
      <c r="C8">
        <v>5774</v>
      </c>
    </row>
    <row r="9" spans="2:3" x14ac:dyDescent="0.25">
      <c r="B9" t="s">
        <v>2177</v>
      </c>
      <c r="C9">
        <v>216</v>
      </c>
    </row>
    <row r="10" spans="2:3" x14ac:dyDescent="0.25">
      <c r="B10" t="s">
        <v>2178</v>
      </c>
      <c r="C10" s="9">
        <f>C9/C8</f>
        <v>3.7409075164530653E-2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9"/>
  <sheetViews>
    <sheetView workbookViewId="0">
      <selection activeCell="F1" sqref="F1"/>
    </sheetView>
  </sheetViews>
  <sheetFormatPr defaultRowHeight="15" x14ac:dyDescent="0.25"/>
  <cols>
    <col min="1" max="1" width="33.28515625" bestFit="1" customWidth="1"/>
    <col min="2" max="2" width="35.85546875" bestFit="1" customWidth="1"/>
    <col min="11" max="11" width="10.570312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363</v>
      </c>
      <c r="B2" t="str">
        <f>LOWER(SUBSTITUTE(A2," ",""))</f>
        <v>calheers</v>
      </c>
      <c r="C2">
        <f>IF(B2=LOOKUP(B2,'manually extracted terms'!$B$2:$B$219),1,0)</f>
        <v>1</v>
      </c>
      <c r="D2" s="5">
        <f>SUM(C:C)/COUNT(C:C)</f>
        <v>0.62068965517241381</v>
      </c>
      <c r="E2" s="5">
        <f>SUM(C:C)/'manual extrac single word terms'!C2</f>
        <v>0.19780219780219779</v>
      </c>
      <c r="F2" s="5">
        <f>2*D2*E2/(D2+E2)</f>
        <v>0.3</v>
      </c>
      <c r="G2">
        <v>147</v>
      </c>
      <c r="H2" s="9">
        <f ca="1">SUM($C$2:INDIRECT($K$2))/COUNT($C$2:INDIRECT($K$2))</f>
        <v>0.62068965517241381</v>
      </c>
      <c r="I2" s="9">
        <f ca="1">SUM($C$2:INDIRECT($K$2))/'manually extracted terms'!C2</f>
        <v>8.3333333333333329E-2</v>
      </c>
      <c r="J2" s="5">
        <f ca="1">2*H2*I2/(H2+I2)</f>
        <v>0.14693877551020407</v>
      </c>
      <c r="K2" t="str">
        <f>CONCATENATE("C",INT(G2)+1)</f>
        <v>C148</v>
      </c>
    </row>
    <row r="3" spans="1:11" x14ac:dyDescent="0.25">
      <c r="A3" t="s">
        <v>367</v>
      </c>
      <c r="B3" t="str">
        <f t="shared" ref="B3:B66" si="0">LOWER(SUBSTITUTE(A3," ",""))</f>
        <v>consumer</v>
      </c>
      <c r="C3">
        <f>IF(B3=LOOKUP(B3,'manually extracted terms'!$B$2:$B$219),1,0)</f>
        <v>1</v>
      </c>
    </row>
    <row r="4" spans="1:11" x14ac:dyDescent="0.25">
      <c r="A4" t="s">
        <v>366</v>
      </c>
      <c r="B4" t="str">
        <f t="shared" si="0"/>
        <v>individual</v>
      </c>
      <c r="C4">
        <f>IF(B4=LOOKUP(B4,'manually extracted terms'!$B$2:$B$219),1,0)</f>
        <v>1</v>
      </c>
    </row>
    <row r="5" spans="1:11" x14ac:dyDescent="0.25">
      <c r="A5" t="s">
        <v>374</v>
      </c>
      <c r="B5" t="str">
        <f t="shared" si="0"/>
        <v>exchange</v>
      </c>
      <c r="C5">
        <f>IF(B5=LOOKUP(B5,'manually extracted terms'!$B$2:$B$219),1,0)</f>
        <v>1</v>
      </c>
    </row>
    <row r="6" spans="1:11" x14ac:dyDescent="0.25">
      <c r="A6" t="s">
        <v>375</v>
      </c>
      <c r="B6" t="str">
        <f t="shared" si="0"/>
        <v>applicant</v>
      </c>
      <c r="C6">
        <f>IF(B6=LOOKUP(B6,'manually extracted terms'!$B$2:$B$219),1,0)</f>
        <v>1</v>
      </c>
    </row>
    <row r="7" spans="1:11" x14ac:dyDescent="0.25">
      <c r="A7" t="s">
        <v>384</v>
      </c>
      <c r="B7" t="str">
        <f t="shared" si="0"/>
        <v>assisters</v>
      </c>
      <c r="C7">
        <f>IF(B7=LOOKUP(B7,'manually extracted terms'!$B$2:$B$219),1,0)</f>
        <v>0</v>
      </c>
    </row>
    <row r="8" spans="1:11" x14ac:dyDescent="0.25">
      <c r="A8" t="s">
        <v>392</v>
      </c>
      <c r="B8" t="str">
        <f t="shared" si="0"/>
        <v>enrollee</v>
      </c>
      <c r="C8">
        <f>IF(B8=LOOKUP(B8,'manually extracted terms'!$B$2:$B$219),1,0)</f>
        <v>1</v>
      </c>
      <c r="F8" t="s">
        <v>4957</v>
      </c>
      <c r="G8" t="s">
        <v>4958</v>
      </c>
    </row>
    <row r="9" spans="1:11" x14ac:dyDescent="0.25">
      <c r="A9" t="s">
        <v>385</v>
      </c>
      <c r="B9" t="str">
        <f t="shared" si="0"/>
        <v>assister</v>
      </c>
      <c r="C9">
        <f>IF(B9=LOOKUP(B9,'manually extracted terms'!$B$2:$B$219),1,0)</f>
        <v>1</v>
      </c>
    </row>
    <row r="10" spans="1:11" x14ac:dyDescent="0.25">
      <c r="A10" t="s">
        <v>402</v>
      </c>
      <c r="B10" t="str">
        <f t="shared" si="0"/>
        <v>user</v>
      </c>
      <c r="C10">
        <f>IF(B10=LOOKUP(B10,'manually extracted terms'!$B$2:$B$219),1,0)</f>
        <v>1</v>
      </c>
    </row>
    <row r="11" spans="1:11" x14ac:dyDescent="0.25">
      <c r="A11" t="s">
        <v>430</v>
      </c>
      <c r="B11" t="str">
        <f t="shared" si="0"/>
        <v>source</v>
      </c>
      <c r="C11">
        <f>IF(B11=LOOKUP(B11,'manually extracted terms'!$B$2:$B$219),1,0)</f>
        <v>0</v>
      </c>
    </row>
    <row r="12" spans="1:11" x14ac:dyDescent="0.25">
      <c r="A12" t="s">
        <v>684</v>
      </c>
      <c r="B12" t="str">
        <f t="shared" si="0"/>
        <v>region</v>
      </c>
      <c r="C12">
        <f>IF(B12=LOOKUP(B12,'manually extracted terms'!$B$2:$B$219),1,0)</f>
        <v>1</v>
      </c>
    </row>
    <row r="13" spans="1:11" x14ac:dyDescent="0.25">
      <c r="A13" t="s">
        <v>630</v>
      </c>
      <c r="B13" t="str">
        <f t="shared" si="0"/>
        <v>result</v>
      </c>
      <c r="C13">
        <f>IF(B13=LOOKUP(B13,'manually extracted terms'!$B$2:$B$219),1,0)</f>
        <v>0</v>
      </c>
    </row>
    <row r="14" spans="1:11" x14ac:dyDescent="0.25">
      <c r="A14" t="s">
        <v>534</v>
      </c>
      <c r="B14" t="str">
        <f t="shared" si="0"/>
        <v>person</v>
      </c>
      <c r="C14">
        <f>IF(B14=LOOKUP(B14,'manually extracted terms'!$B$2:$B$219),1,0)</f>
        <v>1</v>
      </c>
    </row>
    <row r="15" spans="1:11" x14ac:dyDescent="0.25">
      <c r="A15" t="s">
        <v>609</v>
      </c>
      <c r="B15" t="str">
        <f t="shared" si="0"/>
        <v>disenrollment</v>
      </c>
      <c r="C15">
        <f>IF(B15=LOOKUP(B15,'manually extracted terms'!$B$2:$B$219),1,0)</f>
        <v>0</v>
      </c>
    </row>
    <row r="16" spans="1:11" x14ac:dyDescent="0.25">
      <c r="A16" t="s">
        <v>429</v>
      </c>
      <c r="B16" t="str">
        <f t="shared" si="0"/>
        <v>timeframe</v>
      </c>
      <c r="C16">
        <f>IF(B16=LOOKUP(B16,'manually extracted terms'!$B$2:$B$219),1,0)</f>
        <v>0</v>
      </c>
    </row>
    <row r="17" spans="1:3" x14ac:dyDescent="0.25">
      <c r="A17" t="s">
        <v>768</v>
      </c>
      <c r="B17" t="str">
        <f t="shared" si="0"/>
        <v>location</v>
      </c>
      <c r="C17">
        <f>IF(B17=LOOKUP(B17,'manually extracted terms'!$B$2:$B$219),1,0)</f>
        <v>1</v>
      </c>
    </row>
    <row r="18" spans="1:3" x14ac:dyDescent="0.25">
      <c r="A18" t="s">
        <v>879</v>
      </c>
      <c r="B18" t="str">
        <f t="shared" si="0"/>
        <v>recipient</v>
      </c>
      <c r="C18">
        <f>IF(B18=LOOKUP(B18,'manually extracted terms'!$B$2:$B$219),1,0)</f>
        <v>1</v>
      </c>
    </row>
    <row r="19" spans="1:3" x14ac:dyDescent="0.25">
      <c r="A19" t="s">
        <v>1897</v>
      </c>
      <c r="B19" t="str">
        <f t="shared" si="0"/>
        <v>enroll</v>
      </c>
      <c r="C19">
        <f>IF(B19=LOOKUP(B19,'manually extracted terms'!$B$2:$B$219),1,0)</f>
        <v>1</v>
      </c>
    </row>
    <row r="20" spans="1:3" x14ac:dyDescent="0.25">
      <c r="A20" t="s">
        <v>469</v>
      </c>
      <c r="B20" t="str">
        <f t="shared" si="0"/>
        <v>workflow</v>
      </c>
      <c r="C20">
        <f>IF(B20=LOOKUP(B20,'manually extracted terms'!$B$2:$B$219),1,0)</f>
        <v>0</v>
      </c>
    </row>
    <row r="21" spans="1:3" x14ac:dyDescent="0.25">
      <c r="A21" t="s">
        <v>502</v>
      </c>
      <c r="B21" t="str">
        <f t="shared" si="0"/>
        <v>provider</v>
      </c>
      <c r="C21">
        <f>IF(B21=LOOKUP(B21,'manually extracted terms'!$B$2:$B$219),1,0)</f>
        <v>1</v>
      </c>
    </row>
    <row r="22" spans="1:3" x14ac:dyDescent="0.25">
      <c r="A22" t="s">
        <v>789</v>
      </c>
      <c r="B22" t="str">
        <f t="shared" si="0"/>
        <v>employer</v>
      </c>
      <c r="C22">
        <f>IF(B22=LOOKUP(B22,'manually extracted terms'!$B$2:$B$219),1,0)</f>
        <v>1</v>
      </c>
    </row>
    <row r="23" spans="1:3" x14ac:dyDescent="0.25">
      <c r="A23" t="s">
        <v>1951</v>
      </c>
      <c r="B23" t="str">
        <f t="shared" si="0"/>
        <v>pending</v>
      </c>
      <c r="C23">
        <f>IF(B23=LOOKUP(B23,'manually extracted terms'!$B$2:$B$219),1,0)</f>
        <v>0</v>
      </c>
    </row>
    <row r="24" spans="1:3" x14ac:dyDescent="0.25">
      <c r="A24" t="s">
        <v>917</v>
      </c>
      <c r="B24" t="str">
        <f t="shared" si="0"/>
        <v>county</v>
      </c>
      <c r="C24">
        <f>IF(B24=LOOKUP(B24,'manually extracted terms'!$B$2:$B$219),1,0)</f>
        <v>0</v>
      </c>
    </row>
    <row r="25" spans="1:3" x14ac:dyDescent="0.25">
      <c r="A25" t="s">
        <v>878</v>
      </c>
      <c r="B25" t="str">
        <f t="shared" si="0"/>
        <v>vendor</v>
      </c>
      <c r="C25">
        <f>IF(B25=LOOKUP(B25,'manually extracted terms'!$B$2:$B$219),1,0)</f>
        <v>1</v>
      </c>
    </row>
    <row r="26" spans="1:3" x14ac:dyDescent="0.25">
      <c r="A26" t="s">
        <v>380</v>
      </c>
      <c r="B26" t="str">
        <f t="shared" si="0"/>
        <v>qhps</v>
      </c>
      <c r="C26">
        <f>IF(B26=LOOKUP(B26,'manually extracted terms'!$B$2:$B$219),1,0)</f>
        <v>0</v>
      </c>
    </row>
    <row r="27" spans="1:3" x14ac:dyDescent="0.25">
      <c r="A27" t="s">
        <v>545</v>
      </c>
      <c r="B27" t="str">
        <f t="shared" si="0"/>
        <v>caseload</v>
      </c>
      <c r="C27">
        <f>IF(B27=LOOKUP(B27,'manually extracted terms'!$B$2:$B$219),1,0)</f>
        <v>1</v>
      </c>
    </row>
    <row r="28" spans="1:3" x14ac:dyDescent="0.25">
      <c r="A28" t="s">
        <v>935</v>
      </c>
      <c r="B28" t="str">
        <f t="shared" si="0"/>
        <v>aging</v>
      </c>
      <c r="C28">
        <f>IF(B28=LOOKUP(B28,'manually extracted terms'!$B$2:$B$219),1,0)</f>
        <v>0</v>
      </c>
    </row>
    <row r="29" spans="1:3" x14ac:dyDescent="0.25">
      <c r="A29" t="s">
        <v>554</v>
      </c>
      <c r="B29" t="str">
        <f t="shared" si="0"/>
        <v>decertification</v>
      </c>
      <c r="C29">
        <f>IF(B29=LOOKUP(B29,'manually extracted terms'!$B$2:$B$219),1,0)</f>
        <v>1</v>
      </c>
    </row>
    <row r="30" spans="1:3" x14ac:dyDescent="0.25">
      <c r="A30" t="s">
        <v>1949</v>
      </c>
      <c r="B30" t="str">
        <f t="shared" si="0"/>
        <v>enrol</v>
      </c>
      <c r="C30">
        <f>IF(B30=LOOKUP(B30,'manually extracted terms'!$B$2:$B$219),1,0)</f>
        <v>0</v>
      </c>
    </row>
    <row r="31" spans="1:3" x14ac:dyDescent="0.25">
      <c r="B31" t="str">
        <f t="shared" si="0"/>
        <v/>
      </c>
    </row>
    <row r="32" spans="1:3" x14ac:dyDescent="0.25">
      <c r="B32" t="str">
        <f t="shared" si="0"/>
        <v/>
      </c>
    </row>
    <row r="33" spans="2:2" x14ac:dyDescent="0.25">
      <c r="B33" t="str">
        <f t="shared" si="0"/>
        <v/>
      </c>
    </row>
    <row r="34" spans="2:2" x14ac:dyDescent="0.25">
      <c r="B34" t="str">
        <f t="shared" si="0"/>
        <v/>
      </c>
    </row>
    <row r="35" spans="2:2" x14ac:dyDescent="0.25">
      <c r="B35" t="str">
        <f t="shared" si="0"/>
        <v/>
      </c>
    </row>
    <row r="36" spans="2:2" x14ac:dyDescent="0.25">
      <c r="B36" t="str">
        <f t="shared" si="0"/>
        <v/>
      </c>
    </row>
    <row r="37" spans="2:2" x14ac:dyDescent="0.25">
      <c r="B37" t="str">
        <f t="shared" si="0"/>
        <v/>
      </c>
    </row>
    <row r="38" spans="2:2" x14ac:dyDescent="0.25">
      <c r="B38" t="str">
        <f t="shared" si="0"/>
        <v/>
      </c>
    </row>
    <row r="39" spans="2:2" x14ac:dyDescent="0.25">
      <c r="B39" t="str">
        <f t="shared" si="0"/>
        <v/>
      </c>
    </row>
    <row r="40" spans="2:2" x14ac:dyDescent="0.25">
      <c r="B40" t="str">
        <f t="shared" si="0"/>
        <v/>
      </c>
    </row>
    <row r="41" spans="2:2" x14ac:dyDescent="0.25">
      <c r="B41" t="str">
        <f t="shared" si="0"/>
        <v/>
      </c>
    </row>
    <row r="42" spans="2:2" x14ac:dyDescent="0.25">
      <c r="B42" t="str">
        <f t="shared" si="0"/>
        <v/>
      </c>
    </row>
    <row r="43" spans="2:2" x14ac:dyDescent="0.25">
      <c r="B43" t="str">
        <f t="shared" si="0"/>
        <v/>
      </c>
    </row>
    <row r="44" spans="2:2" x14ac:dyDescent="0.25">
      <c r="B44" t="str">
        <f t="shared" si="0"/>
        <v/>
      </c>
    </row>
    <row r="45" spans="2:2" x14ac:dyDescent="0.25">
      <c r="B45" t="str">
        <f t="shared" si="0"/>
        <v/>
      </c>
    </row>
    <row r="46" spans="2:2" x14ac:dyDescent="0.25">
      <c r="B46" t="str">
        <f t="shared" si="0"/>
        <v/>
      </c>
    </row>
    <row r="47" spans="2:2" x14ac:dyDescent="0.25">
      <c r="B47" t="str">
        <f t="shared" si="0"/>
        <v/>
      </c>
    </row>
    <row r="48" spans="2:2" x14ac:dyDescent="0.25">
      <c r="B48" t="str">
        <f t="shared" si="0"/>
        <v/>
      </c>
    </row>
    <row r="49" spans="2:2" x14ac:dyDescent="0.25">
      <c r="B49" t="str">
        <f t="shared" si="0"/>
        <v/>
      </c>
    </row>
    <row r="50" spans="2:2" x14ac:dyDescent="0.25">
      <c r="B50" t="str">
        <f t="shared" si="0"/>
        <v/>
      </c>
    </row>
    <row r="51" spans="2:2" x14ac:dyDescent="0.25">
      <c r="B51" t="str">
        <f t="shared" si="0"/>
        <v/>
      </c>
    </row>
    <row r="52" spans="2:2" x14ac:dyDescent="0.25">
      <c r="B52" t="str">
        <f t="shared" si="0"/>
        <v/>
      </c>
    </row>
    <row r="53" spans="2:2" x14ac:dyDescent="0.25">
      <c r="B53" t="str">
        <f t="shared" si="0"/>
        <v/>
      </c>
    </row>
    <row r="54" spans="2:2" x14ac:dyDescent="0.25">
      <c r="B54" t="str">
        <f t="shared" si="0"/>
        <v/>
      </c>
    </row>
    <row r="55" spans="2:2" x14ac:dyDescent="0.25">
      <c r="B55" t="str">
        <f t="shared" si="0"/>
        <v/>
      </c>
    </row>
    <row r="56" spans="2:2" x14ac:dyDescent="0.25">
      <c r="B56" t="str">
        <f t="shared" si="0"/>
        <v/>
      </c>
    </row>
    <row r="57" spans="2:2" x14ac:dyDescent="0.25">
      <c r="B57" t="str">
        <f t="shared" si="0"/>
        <v/>
      </c>
    </row>
    <row r="58" spans="2:2" x14ac:dyDescent="0.25">
      <c r="B58" t="str">
        <f t="shared" si="0"/>
        <v/>
      </c>
    </row>
    <row r="59" spans="2:2" x14ac:dyDescent="0.25">
      <c r="B59" t="str">
        <f t="shared" si="0"/>
        <v/>
      </c>
    </row>
    <row r="60" spans="2:2" x14ac:dyDescent="0.25">
      <c r="B60" t="str">
        <f t="shared" si="0"/>
        <v/>
      </c>
    </row>
    <row r="61" spans="2:2" x14ac:dyDescent="0.25">
      <c r="B61" t="str">
        <f t="shared" si="0"/>
        <v/>
      </c>
    </row>
    <row r="62" spans="2:2" x14ac:dyDescent="0.25">
      <c r="B62" t="str">
        <f t="shared" si="0"/>
        <v/>
      </c>
    </row>
    <row r="63" spans="2:2" x14ac:dyDescent="0.25">
      <c r="B63" t="str">
        <f t="shared" si="0"/>
        <v/>
      </c>
    </row>
    <row r="64" spans="2:2" x14ac:dyDescent="0.25">
      <c r="B64" t="str">
        <f t="shared" si="0"/>
        <v/>
      </c>
    </row>
    <row r="65" spans="2:2" x14ac:dyDescent="0.25">
      <c r="B65" t="str">
        <f t="shared" si="0"/>
        <v/>
      </c>
    </row>
    <row r="66" spans="2:2" x14ac:dyDescent="0.25">
      <c r="B66" t="str">
        <f t="shared" si="0"/>
        <v/>
      </c>
    </row>
    <row r="67" spans="2:2" x14ac:dyDescent="0.25">
      <c r="B67" t="str">
        <f t="shared" ref="B67:B130" si="1">LOWER(SUBSTITUTE(A67," ",""))</f>
        <v/>
      </c>
    </row>
    <row r="68" spans="2:2" x14ac:dyDescent="0.25">
      <c r="B68" t="str">
        <f t="shared" si="1"/>
        <v/>
      </c>
    </row>
    <row r="69" spans="2:2" x14ac:dyDescent="0.25">
      <c r="B69" t="str">
        <f t="shared" si="1"/>
        <v/>
      </c>
    </row>
    <row r="70" spans="2:2" x14ac:dyDescent="0.25">
      <c r="B70" t="str">
        <f t="shared" si="1"/>
        <v/>
      </c>
    </row>
    <row r="71" spans="2:2" x14ac:dyDescent="0.25">
      <c r="B71" t="str">
        <f t="shared" si="1"/>
        <v/>
      </c>
    </row>
    <row r="72" spans="2:2" x14ac:dyDescent="0.25">
      <c r="B72" t="str">
        <f t="shared" si="1"/>
        <v/>
      </c>
    </row>
    <row r="73" spans="2:2" x14ac:dyDescent="0.25">
      <c r="B73" t="str">
        <f t="shared" si="1"/>
        <v/>
      </c>
    </row>
    <row r="74" spans="2:2" x14ac:dyDescent="0.25">
      <c r="B74" t="str">
        <f t="shared" si="1"/>
        <v/>
      </c>
    </row>
    <row r="75" spans="2:2" x14ac:dyDescent="0.25">
      <c r="B75" t="str">
        <f t="shared" si="1"/>
        <v/>
      </c>
    </row>
    <row r="76" spans="2:2" x14ac:dyDescent="0.25">
      <c r="B76" t="str">
        <f t="shared" si="1"/>
        <v/>
      </c>
    </row>
    <row r="77" spans="2:2" x14ac:dyDescent="0.25">
      <c r="B77" t="str">
        <f t="shared" si="1"/>
        <v/>
      </c>
    </row>
    <row r="78" spans="2:2" x14ac:dyDescent="0.25">
      <c r="B78" t="str">
        <f t="shared" si="1"/>
        <v/>
      </c>
    </row>
    <row r="79" spans="2:2" x14ac:dyDescent="0.25">
      <c r="B79" t="str">
        <f t="shared" si="1"/>
        <v/>
      </c>
    </row>
    <row r="80" spans="2:2" x14ac:dyDescent="0.25">
      <c r="B80" t="str">
        <f t="shared" si="1"/>
        <v/>
      </c>
    </row>
    <row r="81" spans="2:2" x14ac:dyDescent="0.25">
      <c r="B81" t="str">
        <f t="shared" si="1"/>
        <v/>
      </c>
    </row>
    <row r="82" spans="2:2" x14ac:dyDescent="0.25">
      <c r="B82" t="str">
        <f t="shared" si="1"/>
        <v/>
      </c>
    </row>
    <row r="83" spans="2:2" x14ac:dyDescent="0.25">
      <c r="B83" t="str">
        <f t="shared" si="1"/>
        <v/>
      </c>
    </row>
    <row r="84" spans="2:2" x14ac:dyDescent="0.25">
      <c r="B84" t="str">
        <f t="shared" si="1"/>
        <v/>
      </c>
    </row>
    <row r="85" spans="2:2" x14ac:dyDescent="0.25">
      <c r="B85" t="str">
        <f t="shared" si="1"/>
        <v/>
      </c>
    </row>
    <row r="86" spans="2:2" x14ac:dyDescent="0.25">
      <c r="B86" t="str">
        <f t="shared" si="1"/>
        <v/>
      </c>
    </row>
    <row r="87" spans="2:2" x14ac:dyDescent="0.25">
      <c r="B87" t="str">
        <f t="shared" si="1"/>
        <v/>
      </c>
    </row>
    <row r="88" spans="2:2" x14ac:dyDescent="0.25">
      <c r="B88" t="str">
        <f t="shared" si="1"/>
        <v/>
      </c>
    </row>
    <row r="89" spans="2:2" x14ac:dyDescent="0.25">
      <c r="B89" t="str">
        <f t="shared" si="1"/>
        <v/>
      </c>
    </row>
    <row r="90" spans="2:2" x14ac:dyDescent="0.25">
      <c r="B90" t="str">
        <f t="shared" si="1"/>
        <v/>
      </c>
    </row>
    <row r="91" spans="2:2" x14ac:dyDescent="0.25">
      <c r="B91" t="str">
        <f t="shared" si="1"/>
        <v/>
      </c>
    </row>
    <row r="92" spans="2:2" x14ac:dyDescent="0.25">
      <c r="B92" t="str">
        <f t="shared" si="1"/>
        <v/>
      </c>
    </row>
    <row r="93" spans="2:2" x14ac:dyDescent="0.25">
      <c r="B93" t="str">
        <f t="shared" si="1"/>
        <v/>
      </c>
    </row>
    <row r="94" spans="2:2" x14ac:dyDescent="0.25">
      <c r="B94" t="str">
        <f t="shared" si="1"/>
        <v/>
      </c>
    </row>
    <row r="95" spans="2:2" x14ac:dyDescent="0.25">
      <c r="B95" t="str">
        <f t="shared" si="1"/>
        <v/>
      </c>
    </row>
    <row r="96" spans="2:2" x14ac:dyDescent="0.25">
      <c r="B96" t="str">
        <f t="shared" si="1"/>
        <v/>
      </c>
    </row>
    <row r="97" spans="2:2" x14ac:dyDescent="0.25">
      <c r="B97" t="str">
        <f t="shared" si="1"/>
        <v/>
      </c>
    </row>
    <row r="98" spans="2:2" x14ac:dyDescent="0.25">
      <c r="B98" t="str">
        <f t="shared" si="1"/>
        <v/>
      </c>
    </row>
    <row r="99" spans="2:2" x14ac:dyDescent="0.25">
      <c r="B99" t="str">
        <f t="shared" si="1"/>
        <v/>
      </c>
    </row>
    <row r="100" spans="2:2" x14ac:dyDescent="0.25">
      <c r="B100" t="str">
        <f t="shared" si="1"/>
        <v/>
      </c>
    </row>
    <row r="101" spans="2:2" x14ac:dyDescent="0.25">
      <c r="B101" t="str">
        <f t="shared" si="1"/>
        <v/>
      </c>
    </row>
    <row r="102" spans="2:2" x14ac:dyDescent="0.25">
      <c r="B102" t="str">
        <f t="shared" si="1"/>
        <v/>
      </c>
    </row>
    <row r="103" spans="2:2" x14ac:dyDescent="0.25">
      <c r="B103" t="str">
        <f t="shared" si="1"/>
        <v/>
      </c>
    </row>
    <row r="104" spans="2:2" x14ac:dyDescent="0.25">
      <c r="B104" t="str">
        <f t="shared" si="1"/>
        <v/>
      </c>
    </row>
    <row r="105" spans="2:2" x14ac:dyDescent="0.25">
      <c r="B105" t="str">
        <f t="shared" si="1"/>
        <v/>
      </c>
    </row>
    <row r="106" spans="2:2" x14ac:dyDescent="0.25">
      <c r="B106" t="str">
        <f t="shared" si="1"/>
        <v/>
      </c>
    </row>
    <row r="107" spans="2:2" x14ac:dyDescent="0.25">
      <c r="B107" t="str">
        <f t="shared" si="1"/>
        <v/>
      </c>
    </row>
    <row r="108" spans="2:2" x14ac:dyDescent="0.25">
      <c r="B108" t="str">
        <f t="shared" si="1"/>
        <v/>
      </c>
    </row>
    <row r="109" spans="2:2" x14ac:dyDescent="0.25">
      <c r="B109" t="str">
        <f t="shared" si="1"/>
        <v/>
      </c>
    </row>
    <row r="110" spans="2:2" x14ac:dyDescent="0.25">
      <c r="B110" t="str">
        <f t="shared" si="1"/>
        <v/>
      </c>
    </row>
    <row r="111" spans="2:2" x14ac:dyDescent="0.25">
      <c r="B111" t="str">
        <f t="shared" si="1"/>
        <v/>
      </c>
    </row>
    <row r="112" spans="2:2" x14ac:dyDescent="0.25">
      <c r="B112" t="str">
        <f t="shared" si="1"/>
        <v/>
      </c>
    </row>
    <row r="113" spans="2:2" x14ac:dyDescent="0.25">
      <c r="B113" t="str">
        <f t="shared" si="1"/>
        <v/>
      </c>
    </row>
    <row r="114" spans="2:2" x14ac:dyDescent="0.25">
      <c r="B114" t="str">
        <f t="shared" si="1"/>
        <v/>
      </c>
    </row>
    <row r="115" spans="2:2" x14ac:dyDescent="0.25">
      <c r="B115" t="str">
        <f t="shared" si="1"/>
        <v/>
      </c>
    </row>
    <row r="116" spans="2:2" x14ac:dyDescent="0.25">
      <c r="B116" t="str">
        <f t="shared" si="1"/>
        <v/>
      </c>
    </row>
    <row r="117" spans="2:2" x14ac:dyDescent="0.25">
      <c r="B117" t="str">
        <f t="shared" si="1"/>
        <v/>
      </c>
    </row>
    <row r="118" spans="2:2" x14ac:dyDescent="0.25">
      <c r="B118" t="str">
        <f t="shared" si="1"/>
        <v/>
      </c>
    </row>
    <row r="119" spans="2:2" x14ac:dyDescent="0.25">
      <c r="B119" t="str">
        <f t="shared" si="1"/>
        <v/>
      </c>
    </row>
    <row r="120" spans="2:2" x14ac:dyDescent="0.25">
      <c r="B120" t="str">
        <f t="shared" si="1"/>
        <v/>
      </c>
    </row>
    <row r="121" spans="2:2" x14ac:dyDescent="0.25">
      <c r="B121" t="str">
        <f t="shared" si="1"/>
        <v/>
      </c>
    </row>
    <row r="122" spans="2:2" x14ac:dyDescent="0.25">
      <c r="B122" t="str">
        <f t="shared" si="1"/>
        <v/>
      </c>
    </row>
    <row r="123" spans="2:2" x14ac:dyDescent="0.25">
      <c r="B123" t="str">
        <f t="shared" si="1"/>
        <v/>
      </c>
    </row>
    <row r="124" spans="2:2" x14ac:dyDescent="0.25">
      <c r="B124" t="str">
        <f t="shared" si="1"/>
        <v/>
      </c>
    </row>
    <row r="125" spans="2:2" x14ac:dyDescent="0.25">
      <c r="B125" t="str">
        <f t="shared" si="1"/>
        <v/>
      </c>
    </row>
    <row r="126" spans="2:2" x14ac:dyDescent="0.25">
      <c r="B126" t="str">
        <f t="shared" si="1"/>
        <v/>
      </c>
    </row>
    <row r="127" spans="2:2" x14ac:dyDescent="0.25">
      <c r="B127" t="str">
        <f t="shared" si="1"/>
        <v/>
      </c>
    </row>
    <row r="128" spans="2:2" x14ac:dyDescent="0.25">
      <c r="B128" t="str">
        <f t="shared" si="1"/>
        <v/>
      </c>
    </row>
    <row r="129" spans="2:2" x14ac:dyDescent="0.25">
      <c r="B129" t="str">
        <f t="shared" si="1"/>
        <v/>
      </c>
    </row>
    <row r="130" spans="2:2" x14ac:dyDescent="0.25">
      <c r="B130" t="str">
        <f t="shared" si="1"/>
        <v/>
      </c>
    </row>
    <row r="131" spans="2:2" x14ac:dyDescent="0.25">
      <c r="B131" t="str">
        <f t="shared" ref="B131:B169" si="2">LOWER(SUBSTITUTE(A131," ",""))</f>
        <v/>
      </c>
    </row>
    <row r="132" spans="2:2" x14ac:dyDescent="0.25">
      <c r="B132" t="str">
        <f t="shared" si="2"/>
        <v/>
      </c>
    </row>
    <row r="133" spans="2:2" x14ac:dyDescent="0.25">
      <c r="B133" t="str">
        <f t="shared" si="2"/>
        <v/>
      </c>
    </row>
    <row r="134" spans="2:2" x14ac:dyDescent="0.25">
      <c r="B134" t="str">
        <f t="shared" si="2"/>
        <v/>
      </c>
    </row>
    <row r="135" spans="2:2" x14ac:dyDescent="0.25">
      <c r="B135" t="str">
        <f t="shared" si="2"/>
        <v/>
      </c>
    </row>
    <row r="136" spans="2:2" x14ac:dyDescent="0.25">
      <c r="B136" t="str">
        <f t="shared" si="2"/>
        <v/>
      </c>
    </row>
    <row r="137" spans="2:2" x14ac:dyDescent="0.25">
      <c r="B137" t="str">
        <f t="shared" si="2"/>
        <v/>
      </c>
    </row>
    <row r="138" spans="2:2" x14ac:dyDescent="0.25">
      <c r="B138" t="str">
        <f t="shared" si="2"/>
        <v/>
      </c>
    </row>
    <row r="139" spans="2:2" x14ac:dyDescent="0.25">
      <c r="B139" t="str">
        <f t="shared" si="2"/>
        <v/>
      </c>
    </row>
    <row r="140" spans="2:2" x14ac:dyDescent="0.25">
      <c r="B140" t="str">
        <f t="shared" si="2"/>
        <v/>
      </c>
    </row>
    <row r="141" spans="2:2" x14ac:dyDescent="0.25">
      <c r="B141" t="str">
        <f t="shared" si="2"/>
        <v/>
      </c>
    </row>
    <row r="142" spans="2:2" x14ac:dyDescent="0.25">
      <c r="B142" t="str">
        <f t="shared" si="2"/>
        <v/>
      </c>
    </row>
    <row r="143" spans="2:2" x14ac:dyDescent="0.25">
      <c r="B143" t="str">
        <f t="shared" si="2"/>
        <v/>
      </c>
    </row>
    <row r="144" spans="2:2" x14ac:dyDescent="0.25">
      <c r="B144" t="str">
        <f t="shared" si="2"/>
        <v/>
      </c>
    </row>
    <row r="145" spans="2:2" x14ac:dyDescent="0.25">
      <c r="B145" t="str">
        <f t="shared" si="2"/>
        <v/>
      </c>
    </row>
    <row r="146" spans="2:2" x14ac:dyDescent="0.25">
      <c r="B146" t="str">
        <f t="shared" si="2"/>
        <v/>
      </c>
    </row>
    <row r="147" spans="2:2" x14ac:dyDescent="0.25">
      <c r="B147" t="str">
        <f t="shared" si="2"/>
        <v/>
      </c>
    </row>
    <row r="148" spans="2:2" x14ac:dyDescent="0.25">
      <c r="B148" t="str">
        <f t="shared" si="2"/>
        <v/>
      </c>
    </row>
    <row r="149" spans="2:2" x14ac:dyDescent="0.25">
      <c r="B149" t="str">
        <f t="shared" si="2"/>
        <v/>
      </c>
    </row>
    <row r="150" spans="2:2" x14ac:dyDescent="0.25">
      <c r="B150" t="str">
        <f t="shared" si="2"/>
        <v/>
      </c>
    </row>
    <row r="151" spans="2:2" x14ac:dyDescent="0.25">
      <c r="B151" t="str">
        <f t="shared" si="2"/>
        <v/>
      </c>
    </row>
    <row r="152" spans="2:2" x14ac:dyDescent="0.25">
      <c r="B152" t="str">
        <f t="shared" si="2"/>
        <v/>
      </c>
    </row>
    <row r="153" spans="2:2" x14ac:dyDescent="0.25">
      <c r="B153" t="str">
        <f t="shared" si="2"/>
        <v/>
      </c>
    </row>
    <row r="154" spans="2:2" x14ac:dyDescent="0.25">
      <c r="B154" t="str">
        <f t="shared" si="2"/>
        <v/>
      </c>
    </row>
    <row r="155" spans="2:2" x14ac:dyDescent="0.25">
      <c r="B155" t="str">
        <f t="shared" si="2"/>
        <v/>
      </c>
    </row>
    <row r="156" spans="2:2" x14ac:dyDescent="0.25">
      <c r="B156" t="str">
        <f t="shared" si="2"/>
        <v/>
      </c>
    </row>
    <row r="157" spans="2:2" x14ac:dyDescent="0.25">
      <c r="B157" t="str">
        <f t="shared" si="2"/>
        <v/>
      </c>
    </row>
    <row r="158" spans="2:2" x14ac:dyDescent="0.25">
      <c r="B158" t="str">
        <f t="shared" si="2"/>
        <v/>
      </c>
    </row>
    <row r="159" spans="2:2" x14ac:dyDescent="0.25">
      <c r="B159" t="str">
        <f t="shared" si="2"/>
        <v/>
      </c>
    </row>
    <row r="160" spans="2:2" x14ac:dyDescent="0.25">
      <c r="B160" t="str">
        <f t="shared" si="2"/>
        <v/>
      </c>
    </row>
    <row r="161" spans="2:2" x14ac:dyDescent="0.25">
      <c r="B161" t="str">
        <f t="shared" si="2"/>
        <v/>
      </c>
    </row>
    <row r="162" spans="2:2" x14ac:dyDescent="0.25">
      <c r="B162" t="str">
        <f t="shared" si="2"/>
        <v/>
      </c>
    </row>
    <row r="163" spans="2:2" x14ac:dyDescent="0.25">
      <c r="B163" t="str">
        <f t="shared" si="2"/>
        <v/>
      </c>
    </row>
    <row r="164" spans="2:2" x14ac:dyDescent="0.25">
      <c r="B164" t="str">
        <f t="shared" si="2"/>
        <v/>
      </c>
    </row>
    <row r="165" spans="2:2" x14ac:dyDescent="0.25">
      <c r="B165" t="str">
        <f t="shared" si="2"/>
        <v/>
      </c>
    </row>
    <row r="166" spans="2:2" x14ac:dyDescent="0.25">
      <c r="B166" t="str">
        <f t="shared" si="2"/>
        <v/>
      </c>
    </row>
    <row r="167" spans="2:2" x14ac:dyDescent="0.25">
      <c r="B167" t="str">
        <f t="shared" si="2"/>
        <v/>
      </c>
    </row>
    <row r="168" spans="2:2" x14ac:dyDescent="0.25">
      <c r="B168" t="str">
        <f t="shared" si="2"/>
        <v/>
      </c>
    </row>
    <row r="169" spans="2:2" x14ac:dyDescent="0.25">
      <c r="B169" t="str">
        <f t="shared" si="2"/>
        <v/>
      </c>
    </row>
    <row r="222" spans="1:1" x14ac:dyDescent="0.25">
      <c r="A222" s="10"/>
    </row>
    <row r="223" spans="1:1" x14ac:dyDescent="0.25">
      <c r="A223" s="11"/>
    </row>
    <row r="224" spans="1:1" x14ac:dyDescent="0.25">
      <c r="A224" s="10"/>
    </row>
    <row r="225" spans="1:1" x14ac:dyDescent="0.25">
      <c r="A225" s="11"/>
    </row>
    <row r="226" spans="1:1" x14ac:dyDescent="0.25">
      <c r="A226" s="11"/>
    </row>
    <row r="227" spans="1:1" x14ac:dyDescent="0.25">
      <c r="A227" s="10"/>
    </row>
    <row r="228" spans="1:1" x14ac:dyDescent="0.25">
      <c r="A228" s="11"/>
    </row>
    <row r="229" spans="1:1" x14ac:dyDescent="0.25">
      <c r="A229" s="11"/>
    </row>
    <row r="230" spans="1:1" x14ac:dyDescent="0.25">
      <c r="A230" s="11"/>
    </row>
    <row r="231" spans="1:1" x14ac:dyDescent="0.25">
      <c r="A231" s="10"/>
    </row>
    <row r="232" spans="1:1" x14ac:dyDescent="0.25">
      <c r="A232" s="10"/>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0"/>
    </row>
    <row r="239" spans="1:1" x14ac:dyDescent="0.25">
      <c r="A239" s="11"/>
    </row>
    <row r="240" spans="1:1" x14ac:dyDescent="0.25">
      <c r="A240" s="10"/>
    </row>
    <row r="241" spans="1:1" x14ac:dyDescent="0.25">
      <c r="A241" s="10"/>
    </row>
    <row r="242" spans="1:1" x14ac:dyDescent="0.25">
      <c r="A242" s="10"/>
    </row>
    <row r="243" spans="1:1" x14ac:dyDescent="0.25">
      <c r="A243" s="10"/>
    </row>
    <row r="244" spans="1:1" x14ac:dyDescent="0.25">
      <c r="A244" s="11"/>
    </row>
    <row r="245" spans="1:1" x14ac:dyDescent="0.25">
      <c r="A245" s="10"/>
    </row>
    <row r="246" spans="1:1" x14ac:dyDescent="0.25">
      <c r="A246" s="11"/>
    </row>
    <row r="247" spans="1:1" x14ac:dyDescent="0.25">
      <c r="A247" s="10"/>
    </row>
    <row r="248" spans="1:1" x14ac:dyDescent="0.25">
      <c r="A248" s="10"/>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0"/>
    </row>
    <row r="255" spans="1:1" x14ac:dyDescent="0.25">
      <c r="A255" s="11"/>
    </row>
    <row r="256" spans="1:1" x14ac:dyDescent="0.25">
      <c r="A256" s="11"/>
    </row>
    <row r="257" spans="1:1" x14ac:dyDescent="0.25">
      <c r="A257" s="10"/>
    </row>
    <row r="258" spans="1:1" x14ac:dyDescent="0.25">
      <c r="A258" s="11"/>
    </row>
    <row r="259" spans="1:1" x14ac:dyDescent="0.25">
      <c r="A259" s="10"/>
    </row>
    <row r="260" spans="1:1" x14ac:dyDescent="0.25">
      <c r="A260" s="10"/>
    </row>
    <row r="261" spans="1:1" x14ac:dyDescent="0.25">
      <c r="A261" s="11"/>
    </row>
    <row r="262" spans="1:1" x14ac:dyDescent="0.25">
      <c r="A262" s="11"/>
    </row>
    <row r="263" spans="1:1" x14ac:dyDescent="0.25">
      <c r="A263" s="10"/>
    </row>
    <row r="264" spans="1:1" x14ac:dyDescent="0.25">
      <c r="A264" s="10"/>
    </row>
    <row r="265" spans="1:1" x14ac:dyDescent="0.25">
      <c r="A265" s="11"/>
    </row>
    <row r="266" spans="1:1" x14ac:dyDescent="0.25">
      <c r="A266" s="11"/>
    </row>
    <row r="267" spans="1:1" x14ac:dyDescent="0.25">
      <c r="A267" s="10"/>
    </row>
    <row r="268" spans="1:1" x14ac:dyDescent="0.25">
      <c r="A268" s="11"/>
    </row>
    <row r="269" spans="1:1" x14ac:dyDescent="0.25">
      <c r="A269" s="10"/>
    </row>
    <row r="270" spans="1:1" x14ac:dyDescent="0.25">
      <c r="A270" s="10"/>
    </row>
    <row r="271" spans="1:1" x14ac:dyDescent="0.25">
      <c r="A271" s="11"/>
    </row>
    <row r="272" spans="1:1" x14ac:dyDescent="0.25">
      <c r="A272" s="10"/>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0"/>
    </row>
    <row r="279" spans="1:1" x14ac:dyDescent="0.25">
      <c r="A279" s="11"/>
    </row>
    <row r="280" spans="1:1" x14ac:dyDescent="0.25">
      <c r="A280" s="10"/>
    </row>
    <row r="281" spans="1:1" x14ac:dyDescent="0.25">
      <c r="A281" s="11"/>
    </row>
    <row r="282" spans="1:1" x14ac:dyDescent="0.25">
      <c r="A282" s="11"/>
    </row>
    <row r="283" spans="1:1" x14ac:dyDescent="0.25">
      <c r="A283" s="10"/>
    </row>
    <row r="284" spans="1:1" x14ac:dyDescent="0.25">
      <c r="A284" s="11"/>
    </row>
    <row r="285" spans="1:1" x14ac:dyDescent="0.25">
      <c r="A285" s="11"/>
    </row>
    <row r="286" spans="1:1" x14ac:dyDescent="0.25">
      <c r="A286" s="11"/>
    </row>
    <row r="287" spans="1:1" x14ac:dyDescent="0.25">
      <c r="A287" s="11"/>
    </row>
    <row r="288" spans="1:1" x14ac:dyDescent="0.25">
      <c r="A288" s="10"/>
    </row>
    <row r="289" spans="1:1" x14ac:dyDescent="0.25">
      <c r="A289" s="10"/>
    </row>
    <row r="290" spans="1:1" x14ac:dyDescent="0.25">
      <c r="A290" s="10"/>
    </row>
    <row r="291" spans="1:1" x14ac:dyDescent="0.25">
      <c r="A291" s="11"/>
    </row>
    <row r="292" spans="1:1" x14ac:dyDescent="0.25">
      <c r="A292" s="10"/>
    </row>
    <row r="293" spans="1:1" x14ac:dyDescent="0.25">
      <c r="A293" s="10"/>
    </row>
    <row r="294" spans="1:1" x14ac:dyDescent="0.25">
      <c r="A294" s="11"/>
    </row>
    <row r="295" spans="1:1" x14ac:dyDescent="0.25">
      <c r="A295" s="11"/>
    </row>
    <row r="296" spans="1:1" x14ac:dyDescent="0.25">
      <c r="A296" s="11"/>
    </row>
    <row r="297" spans="1:1" x14ac:dyDescent="0.25">
      <c r="A297" s="10"/>
    </row>
    <row r="298" spans="1:1" x14ac:dyDescent="0.25">
      <c r="A298" s="10"/>
    </row>
    <row r="299" spans="1:1" x14ac:dyDescent="0.25">
      <c r="A299" s="10"/>
    </row>
    <row r="300" spans="1:1" x14ac:dyDescent="0.25">
      <c r="A300" s="11"/>
    </row>
    <row r="301" spans="1:1" x14ac:dyDescent="0.25">
      <c r="A301" s="10"/>
    </row>
    <row r="302" spans="1:1" x14ac:dyDescent="0.25">
      <c r="A302" s="11"/>
    </row>
    <row r="303" spans="1:1" x14ac:dyDescent="0.25">
      <c r="A303" s="10"/>
    </row>
    <row r="304" spans="1:1" x14ac:dyDescent="0.25">
      <c r="A304" s="11"/>
    </row>
    <row r="305" spans="1:1" x14ac:dyDescent="0.25">
      <c r="A305" s="11"/>
    </row>
    <row r="306" spans="1:1" x14ac:dyDescent="0.25">
      <c r="A306" s="11"/>
    </row>
    <row r="307" spans="1:1" x14ac:dyDescent="0.25">
      <c r="A307" s="11"/>
    </row>
    <row r="308" spans="1:1" x14ac:dyDescent="0.25">
      <c r="A308" s="10"/>
    </row>
    <row r="309" spans="1:1" x14ac:dyDescent="0.25">
      <c r="A309" s="10"/>
    </row>
    <row r="310" spans="1:1" x14ac:dyDescent="0.25">
      <c r="A310" s="10"/>
    </row>
    <row r="311" spans="1:1" x14ac:dyDescent="0.25">
      <c r="A311" s="10"/>
    </row>
    <row r="312" spans="1:1" x14ac:dyDescent="0.25">
      <c r="A312" s="11"/>
    </row>
    <row r="313" spans="1:1" x14ac:dyDescent="0.25">
      <c r="A313" s="11"/>
    </row>
    <row r="314" spans="1:1" x14ac:dyDescent="0.25">
      <c r="A314" s="10"/>
    </row>
    <row r="315" spans="1:1" x14ac:dyDescent="0.25">
      <c r="A315" s="11"/>
    </row>
    <row r="316" spans="1:1" x14ac:dyDescent="0.25">
      <c r="A316" s="11"/>
    </row>
    <row r="317" spans="1:1" x14ac:dyDescent="0.25">
      <c r="A317" s="10"/>
    </row>
    <row r="318" spans="1:1" x14ac:dyDescent="0.25">
      <c r="A318" s="11"/>
    </row>
    <row r="319" spans="1:1" x14ac:dyDescent="0.25">
      <c r="A319" s="10"/>
    </row>
    <row r="320" spans="1:1" x14ac:dyDescent="0.25">
      <c r="A320" s="11"/>
    </row>
    <row r="321" spans="1:1" x14ac:dyDescent="0.25">
      <c r="A321" s="10"/>
    </row>
    <row r="322" spans="1:1" x14ac:dyDescent="0.25">
      <c r="A322" s="11"/>
    </row>
    <row r="323" spans="1:1" x14ac:dyDescent="0.25">
      <c r="A323" s="11"/>
    </row>
    <row r="324" spans="1:1" x14ac:dyDescent="0.25">
      <c r="A324" s="10"/>
    </row>
    <row r="325" spans="1:1" x14ac:dyDescent="0.25">
      <c r="A325" s="10"/>
    </row>
    <row r="326" spans="1:1" x14ac:dyDescent="0.25">
      <c r="A326" s="10"/>
    </row>
    <row r="327" spans="1:1" x14ac:dyDescent="0.25">
      <c r="A327" s="11"/>
    </row>
    <row r="328" spans="1:1" x14ac:dyDescent="0.25">
      <c r="A328" s="10"/>
    </row>
    <row r="329" spans="1:1" x14ac:dyDescent="0.25">
      <c r="A329" s="11"/>
    </row>
    <row r="330" spans="1:1" x14ac:dyDescent="0.25">
      <c r="A330" s="10"/>
    </row>
    <row r="331" spans="1:1" x14ac:dyDescent="0.25">
      <c r="A331" s="11"/>
    </row>
    <row r="332" spans="1:1" x14ac:dyDescent="0.25">
      <c r="A332" s="10"/>
    </row>
    <row r="333" spans="1:1" x14ac:dyDescent="0.25">
      <c r="A333" s="10"/>
    </row>
    <row r="334" spans="1:1" x14ac:dyDescent="0.25">
      <c r="A334" s="10"/>
    </row>
    <row r="335" spans="1:1" x14ac:dyDescent="0.25">
      <c r="A335" s="10"/>
    </row>
    <row r="336" spans="1:1" x14ac:dyDescent="0.25">
      <c r="A336" s="11"/>
    </row>
    <row r="337" spans="1:1" x14ac:dyDescent="0.25">
      <c r="A337" s="10"/>
    </row>
    <row r="338" spans="1:1" x14ac:dyDescent="0.25">
      <c r="A338" s="10"/>
    </row>
    <row r="339" spans="1:1" x14ac:dyDescent="0.25">
      <c r="A339" s="11"/>
    </row>
    <row r="340" spans="1:1" x14ac:dyDescent="0.25">
      <c r="A340" s="11"/>
    </row>
    <row r="341" spans="1:1" x14ac:dyDescent="0.25">
      <c r="A341" s="10"/>
    </row>
    <row r="342" spans="1:1" x14ac:dyDescent="0.25">
      <c r="A342" s="10"/>
    </row>
    <row r="343" spans="1:1" x14ac:dyDescent="0.25">
      <c r="A343" s="11"/>
    </row>
    <row r="344" spans="1:1" x14ac:dyDescent="0.25">
      <c r="A344" s="11"/>
    </row>
    <row r="345" spans="1:1" x14ac:dyDescent="0.25">
      <c r="A345" s="11"/>
    </row>
    <row r="346" spans="1:1" x14ac:dyDescent="0.25">
      <c r="A346" s="10"/>
    </row>
    <row r="347" spans="1:1" x14ac:dyDescent="0.25">
      <c r="A347" s="10"/>
    </row>
    <row r="348" spans="1:1" x14ac:dyDescent="0.25">
      <c r="A348" s="10"/>
    </row>
    <row r="349" spans="1:1" x14ac:dyDescent="0.25">
      <c r="A349" s="11"/>
    </row>
    <row r="350" spans="1:1" x14ac:dyDescent="0.25">
      <c r="A350" s="10"/>
    </row>
    <row r="351" spans="1:1" x14ac:dyDescent="0.25">
      <c r="A351" s="11"/>
    </row>
    <row r="352" spans="1:1" x14ac:dyDescent="0.25">
      <c r="A352" s="11"/>
    </row>
    <row r="353" spans="1:1" x14ac:dyDescent="0.25">
      <c r="A353" s="10"/>
    </row>
    <row r="354" spans="1:1" x14ac:dyDescent="0.25">
      <c r="A354" s="10"/>
    </row>
    <row r="355" spans="1:1" x14ac:dyDescent="0.25">
      <c r="A355" s="10"/>
    </row>
    <row r="356" spans="1:1" x14ac:dyDescent="0.25">
      <c r="A356" s="10"/>
    </row>
    <row r="357" spans="1:1" x14ac:dyDescent="0.25">
      <c r="A357" s="10"/>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0"/>
    </row>
    <row r="364" spans="1:1" x14ac:dyDescent="0.25">
      <c r="A364" s="11"/>
    </row>
    <row r="365" spans="1:1" x14ac:dyDescent="0.25">
      <c r="A365" s="10"/>
    </row>
    <row r="366" spans="1:1" x14ac:dyDescent="0.25">
      <c r="A366" s="11"/>
    </row>
    <row r="367" spans="1:1" x14ac:dyDescent="0.25">
      <c r="A367" s="10"/>
    </row>
    <row r="368" spans="1:1" x14ac:dyDescent="0.25">
      <c r="A368" s="10"/>
    </row>
    <row r="369" spans="1:1" x14ac:dyDescent="0.25">
      <c r="A369" s="11"/>
    </row>
    <row r="370" spans="1:1" x14ac:dyDescent="0.25">
      <c r="A370" s="11"/>
    </row>
    <row r="371" spans="1:1" x14ac:dyDescent="0.25">
      <c r="A371" s="10"/>
    </row>
    <row r="372" spans="1:1" x14ac:dyDescent="0.25">
      <c r="A372" s="10"/>
    </row>
    <row r="373" spans="1:1" x14ac:dyDescent="0.25">
      <c r="A373" s="10"/>
    </row>
    <row r="374" spans="1:1" x14ac:dyDescent="0.25">
      <c r="A374" s="11"/>
    </row>
    <row r="375" spans="1:1" x14ac:dyDescent="0.25">
      <c r="A375" s="11"/>
    </row>
    <row r="376" spans="1:1" x14ac:dyDescent="0.25">
      <c r="A376" s="10"/>
    </row>
    <row r="377" spans="1:1" x14ac:dyDescent="0.25">
      <c r="A377" s="10"/>
    </row>
    <row r="378" spans="1:1" x14ac:dyDescent="0.25">
      <c r="A378" s="11"/>
    </row>
    <row r="379" spans="1:1" x14ac:dyDescent="0.25">
      <c r="A379" s="11"/>
    </row>
    <row r="380" spans="1:1" x14ac:dyDescent="0.25">
      <c r="A380" s="11"/>
    </row>
    <row r="381" spans="1:1" x14ac:dyDescent="0.25">
      <c r="A381" s="10"/>
    </row>
    <row r="382" spans="1:1" x14ac:dyDescent="0.25">
      <c r="A382" s="11"/>
    </row>
    <row r="383" spans="1:1" x14ac:dyDescent="0.25">
      <c r="A383" s="10"/>
    </row>
    <row r="384" spans="1:1" x14ac:dyDescent="0.25">
      <c r="A384" s="10"/>
    </row>
    <row r="385" spans="1:1" x14ac:dyDescent="0.25">
      <c r="A385" s="10"/>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0"/>
    </row>
    <row r="392" spans="1:1" x14ac:dyDescent="0.25">
      <c r="A392" s="11"/>
    </row>
    <row r="393" spans="1:1" x14ac:dyDescent="0.25">
      <c r="A393" s="11"/>
    </row>
    <row r="394" spans="1:1" x14ac:dyDescent="0.25">
      <c r="A394" s="11"/>
    </row>
    <row r="395" spans="1:1" x14ac:dyDescent="0.25">
      <c r="A395" s="11"/>
    </row>
    <row r="396" spans="1:1" x14ac:dyDescent="0.25">
      <c r="A396" s="10"/>
    </row>
    <row r="397" spans="1:1" x14ac:dyDescent="0.25">
      <c r="A397" s="11"/>
    </row>
    <row r="398" spans="1:1" x14ac:dyDescent="0.25">
      <c r="A398" s="10"/>
    </row>
    <row r="399" spans="1:1" x14ac:dyDescent="0.25">
      <c r="A399" s="10"/>
    </row>
    <row r="400" spans="1:1" x14ac:dyDescent="0.25">
      <c r="A400" s="10"/>
    </row>
    <row r="401" spans="1:1" x14ac:dyDescent="0.25">
      <c r="A401" s="10"/>
    </row>
    <row r="402" spans="1:1" x14ac:dyDescent="0.25">
      <c r="A402" s="11"/>
    </row>
    <row r="403" spans="1:1" x14ac:dyDescent="0.25">
      <c r="A403" s="10"/>
    </row>
    <row r="404" spans="1:1" x14ac:dyDescent="0.25">
      <c r="A404" s="10"/>
    </row>
    <row r="405" spans="1:1" x14ac:dyDescent="0.25">
      <c r="A405" s="11"/>
    </row>
    <row r="406" spans="1:1" x14ac:dyDescent="0.25">
      <c r="A406" s="11"/>
    </row>
    <row r="407" spans="1:1" x14ac:dyDescent="0.25">
      <c r="A407" s="10"/>
    </row>
    <row r="408" spans="1:1" x14ac:dyDescent="0.25">
      <c r="A408" s="10"/>
    </row>
    <row r="409" spans="1:1" x14ac:dyDescent="0.25">
      <c r="A409" s="10"/>
    </row>
    <row r="410" spans="1:1" x14ac:dyDescent="0.25">
      <c r="A410" s="10"/>
    </row>
    <row r="411" spans="1:1" x14ac:dyDescent="0.25">
      <c r="A411" s="10"/>
    </row>
    <row r="412" spans="1:1" x14ac:dyDescent="0.25">
      <c r="A412" s="10"/>
    </row>
    <row r="413" spans="1:1" x14ac:dyDescent="0.25">
      <c r="A413" s="11"/>
    </row>
    <row r="414" spans="1:1" x14ac:dyDescent="0.25">
      <c r="A414" s="11"/>
    </row>
    <row r="415" spans="1:1" x14ac:dyDescent="0.25">
      <c r="A415" s="11"/>
    </row>
    <row r="416" spans="1:1" x14ac:dyDescent="0.25">
      <c r="A416" s="11"/>
    </row>
    <row r="417" spans="1:1" x14ac:dyDescent="0.25">
      <c r="A417" s="10"/>
    </row>
    <row r="418" spans="1:1" x14ac:dyDescent="0.25">
      <c r="A418" s="10"/>
    </row>
    <row r="419" spans="1:1" x14ac:dyDescent="0.25">
      <c r="A419" s="11"/>
    </row>
    <row r="420" spans="1:1" x14ac:dyDescent="0.25">
      <c r="A420" s="11"/>
    </row>
    <row r="421" spans="1:1" x14ac:dyDescent="0.25">
      <c r="A421" s="11"/>
    </row>
    <row r="422" spans="1:1" x14ac:dyDescent="0.25">
      <c r="A422" s="11"/>
    </row>
    <row r="423" spans="1:1" x14ac:dyDescent="0.25">
      <c r="A423" s="10"/>
    </row>
    <row r="424" spans="1:1" x14ac:dyDescent="0.25">
      <c r="A424" s="11"/>
    </row>
    <row r="425" spans="1:1" x14ac:dyDescent="0.25">
      <c r="A425" s="10"/>
    </row>
    <row r="426" spans="1:1" x14ac:dyDescent="0.25">
      <c r="A426" s="10"/>
    </row>
    <row r="427" spans="1:1" x14ac:dyDescent="0.25">
      <c r="A427" s="11"/>
    </row>
    <row r="428" spans="1:1" x14ac:dyDescent="0.25">
      <c r="A428" s="11"/>
    </row>
    <row r="429" spans="1:1" x14ac:dyDescent="0.25">
      <c r="A429" s="10"/>
    </row>
    <row r="430" spans="1:1" x14ac:dyDescent="0.25">
      <c r="A430" s="10"/>
    </row>
    <row r="431" spans="1:1" x14ac:dyDescent="0.25">
      <c r="A431" s="11"/>
    </row>
    <row r="432" spans="1:1" x14ac:dyDescent="0.25">
      <c r="A432" s="11"/>
    </row>
    <row r="433" spans="1:1" x14ac:dyDescent="0.25">
      <c r="A433" s="11"/>
    </row>
    <row r="434" spans="1:1" x14ac:dyDescent="0.25">
      <c r="A434" s="10"/>
    </row>
    <row r="435" spans="1:1" x14ac:dyDescent="0.25">
      <c r="A435" s="11"/>
    </row>
    <row r="436" spans="1:1" x14ac:dyDescent="0.25">
      <c r="A436" s="10"/>
    </row>
    <row r="437" spans="1:1" x14ac:dyDescent="0.25">
      <c r="A437" s="10"/>
    </row>
    <row r="438" spans="1:1" x14ac:dyDescent="0.25">
      <c r="A438" s="10"/>
    </row>
    <row r="439" spans="1:1" x14ac:dyDescent="0.25">
      <c r="A439" s="10"/>
    </row>
    <row r="440" spans="1:1" x14ac:dyDescent="0.25">
      <c r="A440" s="11"/>
    </row>
    <row r="441" spans="1:1" x14ac:dyDescent="0.25">
      <c r="A441" s="11"/>
    </row>
    <row r="442" spans="1:1" x14ac:dyDescent="0.25">
      <c r="A442" s="11"/>
    </row>
    <row r="443" spans="1:1" x14ac:dyDescent="0.25">
      <c r="A443" s="11"/>
    </row>
    <row r="444" spans="1:1" x14ac:dyDescent="0.25">
      <c r="A444" s="10"/>
    </row>
    <row r="445" spans="1:1" x14ac:dyDescent="0.25">
      <c r="A445" s="11"/>
    </row>
    <row r="446" spans="1:1" x14ac:dyDescent="0.25">
      <c r="A446" s="11"/>
    </row>
    <row r="447" spans="1:1" x14ac:dyDescent="0.25">
      <c r="A447" s="10"/>
    </row>
    <row r="448" spans="1:1" x14ac:dyDescent="0.25">
      <c r="A448" s="10"/>
    </row>
    <row r="449" spans="1:1" x14ac:dyDescent="0.25">
      <c r="A449"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9"/>
  <sheetViews>
    <sheetView workbookViewId="0">
      <selection activeCell="E3" sqref="E3"/>
    </sheetView>
  </sheetViews>
  <sheetFormatPr defaultRowHeight="15" x14ac:dyDescent="0.25"/>
  <cols>
    <col min="1" max="1" width="33.28515625" bestFit="1" customWidth="1"/>
    <col min="2" max="2" width="35.85546875" bestFit="1" customWidth="1"/>
    <col min="11" max="11" width="10.570312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234</v>
      </c>
      <c r="B2" t="str">
        <f>LOWER(SUBSTITUTE(A2," ",""))</f>
        <v>eligibilityadministrator</v>
      </c>
      <c r="C2">
        <f>IF(B2=LOOKUP(B2,'manually extracted terms'!$B$2:$B$219),1,0)</f>
        <v>1</v>
      </c>
      <c r="D2" s="5">
        <f>SUM(C:C)/COUNT(C:C)</f>
        <v>0.36842105263157893</v>
      </c>
      <c r="E2" s="5">
        <f>SUM(C:C)/'manual extrac. multi word terms'!C2</f>
        <v>0.224</v>
      </c>
      <c r="F2" s="5">
        <f>2*D2*E2/(D2+E2)</f>
        <v>0.27860696517412936</v>
      </c>
      <c r="G2">
        <v>147</v>
      </c>
      <c r="H2" s="9">
        <f ca="1">SUM($C$2:INDIRECT($K$2))/COUNT($C$2:INDIRECT($K$2))</f>
        <v>0.36842105263157893</v>
      </c>
      <c r="I2" s="9">
        <f ca="1">SUM($C$2:INDIRECT($K$2))/'manually extracted terms'!C2</f>
        <v>0.12962962962962962</v>
      </c>
      <c r="J2" s="5">
        <f ca="1">2*H2*I2/(H2+I2)</f>
        <v>0.19178082191780824</v>
      </c>
      <c r="K2" t="str">
        <f>CONCATENATE("C",INT(G2)+1)</f>
        <v>C148</v>
      </c>
    </row>
    <row r="3" spans="1:11" x14ac:dyDescent="0.25">
      <c r="A3" t="s">
        <v>233</v>
      </c>
      <c r="B3" t="str">
        <f t="shared" ref="B3:B66" si="0">LOWER(SUBSTITUTE(A3," ",""))</f>
        <v>qualifiedhealthplan</v>
      </c>
      <c r="C3">
        <f>IF(B3=LOOKUP(B3,'manually extracted terms'!$B$2:$B$219),1,0)</f>
        <v>1</v>
      </c>
    </row>
    <row r="4" spans="1:11" x14ac:dyDescent="0.25">
      <c r="A4" t="s">
        <v>2193</v>
      </c>
      <c r="B4" t="str">
        <f t="shared" si="0"/>
        <v>magimedi-cal</v>
      </c>
      <c r="C4">
        <f>IF(B4=LOOKUP(B4,'manually extracted terms'!$B$2:$B$219),1,0)</f>
        <v>1</v>
      </c>
    </row>
    <row r="5" spans="1:11" x14ac:dyDescent="0.25">
      <c r="A5" t="s">
        <v>1851</v>
      </c>
      <c r="B5" t="str">
        <f t="shared" si="0"/>
        <v>healthcoverage</v>
      </c>
      <c r="C5">
        <f>IF(B5=LOOKUP(B5,'manually extracted terms'!$B$2:$B$219),1,0)</f>
        <v>1</v>
      </c>
    </row>
    <row r="6" spans="1:11" x14ac:dyDescent="0.25">
      <c r="A6" t="s">
        <v>237</v>
      </c>
      <c r="B6" t="str">
        <f t="shared" si="0"/>
        <v>individualenrollment</v>
      </c>
      <c r="C6">
        <f>IF(B6=LOOKUP(B6,'manually extracted terms'!$B$2:$B$219),1,0)</f>
        <v>0</v>
      </c>
    </row>
    <row r="7" spans="1:11" x14ac:dyDescent="0.25">
      <c r="A7" t="s">
        <v>236</v>
      </c>
      <c r="B7" t="str">
        <f t="shared" si="0"/>
        <v>qualityrating</v>
      </c>
      <c r="C7">
        <f>IF(B7=LOOKUP(B7,'manually extracted terms'!$B$2:$B$219),1,0)</f>
        <v>1</v>
      </c>
    </row>
    <row r="8" spans="1:11" x14ac:dyDescent="0.25">
      <c r="A8" t="s">
        <v>240</v>
      </c>
      <c r="B8" t="str">
        <f t="shared" si="0"/>
        <v>subsidizedhealthcoverage</v>
      </c>
      <c r="C8">
        <f>IF(B8=LOOKUP(B8,'manually extracted terms'!$B$2:$B$219),1,0)</f>
        <v>1</v>
      </c>
      <c r="F8" t="s">
        <v>4957</v>
      </c>
      <c r="G8" t="s">
        <v>4958</v>
      </c>
    </row>
    <row r="9" spans="1:11" x14ac:dyDescent="0.25">
      <c r="A9" t="s">
        <v>261</v>
      </c>
      <c r="B9" t="str">
        <f t="shared" si="0"/>
        <v>householdcomposition</v>
      </c>
      <c r="C9">
        <f>IF(B9=LOOKUP(B9,'manually extracted terms'!$B$2:$B$219),1,0)</f>
        <v>1</v>
      </c>
    </row>
    <row r="10" spans="1:11" x14ac:dyDescent="0.25">
      <c r="A10" t="s">
        <v>235</v>
      </c>
      <c r="B10" t="str">
        <f t="shared" si="0"/>
        <v>eligibilitydetermination</v>
      </c>
      <c r="C10">
        <f>IF(B10=LOOKUP(B10,'manually extracted terms'!$B$2:$B$219),1,0)</f>
        <v>0</v>
      </c>
    </row>
    <row r="11" spans="1:11" x14ac:dyDescent="0.25">
      <c r="A11" t="s">
        <v>249</v>
      </c>
      <c r="B11" t="str">
        <f t="shared" si="0"/>
        <v>caseinformation</v>
      </c>
      <c r="C11">
        <f>IF(B11=LOOKUP(B11,'manually extracted terms'!$B$2:$B$219),1,0)</f>
        <v>0</v>
      </c>
    </row>
    <row r="12" spans="1:11" x14ac:dyDescent="0.25">
      <c r="A12" t="s">
        <v>250</v>
      </c>
      <c r="B12" t="str">
        <f t="shared" si="0"/>
        <v>netpremium</v>
      </c>
      <c r="C12">
        <f>IF(B12=LOOKUP(B12,'manually extracted terms'!$B$2:$B$219),1,0)</f>
        <v>1</v>
      </c>
    </row>
    <row r="13" spans="1:11" x14ac:dyDescent="0.25">
      <c r="A13" t="s">
        <v>244</v>
      </c>
      <c r="B13" t="str">
        <f t="shared" si="0"/>
        <v>chipplan</v>
      </c>
      <c r="C13">
        <f>IF(B13=LOOKUP(B13,'manually extracted terms'!$B$2:$B$219),1,0)</f>
        <v>0</v>
      </c>
    </row>
    <row r="14" spans="1:11" x14ac:dyDescent="0.25">
      <c r="A14" t="s">
        <v>231</v>
      </c>
      <c r="B14" t="str">
        <f t="shared" si="0"/>
        <v>healthplan</v>
      </c>
      <c r="C14">
        <f>IF(B14=LOOKUP(B14,'manually extracted terms'!$B$2:$B$219),1,0)</f>
        <v>1</v>
      </c>
    </row>
    <row r="15" spans="1:11" x14ac:dyDescent="0.25">
      <c r="A15" t="s">
        <v>305</v>
      </c>
      <c r="B15" t="str">
        <f t="shared" si="0"/>
        <v>applicationinformation</v>
      </c>
      <c r="C15">
        <f>IF(B15=LOOKUP(B15,'manually extracted terms'!$B$2:$B$219),1,0)</f>
        <v>0</v>
      </c>
    </row>
    <row r="16" spans="1:11" x14ac:dyDescent="0.25">
      <c r="A16" t="s">
        <v>297</v>
      </c>
      <c r="B16" t="str">
        <f t="shared" si="0"/>
        <v>consumerinformation</v>
      </c>
      <c r="C16">
        <f>IF(B16=LOOKUP(B16,'manually extracted terms'!$B$2:$B$219),1,0)</f>
        <v>0</v>
      </c>
    </row>
    <row r="17" spans="1:3" x14ac:dyDescent="0.25">
      <c r="A17" t="s">
        <v>1945</v>
      </c>
      <c r="B17" t="str">
        <f t="shared" si="0"/>
        <v>personallyidentifiableinformation</v>
      </c>
      <c r="C17">
        <f>IF(B17=LOOKUP(B17,'manually extracted terms'!$B$2:$B$219),1,0)</f>
        <v>1</v>
      </c>
    </row>
    <row r="18" spans="1:3" x14ac:dyDescent="0.25">
      <c r="A18" t="s">
        <v>1944</v>
      </c>
      <c r="B18" t="str">
        <f t="shared" si="0"/>
        <v>personalhealthinformation</v>
      </c>
      <c r="C18">
        <f>IF(B18=LOOKUP(B18,'manually extracted terms'!$B$2:$B$219),1,0)</f>
        <v>1</v>
      </c>
    </row>
    <row r="19" spans="1:3" x14ac:dyDescent="0.25">
      <c r="A19" t="s">
        <v>278</v>
      </c>
      <c r="B19" t="str">
        <f t="shared" si="0"/>
        <v>tribalaffiliation</v>
      </c>
      <c r="C19">
        <f>IF(B19=LOOKUP(B19,'manually extracted terms'!$B$2:$B$219),1,0)</f>
        <v>0</v>
      </c>
    </row>
    <row r="20" spans="1:3" x14ac:dyDescent="0.25">
      <c r="A20" t="s">
        <v>299</v>
      </c>
      <c r="B20" t="str">
        <f t="shared" si="0"/>
        <v>averageamount</v>
      </c>
      <c r="C20">
        <f>IF(B20=LOOKUP(B20,'manually extracted terms'!$B$2:$B$219),1,0)</f>
        <v>0</v>
      </c>
    </row>
    <row r="21" spans="1:3" x14ac:dyDescent="0.25">
      <c r="A21" t="s">
        <v>4827</v>
      </c>
      <c r="B21" t="str">
        <f t="shared" si="0"/>
        <v>historyandviewingcapability</v>
      </c>
      <c r="C21">
        <f>IF(B21=LOOKUP(B21,'manually extracted terms'!$B$2:$B$219),1,0)</f>
        <v>0</v>
      </c>
    </row>
    <row r="22" spans="1:3" x14ac:dyDescent="0.25">
      <c r="A22" t="s">
        <v>313</v>
      </c>
      <c r="B22" t="str">
        <f t="shared" si="0"/>
        <v>multipleservicechannel</v>
      </c>
      <c r="C22">
        <f>IF(B22=LOOKUP(B22,'manually extracted terms'!$B$2:$B$219),1,0)</f>
        <v>0</v>
      </c>
    </row>
    <row r="23" spans="1:3" x14ac:dyDescent="0.25">
      <c r="A23" t="s">
        <v>254</v>
      </c>
      <c r="B23" t="str">
        <f t="shared" si="0"/>
        <v>pocketcost</v>
      </c>
      <c r="C23">
        <f>IF(B23=LOOKUP(B23,'manually extracted terms'!$B$2:$B$219),1,0)</f>
        <v>0</v>
      </c>
    </row>
    <row r="24" spans="1:3" x14ac:dyDescent="0.25">
      <c r="A24" t="s">
        <v>253</v>
      </c>
      <c r="B24" t="str">
        <f t="shared" si="0"/>
        <v>advancepremiumtaxcredit</v>
      </c>
      <c r="C24">
        <f>IF(B24=LOOKUP(B24,'manually extracted terms'!$B$2:$B$219),1,0)</f>
        <v>1</v>
      </c>
    </row>
    <row r="25" spans="1:3" x14ac:dyDescent="0.25">
      <c r="A25" t="s">
        <v>4828</v>
      </c>
      <c r="B25" t="str">
        <f t="shared" si="0"/>
        <v>advancedpremiumtaxcredit</v>
      </c>
      <c r="C25">
        <f>IF(B25=LOOKUP(B25,'manually extracted terms'!$B$2:$B$219),1,0)</f>
        <v>0</v>
      </c>
    </row>
    <row r="26" spans="1:3" x14ac:dyDescent="0.25">
      <c r="A26" t="s">
        <v>593</v>
      </c>
      <c r="B26" t="str">
        <f t="shared" si="0"/>
        <v>exampledate</v>
      </c>
      <c r="C26">
        <f>IF(B26=LOOKUP(B26,'manually extracted terms'!$B$2:$B$219),1,0)</f>
        <v>0</v>
      </c>
    </row>
    <row r="27" spans="1:3" x14ac:dyDescent="0.25">
      <c r="A27" t="s">
        <v>323</v>
      </c>
      <c r="B27" t="str">
        <f t="shared" si="0"/>
        <v>appealdecision</v>
      </c>
      <c r="C27">
        <f>IF(B27=LOOKUP(B27,'manually extracted terms'!$B$2:$B$219),1,0)</f>
        <v>0</v>
      </c>
    </row>
    <row r="28" spans="1:3" x14ac:dyDescent="0.25">
      <c r="A28" t="s">
        <v>802</v>
      </c>
      <c r="B28" t="str">
        <f t="shared" si="0"/>
        <v>providerdirectory</v>
      </c>
      <c r="C28">
        <f>IF(B28=LOOKUP(B28,'manually extracted terms'!$B$2:$B$219),1,0)</f>
        <v>1</v>
      </c>
    </row>
    <row r="29" spans="1:3" x14ac:dyDescent="0.25">
      <c r="A29" t="s">
        <v>265</v>
      </c>
      <c r="B29" t="str">
        <f t="shared" si="0"/>
        <v>verificationdocument</v>
      </c>
      <c r="C29">
        <f>IF(B29=LOOKUP(B29,'manually extracted terms'!$B$2:$B$219),1,0)</f>
        <v>1</v>
      </c>
    </row>
    <row r="30" spans="1:3" x14ac:dyDescent="0.25">
      <c r="A30" t="s">
        <v>613</v>
      </c>
      <c r="B30" t="str">
        <f t="shared" si="0"/>
        <v>individualdocument</v>
      </c>
      <c r="C30">
        <f>IF(B30=LOOKUP(B30,'manually extracted terms'!$B$2:$B$219),1,0)</f>
        <v>0</v>
      </c>
    </row>
    <row r="31" spans="1:3" x14ac:dyDescent="0.25">
      <c r="A31" t="s">
        <v>2107</v>
      </c>
      <c r="B31" t="str">
        <f t="shared" si="0"/>
        <v>exampleemail</v>
      </c>
      <c r="C31">
        <f>IF(B31=LOOKUP(B31,'manually extracted terms'!$B$2:$B$219),1,0)</f>
        <v>0</v>
      </c>
    </row>
    <row r="32" spans="1:3" x14ac:dyDescent="0.25">
      <c r="A32" t="s">
        <v>242</v>
      </c>
      <c r="B32" t="str">
        <f t="shared" si="0"/>
        <v>individualexemption</v>
      </c>
      <c r="C32">
        <f>IF(B32=LOOKUP(B32,'manually extracted terms'!$B$2:$B$219),1,0)</f>
        <v>0</v>
      </c>
    </row>
    <row r="33" spans="1:3" x14ac:dyDescent="0.25">
      <c r="A33" t="s">
        <v>286</v>
      </c>
      <c r="B33" t="str">
        <f t="shared" si="0"/>
        <v>consumerexperience</v>
      </c>
      <c r="C33">
        <f>IF(B33=LOOKUP(B33,'manually extracted terms'!$B$2:$B$219),1,0)</f>
        <v>0</v>
      </c>
    </row>
    <row r="34" spans="1:3" x14ac:dyDescent="0.25">
      <c r="A34" t="s">
        <v>326</v>
      </c>
      <c r="B34" t="str">
        <f t="shared" si="0"/>
        <v>federaldatahub</v>
      </c>
      <c r="C34">
        <f>IF(B34=LOOKUP(B34,'manually extracted terms'!$B$2:$B$219),1,0)</f>
        <v>0</v>
      </c>
    </row>
    <row r="35" spans="1:3" x14ac:dyDescent="0.25">
      <c r="A35" t="s">
        <v>274</v>
      </c>
      <c r="B35" t="str">
        <f t="shared" si="0"/>
        <v>questionicon</v>
      </c>
      <c r="C35">
        <f>IF(B35=LOOKUP(B35,'manually extracted terms'!$B$2:$B$219),1,0)</f>
        <v>0</v>
      </c>
    </row>
    <row r="36" spans="1:3" x14ac:dyDescent="0.25">
      <c r="A36" t="s">
        <v>312</v>
      </c>
      <c r="B36" t="str">
        <f t="shared" si="0"/>
        <v>qualityindicator</v>
      </c>
      <c r="C36">
        <f>IF(B36=LOOKUP(B36,'manually extracted terms'!$B$2:$B$219),1,0)</f>
        <v>0</v>
      </c>
    </row>
    <row r="37" spans="1:3" x14ac:dyDescent="0.25">
      <c r="A37" t="s">
        <v>435</v>
      </c>
      <c r="B37" t="str">
        <f t="shared" si="0"/>
        <v>chipqualitycontrolinitiative</v>
      </c>
      <c r="C37">
        <f>IF(B37=LOOKUP(B37,'manually extracted terms'!$B$2:$B$219),1,0)</f>
        <v>0</v>
      </c>
    </row>
    <row r="38" spans="1:3" x14ac:dyDescent="0.25">
      <c r="A38" t="s">
        <v>4829</v>
      </c>
      <c r="B38" t="str">
        <f t="shared" si="0"/>
        <v>californiadepartmentofinsurance</v>
      </c>
      <c r="C38">
        <f>IF(B38=LOOKUP(B38,'manually extracted terms'!$B$2:$B$219),1,0)</f>
        <v>1</v>
      </c>
    </row>
    <row r="39" spans="1:3" x14ac:dyDescent="0.25">
      <c r="A39" t="s">
        <v>270</v>
      </c>
      <c r="B39" t="str">
        <f t="shared" si="0"/>
        <v>externalinterface</v>
      </c>
      <c r="C39">
        <f>IF(B39=LOOKUP(B39,'manually extracted terms'!$B$2:$B$219),1,0)</f>
        <v>0</v>
      </c>
    </row>
    <row r="40" spans="1:3" x14ac:dyDescent="0.25">
      <c r="A40" t="s">
        <v>307</v>
      </c>
      <c r="B40" t="str">
        <f t="shared" si="0"/>
        <v>potentialcomplianceissue</v>
      </c>
      <c r="C40">
        <f>IF(B40=LOOKUP(B40,'manually extracted terms'!$B$2:$B$219),1,0)</f>
        <v>0</v>
      </c>
    </row>
    <row r="41" spans="1:3" x14ac:dyDescent="0.25">
      <c r="A41" t="s">
        <v>251</v>
      </c>
      <c r="B41" t="str">
        <f t="shared" si="0"/>
        <v>qualifiedhealthplanissuer</v>
      </c>
      <c r="C41">
        <f>IF(B41=LOOKUP(B41,'manually extracted terms'!$B$2:$B$219),1,0)</f>
        <v>0</v>
      </c>
    </row>
    <row r="42" spans="1:3" x14ac:dyDescent="0.25">
      <c r="A42" t="s">
        <v>247</v>
      </c>
      <c r="B42" t="str">
        <f t="shared" si="0"/>
        <v>casemanagement</v>
      </c>
      <c r="C42">
        <f>IF(B42=LOOKUP(B42,'manually extracted terms'!$B$2:$B$219),1,0)</f>
        <v>1</v>
      </c>
    </row>
    <row r="43" spans="1:3" x14ac:dyDescent="0.25">
      <c r="A43" t="s">
        <v>294</v>
      </c>
      <c r="B43" t="str">
        <f t="shared" si="0"/>
        <v>householdmember</v>
      </c>
      <c r="C43">
        <f>IF(B43=LOOKUP(B43,'manually extracted terms'!$B$2:$B$219),1,0)</f>
        <v>1</v>
      </c>
    </row>
    <row r="44" spans="1:3" x14ac:dyDescent="0.25">
      <c r="A44" t="s">
        <v>327</v>
      </c>
      <c r="B44" t="str">
        <f t="shared" si="0"/>
        <v>familymember</v>
      </c>
      <c r="C44">
        <f>IF(B44=LOOKUP(B44,'manually extracted terms'!$B$2:$B$219),1,0)</f>
        <v>1</v>
      </c>
    </row>
    <row r="45" spans="1:3" x14ac:dyDescent="0.25">
      <c r="A45" t="s">
        <v>275</v>
      </c>
      <c r="B45" t="str">
        <f t="shared" si="0"/>
        <v>communicationmethod</v>
      </c>
      <c r="C45">
        <f>IF(B45=LOOKUP(B45,'manually extracted terms'!$B$2:$B$219),1,0)</f>
        <v>0</v>
      </c>
    </row>
    <row r="46" spans="1:3" x14ac:dyDescent="0.25">
      <c r="A46" t="s">
        <v>320</v>
      </c>
      <c r="B46" t="str">
        <f t="shared" si="0"/>
        <v>upcomingmonth</v>
      </c>
      <c r="C46">
        <f>IF(B46=LOOKUP(B46,'manually extracted terms'!$B$2:$B$219),1,0)</f>
        <v>0</v>
      </c>
    </row>
    <row r="47" spans="1:3" x14ac:dyDescent="0.25">
      <c r="A47" t="s">
        <v>1946</v>
      </c>
      <c r="B47" t="str">
        <f t="shared" si="0"/>
        <v>statecontroller'soffice</v>
      </c>
      <c r="C47">
        <f>IF(B47=LOOKUP(B47,'manually extracted terms'!$B$2:$B$219),1,0)</f>
        <v>0</v>
      </c>
    </row>
    <row r="48" spans="1:3" x14ac:dyDescent="0.25">
      <c r="A48" t="s">
        <v>296</v>
      </c>
      <c r="B48" t="str">
        <f t="shared" si="0"/>
        <v>permanentpart</v>
      </c>
      <c r="C48">
        <f>IF(B48=LOOKUP(B48,'manually extracted terms'!$B$2:$B$219),1,0)</f>
        <v>0</v>
      </c>
    </row>
    <row r="49" spans="1:3" x14ac:dyDescent="0.25">
      <c r="A49" t="s">
        <v>243</v>
      </c>
      <c r="B49" t="str">
        <f t="shared" si="0"/>
        <v>premiumpayment</v>
      </c>
      <c r="C49">
        <f>IF(B49=LOOKUP(B49,'manually extracted terms'!$B$2:$B$219),1,0)</f>
        <v>0</v>
      </c>
    </row>
    <row r="50" spans="1:3" x14ac:dyDescent="0.25">
      <c r="A50" t="s">
        <v>322</v>
      </c>
      <c r="B50" t="str">
        <f t="shared" si="0"/>
        <v>annualenrollmentperiod</v>
      </c>
      <c r="C50">
        <f>IF(B50=LOOKUP(B50,'manually extracted terms'!$B$2:$B$219),1,0)</f>
        <v>1</v>
      </c>
    </row>
    <row r="51" spans="1:3" x14ac:dyDescent="0.25">
      <c r="A51" t="s">
        <v>319</v>
      </c>
      <c r="B51" t="str">
        <f t="shared" si="0"/>
        <v>applicationprocess</v>
      </c>
      <c r="C51">
        <f>IF(B51=LOOKUP(B51,'manually extracted terms'!$B$2:$B$219),1,0)</f>
        <v>0</v>
      </c>
    </row>
    <row r="52" spans="1:3" x14ac:dyDescent="0.25">
      <c r="A52" t="s">
        <v>288</v>
      </c>
      <c r="B52" t="str">
        <f t="shared" si="0"/>
        <v>caserecord</v>
      </c>
      <c r="C52">
        <f>IF(B52=LOOKUP(B52,'manually extracted terms'!$B$2:$B$219),1,0)</f>
        <v>1</v>
      </c>
    </row>
    <row r="53" spans="1:3" x14ac:dyDescent="0.25">
      <c r="A53" t="s">
        <v>2194</v>
      </c>
      <c r="B53" t="str">
        <f t="shared" si="0"/>
        <v>cost-sharingreductions</v>
      </c>
      <c r="C53">
        <f>IF(B53=LOOKUP(B53,'manually extracted terms'!$B$2:$B$219),1,0)</f>
        <v>0</v>
      </c>
    </row>
    <row r="54" spans="1:3" x14ac:dyDescent="0.25">
      <c r="A54" t="s">
        <v>4831</v>
      </c>
      <c r="B54" t="str">
        <f t="shared" si="0"/>
        <v>federalauditandoversightrequirement</v>
      </c>
      <c r="C54">
        <f>IF(B54=LOOKUP(B54,'manually extracted terms'!$B$2:$B$219),1,0)</f>
        <v>0</v>
      </c>
    </row>
    <row r="55" spans="1:3" x14ac:dyDescent="0.25">
      <c r="A55" t="s">
        <v>310</v>
      </c>
      <c r="B55" t="str">
        <f t="shared" si="0"/>
        <v>onlineretrieval</v>
      </c>
      <c r="C55">
        <f>IF(B55=LOOKUP(B55,'manually extracted terms'!$B$2:$B$219),1,0)</f>
        <v>0</v>
      </c>
    </row>
    <row r="56" spans="1:3" x14ac:dyDescent="0.25">
      <c r="A56" t="s">
        <v>295</v>
      </c>
      <c r="B56" t="str">
        <f t="shared" si="0"/>
        <v>netsaving</v>
      </c>
      <c r="C56">
        <f>IF(B56=LOOKUP(B56,'manually extracted terms'!$B$2:$B$219),1,0)</f>
        <v>1</v>
      </c>
    </row>
    <row r="57" spans="1:3" x14ac:dyDescent="0.25">
      <c r="A57" t="s">
        <v>258</v>
      </c>
      <c r="B57" t="str">
        <f t="shared" si="0"/>
        <v>planselection</v>
      </c>
      <c r="C57">
        <f>IF(B57=LOOKUP(B57,'manually extracted terms'!$B$2:$B$219),1,0)</f>
        <v>0</v>
      </c>
    </row>
    <row r="58" spans="1:3" x14ac:dyDescent="0.25">
      <c r="A58" t="s">
        <v>325</v>
      </c>
      <c r="B58" t="str">
        <f t="shared" si="0"/>
        <v>anonymousshopping</v>
      </c>
      <c r="C58">
        <f>IF(B58=LOOKUP(B58,'manually extracted terms'!$B$2:$B$219),1,0)</f>
        <v>1</v>
      </c>
    </row>
    <row r="59" spans="1:3" x14ac:dyDescent="0.25">
      <c r="A59" t="s">
        <v>1952</v>
      </c>
      <c r="B59" t="str">
        <f t="shared" si="0"/>
        <v>aptcsubsidy</v>
      </c>
      <c r="C59">
        <f>IF(B59=LOOKUP(B59,'manually extracted terms'!$B$2:$B$219),1,0)</f>
        <v>1</v>
      </c>
    </row>
    <row r="60" spans="1:3" x14ac:dyDescent="0.25">
      <c r="A60" t="s">
        <v>283</v>
      </c>
      <c r="B60" t="str">
        <f t="shared" si="0"/>
        <v>enrollmenttrend</v>
      </c>
      <c r="C60">
        <f>IF(B60=LOOKUP(B60,'manually extracted terms'!$B$2:$B$219),1,0)</f>
        <v>0</v>
      </c>
    </row>
    <row r="61" spans="1:3" x14ac:dyDescent="0.25">
      <c r="A61" t="s">
        <v>276</v>
      </c>
      <c r="B61" t="str">
        <f t="shared" si="0"/>
        <v>additionalverification</v>
      </c>
      <c r="C61">
        <f>IF(B61=LOOKUP(B61,'manually extracted terms'!$B$2:$B$219),1,0)</f>
        <v>0</v>
      </c>
    </row>
    <row r="62" spans="1:3" x14ac:dyDescent="0.25">
      <c r="A62" t="s">
        <v>284</v>
      </c>
      <c r="B62" t="str">
        <f t="shared" si="0"/>
        <v>demonstrationvideo</v>
      </c>
      <c r="C62">
        <f>IF(B62=LOOKUP(B62,'manually extracted terms'!$B$2:$B$219),1,0)</f>
        <v>0</v>
      </c>
    </row>
    <row r="63" spans="1:3" x14ac:dyDescent="0.25">
      <c r="A63" t="s">
        <v>725</v>
      </c>
      <c r="B63" t="str">
        <f t="shared" si="0"/>
        <v>qhpinformation</v>
      </c>
      <c r="C63">
        <f>IF(B63=LOOKUP(B63,'manually extracted terms'!$B$2:$B$219),1,0)</f>
        <v>0</v>
      </c>
    </row>
    <row r="64" spans="1:3" x14ac:dyDescent="0.25">
      <c r="A64" t="s">
        <v>495</v>
      </c>
      <c r="B64" t="str">
        <f t="shared" si="0"/>
        <v>chipplaninformation</v>
      </c>
      <c r="C64">
        <f>IF(B64=LOOKUP(B64,'manually extracted terms'!$B$2:$B$219),1,0)</f>
        <v>0</v>
      </c>
    </row>
    <row r="65" spans="1:3" x14ac:dyDescent="0.25">
      <c r="A65" t="s">
        <v>698</v>
      </c>
      <c r="B65" t="str">
        <f t="shared" si="0"/>
        <v>medsinterface</v>
      </c>
      <c r="C65">
        <f>IF(B65=LOOKUP(B65,'manually extracted terms'!$B$2:$B$219),1,0)</f>
        <v>0</v>
      </c>
    </row>
    <row r="66" spans="1:3" x14ac:dyDescent="0.25">
      <c r="A66" t="s">
        <v>629</v>
      </c>
      <c r="B66" t="str">
        <f t="shared" si="0"/>
        <v>csrpayment</v>
      </c>
      <c r="C66">
        <f>IF(B66=LOOKUP(B66,'manually extracted terms'!$B$2:$B$219),1,0)</f>
        <v>1</v>
      </c>
    </row>
    <row r="67" spans="1:3" x14ac:dyDescent="0.25">
      <c r="A67" t="s">
        <v>1953</v>
      </c>
      <c r="B67" t="str">
        <f t="shared" ref="B67:B77" si="1">LOWER(SUBSTITUTE(A67," ",""))</f>
        <v>csrsubsidy</v>
      </c>
      <c r="C67">
        <f>IF(B67=LOOKUP(B67,'manually extracted terms'!$B$2:$B$219),1,0)</f>
        <v>1</v>
      </c>
    </row>
    <row r="68" spans="1:3" x14ac:dyDescent="0.25">
      <c r="A68" t="s">
        <v>676</v>
      </c>
      <c r="B68" t="str">
        <f t="shared" si="1"/>
        <v>csrassociate</v>
      </c>
      <c r="C68">
        <f>IF(B68=LOOKUP(B68,'manually extracted terms'!$B$2:$B$219),1,0)</f>
        <v>1</v>
      </c>
    </row>
    <row r="69" spans="1:3" x14ac:dyDescent="0.25">
      <c r="A69" t="s">
        <v>708</v>
      </c>
      <c r="B69" t="str">
        <f t="shared" si="1"/>
        <v>qhpcertification</v>
      </c>
      <c r="C69">
        <f>IF(B69=LOOKUP(B69,'manually extracted terms'!$B$2:$B$219),1,0)</f>
        <v>0</v>
      </c>
    </row>
    <row r="70" spans="1:3" x14ac:dyDescent="0.25">
      <c r="A70" t="s">
        <v>619</v>
      </c>
      <c r="B70" t="str">
        <f t="shared" si="1"/>
        <v>qhpevaluation</v>
      </c>
      <c r="C70">
        <f>IF(B70=LOOKUP(B70,'manually extracted terms'!$B$2:$B$219),1,0)</f>
        <v>0</v>
      </c>
    </row>
    <row r="71" spans="1:3" x14ac:dyDescent="0.25">
      <c r="A71" t="s">
        <v>1950</v>
      </c>
      <c r="B71" t="str">
        <f t="shared" si="1"/>
        <v>issuerqhpplanassessmentfee</v>
      </c>
      <c r="C71">
        <f>IF(B71=LOOKUP(B71,'manually extracted terms'!$B$2:$B$219),1,0)</f>
        <v>0</v>
      </c>
    </row>
    <row r="72" spans="1:3" x14ac:dyDescent="0.25">
      <c r="A72" t="s">
        <v>4832</v>
      </c>
      <c r="B72" t="str">
        <f t="shared" si="1"/>
        <v>dhcsormrmib</v>
      </c>
      <c r="C72">
        <f>IF(B72=LOOKUP(B72,'manually extracted terms'!$B$2:$B$219),1,0)</f>
        <v>0</v>
      </c>
    </row>
    <row r="73" spans="1:3" x14ac:dyDescent="0.25">
      <c r="A73" t="s">
        <v>4833</v>
      </c>
      <c r="B73" t="str">
        <f t="shared" si="1"/>
        <v>qhppost</v>
      </c>
      <c r="C73">
        <f>IF(B73=LOOKUP(B73,'manually extracted terms'!$B$2:$B$219),1,0)</f>
        <v>0</v>
      </c>
    </row>
    <row r="74" spans="1:3" x14ac:dyDescent="0.25">
      <c r="A74" t="s">
        <v>4834</v>
      </c>
      <c r="B74" t="str">
        <f t="shared" si="1"/>
        <v>qhpinformationandpost</v>
      </c>
      <c r="C74">
        <f>IF(B74=LOOKUP(B74,'manually extracted terms'!$B$2:$B$219),1,0)</f>
        <v>0</v>
      </c>
    </row>
    <row r="75" spans="1:3" x14ac:dyDescent="0.25">
      <c r="A75" t="s">
        <v>734</v>
      </c>
      <c r="B75" t="str">
        <f t="shared" si="1"/>
        <v>exchangeqhp</v>
      </c>
      <c r="C75">
        <f>IF(B75=LOOKUP(B75,'manually extracted terms'!$B$2:$B$219),1,0)</f>
        <v>1</v>
      </c>
    </row>
    <row r="76" spans="1:3" x14ac:dyDescent="0.25">
      <c r="A76" t="s">
        <v>699</v>
      </c>
      <c r="B76" t="str">
        <f t="shared" si="1"/>
        <v>qhprecertification</v>
      </c>
      <c r="C76">
        <f>IF(B76=LOOKUP(B76,'manually extracted terms'!$B$2:$B$219),1,0)</f>
        <v>1</v>
      </c>
    </row>
    <row r="77" spans="1:3" x14ac:dyDescent="0.25">
      <c r="A77" t="s">
        <v>4835</v>
      </c>
      <c r="B77" t="str">
        <f t="shared" si="1"/>
        <v>appropriatesaw</v>
      </c>
      <c r="C77">
        <f>IF(B77=LOOKUP(B77,'manually extracted terms'!$B$2:$B$219),1,0)</f>
        <v>0</v>
      </c>
    </row>
    <row r="222" spans="1:1" x14ac:dyDescent="0.25">
      <c r="A222" s="10"/>
    </row>
    <row r="223" spans="1:1" x14ac:dyDescent="0.25">
      <c r="A223" s="11"/>
    </row>
    <row r="224" spans="1:1" x14ac:dyDescent="0.25">
      <c r="A224" s="10"/>
    </row>
    <row r="225" spans="1:1" x14ac:dyDescent="0.25">
      <c r="A225" s="11"/>
    </row>
    <row r="226" spans="1:1" x14ac:dyDescent="0.25">
      <c r="A226" s="11"/>
    </row>
    <row r="227" spans="1:1" x14ac:dyDescent="0.25">
      <c r="A227" s="10"/>
    </row>
    <row r="228" spans="1:1" x14ac:dyDescent="0.25">
      <c r="A228" s="11"/>
    </row>
    <row r="229" spans="1:1" x14ac:dyDescent="0.25">
      <c r="A229" s="11"/>
    </row>
    <row r="230" spans="1:1" x14ac:dyDescent="0.25">
      <c r="A230" s="11"/>
    </row>
    <row r="231" spans="1:1" x14ac:dyDescent="0.25">
      <c r="A231" s="10"/>
    </row>
    <row r="232" spans="1:1" x14ac:dyDescent="0.25">
      <c r="A232" s="10"/>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0"/>
    </row>
    <row r="239" spans="1:1" x14ac:dyDescent="0.25">
      <c r="A239" s="11"/>
    </row>
    <row r="240" spans="1:1" x14ac:dyDescent="0.25">
      <c r="A240" s="10"/>
    </row>
    <row r="241" spans="1:1" x14ac:dyDescent="0.25">
      <c r="A241" s="10"/>
    </row>
    <row r="242" spans="1:1" x14ac:dyDescent="0.25">
      <c r="A242" s="10"/>
    </row>
    <row r="243" spans="1:1" x14ac:dyDescent="0.25">
      <c r="A243" s="10"/>
    </row>
    <row r="244" spans="1:1" x14ac:dyDescent="0.25">
      <c r="A244" s="11"/>
    </row>
    <row r="245" spans="1:1" x14ac:dyDescent="0.25">
      <c r="A245" s="10"/>
    </row>
    <row r="246" spans="1:1" x14ac:dyDescent="0.25">
      <c r="A246" s="11"/>
    </row>
    <row r="247" spans="1:1" x14ac:dyDescent="0.25">
      <c r="A247" s="10"/>
    </row>
    <row r="248" spans="1:1" x14ac:dyDescent="0.25">
      <c r="A248" s="10"/>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0"/>
    </row>
    <row r="255" spans="1:1" x14ac:dyDescent="0.25">
      <c r="A255" s="11"/>
    </row>
    <row r="256" spans="1:1" x14ac:dyDescent="0.25">
      <c r="A256" s="11"/>
    </row>
    <row r="257" spans="1:1" x14ac:dyDescent="0.25">
      <c r="A257" s="10"/>
    </row>
    <row r="258" spans="1:1" x14ac:dyDescent="0.25">
      <c r="A258" s="11"/>
    </row>
    <row r="259" spans="1:1" x14ac:dyDescent="0.25">
      <c r="A259" s="10"/>
    </row>
    <row r="260" spans="1:1" x14ac:dyDescent="0.25">
      <c r="A260" s="10"/>
    </row>
    <row r="261" spans="1:1" x14ac:dyDescent="0.25">
      <c r="A261" s="11"/>
    </row>
    <row r="262" spans="1:1" x14ac:dyDescent="0.25">
      <c r="A262" s="11"/>
    </row>
    <row r="263" spans="1:1" x14ac:dyDescent="0.25">
      <c r="A263" s="10"/>
    </row>
    <row r="264" spans="1:1" x14ac:dyDescent="0.25">
      <c r="A264" s="10"/>
    </row>
    <row r="265" spans="1:1" x14ac:dyDescent="0.25">
      <c r="A265" s="11"/>
    </row>
    <row r="266" spans="1:1" x14ac:dyDescent="0.25">
      <c r="A266" s="11"/>
    </row>
    <row r="267" spans="1:1" x14ac:dyDescent="0.25">
      <c r="A267" s="10"/>
    </row>
    <row r="268" spans="1:1" x14ac:dyDescent="0.25">
      <c r="A268" s="11"/>
    </row>
    <row r="269" spans="1:1" x14ac:dyDescent="0.25">
      <c r="A269" s="10"/>
    </row>
    <row r="270" spans="1:1" x14ac:dyDescent="0.25">
      <c r="A270" s="10"/>
    </row>
    <row r="271" spans="1:1" x14ac:dyDescent="0.25">
      <c r="A271" s="11"/>
    </row>
    <row r="272" spans="1:1" x14ac:dyDescent="0.25">
      <c r="A272" s="10"/>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0"/>
    </row>
    <row r="279" spans="1:1" x14ac:dyDescent="0.25">
      <c r="A279" s="11"/>
    </row>
    <row r="280" spans="1:1" x14ac:dyDescent="0.25">
      <c r="A280" s="10"/>
    </row>
    <row r="281" spans="1:1" x14ac:dyDescent="0.25">
      <c r="A281" s="11"/>
    </row>
    <row r="282" spans="1:1" x14ac:dyDescent="0.25">
      <c r="A282" s="11"/>
    </row>
    <row r="283" spans="1:1" x14ac:dyDescent="0.25">
      <c r="A283" s="10"/>
    </row>
    <row r="284" spans="1:1" x14ac:dyDescent="0.25">
      <c r="A284" s="11"/>
    </row>
    <row r="285" spans="1:1" x14ac:dyDescent="0.25">
      <c r="A285" s="11"/>
    </row>
    <row r="286" spans="1:1" x14ac:dyDescent="0.25">
      <c r="A286" s="11"/>
    </row>
    <row r="287" spans="1:1" x14ac:dyDescent="0.25">
      <c r="A287" s="11"/>
    </row>
    <row r="288" spans="1:1" x14ac:dyDescent="0.25">
      <c r="A288" s="10"/>
    </row>
    <row r="289" spans="1:1" x14ac:dyDescent="0.25">
      <c r="A289" s="10"/>
    </row>
    <row r="290" spans="1:1" x14ac:dyDescent="0.25">
      <c r="A290" s="10"/>
    </row>
    <row r="291" spans="1:1" x14ac:dyDescent="0.25">
      <c r="A291" s="11"/>
    </row>
    <row r="292" spans="1:1" x14ac:dyDescent="0.25">
      <c r="A292" s="10"/>
    </row>
    <row r="293" spans="1:1" x14ac:dyDescent="0.25">
      <c r="A293" s="10"/>
    </row>
    <row r="294" spans="1:1" x14ac:dyDescent="0.25">
      <c r="A294" s="11"/>
    </row>
    <row r="295" spans="1:1" x14ac:dyDescent="0.25">
      <c r="A295" s="11"/>
    </row>
    <row r="296" spans="1:1" x14ac:dyDescent="0.25">
      <c r="A296" s="11"/>
    </row>
    <row r="297" spans="1:1" x14ac:dyDescent="0.25">
      <c r="A297" s="10"/>
    </row>
    <row r="298" spans="1:1" x14ac:dyDescent="0.25">
      <c r="A298" s="10"/>
    </row>
    <row r="299" spans="1:1" x14ac:dyDescent="0.25">
      <c r="A299" s="10"/>
    </row>
    <row r="300" spans="1:1" x14ac:dyDescent="0.25">
      <c r="A300" s="11"/>
    </row>
    <row r="301" spans="1:1" x14ac:dyDescent="0.25">
      <c r="A301" s="10"/>
    </row>
    <row r="302" spans="1:1" x14ac:dyDescent="0.25">
      <c r="A302" s="11"/>
    </row>
    <row r="303" spans="1:1" x14ac:dyDescent="0.25">
      <c r="A303" s="10"/>
    </row>
    <row r="304" spans="1:1" x14ac:dyDescent="0.25">
      <c r="A304" s="11"/>
    </row>
    <row r="305" spans="1:1" x14ac:dyDescent="0.25">
      <c r="A305" s="11"/>
    </row>
    <row r="306" spans="1:1" x14ac:dyDescent="0.25">
      <c r="A306" s="11"/>
    </row>
    <row r="307" spans="1:1" x14ac:dyDescent="0.25">
      <c r="A307" s="11"/>
    </row>
    <row r="308" spans="1:1" x14ac:dyDescent="0.25">
      <c r="A308" s="10"/>
    </row>
    <row r="309" spans="1:1" x14ac:dyDescent="0.25">
      <c r="A309" s="10"/>
    </row>
    <row r="310" spans="1:1" x14ac:dyDescent="0.25">
      <c r="A310" s="10"/>
    </row>
    <row r="311" spans="1:1" x14ac:dyDescent="0.25">
      <c r="A311" s="10"/>
    </row>
    <row r="312" spans="1:1" x14ac:dyDescent="0.25">
      <c r="A312" s="11"/>
    </row>
    <row r="313" spans="1:1" x14ac:dyDescent="0.25">
      <c r="A313" s="11"/>
    </row>
    <row r="314" spans="1:1" x14ac:dyDescent="0.25">
      <c r="A314" s="10"/>
    </row>
    <row r="315" spans="1:1" x14ac:dyDescent="0.25">
      <c r="A315" s="11"/>
    </row>
    <row r="316" spans="1:1" x14ac:dyDescent="0.25">
      <c r="A316" s="11"/>
    </row>
    <row r="317" spans="1:1" x14ac:dyDescent="0.25">
      <c r="A317" s="10"/>
    </row>
    <row r="318" spans="1:1" x14ac:dyDescent="0.25">
      <c r="A318" s="11"/>
    </row>
    <row r="319" spans="1:1" x14ac:dyDescent="0.25">
      <c r="A319" s="10"/>
    </row>
    <row r="320" spans="1:1" x14ac:dyDescent="0.25">
      <c r="A320" s="11"/>
    </row>
    <row r="321" spans="1:1" x14ac:dyDescent="0.25">
      <c r="A321" s="10"/>
    </row>
    <row r="322" spans="1:1" x14ac:dyDescent="0.25">
      <c r="A322" s="11"/>
    </row>
    <row r="323" spans="1:1" x14ac:dyDescent="0.25">
      <c r="A323" s="11"/>
    </row>
    <row r="324" spans="1:1" x14ac:dyDescent="0.25">
      <c r="A324" s="10"/>
    </row>
    <row r="325" spans="1:1" x14ac:dyDescent="0.25">
      <c r="A325" s="10"/>
    </row>
    <row r="326" spans="1:1" x14ac:dyDescent="0.25">
      <c r="A326" s="10"/>
    </row>
    <row r="327" spans="1:1" x14ac:dyDescent="0.25">
      <c r="A327" s="11"/>
    </row>
    <row r="328" spans="1:1" x14ac:dyDescent="0.25">
      <c r="A328" s="10"/>
    </row>
    <row r="329" spans="1:1" x14ac:dyDescent="0.25">
      <c r="A329" s="11"/>
    </row>
    <row r="330" spans="1:1" x14ac:dyDescent="0.25">
      <c r="A330" s="10"/>
    </row>
    <row r="331" spans="1:1" x14ac:dyDescent="0.25">
      <c r="A331" s="11"/>
    </row>
    <row r="332" spans="1:1" x14ac:dyDescent="0.25">
      <c r="A332" s="10"/>
    </row>
    <row r="333" spans="1:1" x14ac:dyDescent="0.25">
      <c r="A333" s="10"/>
    </row>
    <row r="334" spans="1:1" x14ac:dyDescent="0.25">
      <c r="A334" s="10"/>
    </row>
    <row r="335" spans="1:1" x14ac:dyDescent="0.25">
      <c r="A335" s="10"/>
    </row>
    <row r="336" spans="1:1" x14ac:dyDescent="0.25">
      <c r="A336" s="11"/>
    </row>
    <row r="337" spans="1:1" x14ac:dyDescent="0.25">
      <c r="A337" s="10"/>
    </row>
    <row r="338" spans="1:1" x14ac:dyDescent="0.25">
      <c r="A338" s="10"/>
    </row>
    <row r="339" spans="1:1" x14ac:dyDescent="0.25">
      <c r="A339" s="11"/>
    </row>
    <row r="340" spans="1:1" x14ac:dyDescent="0.25">
      <c r="A340" s="11"/>
    </row>
    <row r="341" spans="1:1" x14ac:dyDescent="0.25">
      <c r="A341" s="10"/>
    </row>
    <row r="342" spans="1:1" x14ac:dyDescent="0.25">
      <c r="A342" s="10"/>
    </row>
    <row r="343" spans="1:1" x14ac:dyDescent="0.25">
      <c r="A343" s="11"/>
    </row>
    <row r="344" spans="1:1" x14ac:dyDescent="0.25">
      <c r="A344" s="11"/>
    </row>
    <row r="345" spans="1:1" x14ac:dyDescent="0.25">
      <c r="A345" s="11"/>
    </row>
    <row r="346" spans="1:1" x14ac:dyDescent="0.25">
      <c r="A346" s="10"/>
    </row>
    <row r="347" spans="1:1" x14ac:dyDescent="0.25">
      <c r="A347" s="10"/>
    </row>
    <row r="348" spans="1:1" x14ac:dyDescent="0.25">
      <c r="A348" s="10"/>
    </row>
    <row r="349" spans="1:1" x14ac:dyDescent="0.25">
      <c r="A349" s="11"/>
    </row>
    <row r="350" spans="1:1" x14ac:dyDescent="0.25">
      <c r="A350" s="10"/>
    </row>
    <row r="351" spans="1:1" x14ac:dyDescent="0.25">
      <c r="A351" s="11"/>
    </row>
    <row r="352" spans="1:1" x14ac:dyDescent="0.25">
      <c r="A352" s="11"/>
    </row>
    <row r="353" spans="1:1" x14ac:dyDescent="0.25">
      <c r="A353" s="10"/>
    </row>
    <row r="354" spans="1:1" x14ac:dyDescent="0.25">
      <c r="A354" s="10"/>
    </row>
    <row r="355" spans="1:1" x14ac:dyDescent="0.25">
      <c r="A355" s="10"/>
    </row>
    <row r="356" spans="1:1" x14ac:dyDescent="0.25">
      <c r="A356" s="10"/>
    </row>
    <row r="357" spans="1:1" x14ac:dyDescent="0.25">
      <c r="A357" s="10"/>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0"/>
    </row>
    <row r="364" spans="1:1" x14ac:dyDescent="0.25">
      <c r="A364" s="11"/>
    </row>
    <row r="365" spans="1:1" x14ac:dyDescent="0.25">
      <c r="A365" s="10"/>
    </row>
    <row r="366" spans="1:1" x14ac:dyDescent="0.25">
      <c r="A366" s="11"/>
    </row>
    <row r="367" spans="1:1" x14ac:dyDescent="0.25">
      <c r="A367" s="10"/>
    </row>
    <row r="368" spans="1:1" x14ac:dyDescent="0.25">
      <c r="A368" s="10"/>
    </row>
    <row r="369" spans="1:1" x14ac:dyDescent="0.25">
      <c r="A369" s="11"/>
    </row>
    <row r="370" spans="1:1" x14ac:dyDescent="0.25">
      <c r="A370" s="11"/>
    </row>
    <row r="371" spans="1:1" x14ac:dyDescent="0.25">
      <c r="A371" s="10"/>
    </row>
    <row r="372" spans="1:1" x14ac:dyDescent="0.25">
      <c r="A372" s="10"/>
    </row>
    <row r="373" spans="1:1" x14ac:dyDescent="0.25">
      <c r="A373" s="10"/>
    </row>
    <row r="374" spans="1:1" x14ac:dyDescent="0.25">
      <c r="A374" s="11"/>
    </row>
    <row r="375" spans="1:1" x14ac:dyDescent="0.25">
      <c r="A375" s="11"/>
    </row>
    <row r="376" spans="1:1" x14ac:dyDescent="0.25">
      <c r="A376" s="10"/>
    </row>
    <row r="377" spans="1:1" x14ac:dyDescent="0.25">
      <c r="A377" s="10"/>
    </row>
    <row r="378" spans="1:1" x14ac:dyDescent="0.25">
      <c r="A378" s="11"/>
    </row>
    <row r="379" spans="1:1" x14ac:dyDescent="0.25">
      <c r="A379" s="11"/>
    </row>
    <row r="380" spans="1:1" x14ac:dyDescent="0.25">
      <c r="A380" s="11"/>
    </row>
    <row r="381" spans="1:1" x14ac:dyDescent="0.25">
      <c r="A381" s="10"/>
    </row>
    <row r="382" spans="1:1" x14ac:dyDescent="0.25">
      <c r="A382" s="11"/>
    </row>
    <row r="383" spans="1:1" x14ac:dyDescent="0.25">
      <c r="A383" s="10"/>
    </row>
    <row r="384" spans="1:1" x14ac:dyDescent="0.25">
      <c r="A384" s="10"/>
    </row>
    <row r="385" spans="1:1" x14ac:dyDescent="0.25">
      <c r="A385" s="10"/>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0"/>
    </row>
    <row r="392" spans="1:1" x14ac:dyDescent="0.25">
      <c r="A392" s="11"/>
    </row>
    <row r="393" spans="1:1" x14ac:dyDescent="0.25">
      <c r="A393" s="11"/>
    </row>
    <row r="394" spans="1:1" x14ac:dyDescent="0.25">
      <c r="A394" s="11"/>
    </row>
    <row r="395" spans="1:1" x14ac:dyDescent="0.25">
      <c r="A395" s="11"/>
    </row>
    <row r="396" spans="1:1" x14ac:dyDescent="0.25">
      <c r="A396" s="10"/>
    </row>
    <row r="397" spans="1:1" x14ac:dyDescent="0.25">
      <c r="A397" s="11"/>
    </row>
    <row r="398" spans="1:1" x14ac:dyDescent="0.25">
      <c r="A398" s="10"/>
    </row>
    <row r="399" spans="1:1" x14ac:dyDescent="0.25">
      <c r="A399" s="10"/>
    </row>
    <row r="400" spans="1:1" x14ac:dyDescent="0.25">
      <c r="A400" s="10"/>
    </row>
    <row r="401" spans="1:1" x14ac:dyDescent="0.25">
      <c r="A401" s="10"/>
    </row>
    <row r="402" spans="1:1" x14ac:dyDescent="0.25">
      <c r="A402" s="11"/>
    </row>
    <row r="403" spans="1:1" x14ac:dyDescent="0.25">
      <c r="A403" s="10"/>
    </row>
    <row r="404" spans="1:1" x14ac:dyDescent="0.25">
      <c r="A404" s="10"/>
    </row>
    <row r="405" spans="1:1" x14ac:dyDescent="0.25">
      <c r="A405" s="11"/>
    </row>
    <row r="406" spans="1:1" x14ac:dyDescent="0.25">
      <c r="A406" s="11"/>
    </row>
    <row r="407" spans="1:1" x14ac:dyDescent="0.25">
      <c r="A407" s="10"/>
    </row>
    <row r="408" spans="1:1" x14ac:dyDescent="0.25">
      <c r="A408" s="10"/>
    </row>
    <row r="409" spans="1:1" x14ac:dyDescent="0.25">
      <c r="A409" s="10"/>
    </row>
    <row r="410" spans="1:1" x14ac:dyDescent="0.25">
      <c r="A410" s="10"/>
    </row>
    <row r="411" spans="1:1" x14ac:dyDescent="0.25">
      <c r="A411" s="10"/>
    </row>
    <row r="412" spans="1:1" x14ac:dyDescent="0.25">
      <c r="A412" s="10"/>
    </row>
    <row r="413" spans="1:1" x14ac:dyDescent="0.25">
      <c r="A413" s="11"/>
    </row>
    <row r="414" spans="1:1" x14ac:dyDescent="0.25">
      <c r="A414" s="11"/>
    </row>
    <row r="415" spans="1:1" x14ac:dyDescent="0.25">
      <c r="A415" s="11"/>
    </row>
    <row r="416" spans="1:1" x14ac:dyDescent="0.25">
      <c r="A416" s="11"/>
    </row>
    <row r="417" spans="1:1" x14ac:dyDescent="0.25">
      <c r="A417" s="10"/>
    </row>
    <row r="418" spans="1:1" x14ac:dyDescent="0.25">
      <c r="A418" s="10"/>
    </row>
    <row r="419" spans="1:1" x14ac:dyDescent="0.25">
      <c r="A419" s="11"/>
    </row>
    <row r="420" spans="1:1" x14ac:dyDescent="0.25">
      <c r="A420" s="11"/>
    </row>
    <row r="421" spans="1:1" x14ac:dyDescent="0.25">
      <c r="A421" s="11"/>
    </row>
    <row r="422" spans="1:1" x14ac:dyDescent="0.25">
      <c r="A422" s="11"/>
    </row>
    <row r="423" spans="1:1" x14ac:dyDescent="0.25">
      <c r="A423" s="10"/>
    </row>
    <row r="424" spans="1:1" x14ac:dyDescent="0.25">
      <c r="A424" s="11"/>
    </row>
    <row r="425" spans="1:1" x14ac:dyDescent="0.25">
      <c r="A425" s="10"/>
    </row>
    <row r="426" spans="1:1" x14ac:dyDescent="0.25">
      <c r="A426" s="10"/>
    </row>
    <row r="427" spans="1:1" x14ac:dyDescent="0.25">
      <c r="A427" s="11"/>
    </row>
    <row r="428" spans="1:1" x14ac:dyDescent="0.25">
      <c r="A428" s="11"/>
    </row>
    <row r="429" spans="1:1" x14ac:dyDescent="0.25">
      <c r="A429" s="10"/>
    </row>
    <row r="430" spans="1:1" x14ac:dyDescent="0.25">
      <c r="A430" s="10"/>
    </row>
    <row r="431" spans="1:1" x14ac:dyDescent="0.25">
      <c r="A431" s="11"/>
    </row>
    <row r="432" spans="1:1" x14ac:dyDescent="0.25">
      <c r="A432" s="11"/>
    </row>
    <row r="433" spans="1:1" x14ac:dyDescent="0.25">
      <c r="A433" s="11"/>
    </row>
    <row r="434" spans="1:1" x14ac:dyDescent="0.25">
      <c r="A434" s="10"/>
    </row>
    <row r="435" spans="1:1" x14ac:dyDescent="0.25">
      <c r="A435" s="11"/>
    </row>
    <row r="436" spans="1:1" x14ac:dyDescent="0.25">
      <c r="A436" s="10"/>
    </row>
    <row r="437" spans="1:1" x14ac:dyDescent="0.25">
      <c r="A437" s="10"/>
    </row>
    <row r="438" spans="1:1" x14ac:dyDescent="0.25">
      <c r="A438" s="10"/>
    </row>
    <row r="439" spans="1:1" x14ac:dyDescent="0.25">
      <c r="A439" s="10"/>
    </row>
    <row r="440" spans="1:1" x14ac:dyDescent="0.25">
      <c r="A440" s="11"/>
    </row>
    <row r="441" spans="1:1" x14ac:dyDescent="0.25">
      <c r="A441" s="11"/>
    </row>
    <row r="442" spans="1:1" x14ac:dyDescent="0.25">
      <c r="A442" s="11"/>
    </row>
    <row r="443" spans="1:1" x14ac:dyDescent="0.25">
      <c r="A443" s="11"/>
    </row>
    <row r="444" spans="1:1" x14ac:dyDescent="0.25">
      <c r="A444" s="10"/>
    </row>
    <row r="445" spans="1:1" x14ac:dyDescent="0.25">
      <c r="A445" s="11"/>
    </row>
    <row r="446" spans="1:1" x14ac:dyDescent="0.25">
      <c r="A446" s="11"/>
    </row>
    <row r="447" spans="1:1" x14ac:dyDescent="0.25">
      <c r="A447" s="10"/>
    </row>
    <row r="448" spans="1:1" x14ac:dyDescent="0.25">
      <c r="A448" s="10"/>
    </row>
    <row r="449" spans="1:1" x14ac:dyDescent="0.25">
      <c r="A449"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9"/>
  <sheetViews>
    <sheetView workbookViewId="0">
      <selection activeCell="E2" sqref="E2"/>
    </sheetView>
  </sheetViews>
  <sheetFormatPr defaultRowHeight="15" x14ac:dyDescent="0.25"/>
  <cols>
    <col min="1" max="1" width="33.28515625" bestFit="1" customWidth="1"/>
    <col min="2" max="2" width="35.85546875" bestFit="1" customWidth="1"/>
    <col min="11" max="11" width="10.570312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363</v>
      </c>
      <c r="B2" t="str">
        <f>LOWER(SUBSTITUTE(A2," ",""))</f>
        <v>calheers</v>
      </c>
      <c r="C2">
        <f>IF(B2=LOOKUP(B2,'manually extracted terms'!$B$2:$B$219),1,0)</f>
        <v>1</v>
      </c>
      <c r="D2" s="5">
        <f>SUM(C:C)/COUNT(C:C)</f>
        <v>0.32500000000000001</v>
      </c>
      <c r="E2" s="5">
        <f>SUM(C:C)/'manual extrac single word terms'!C2</f>
        <v>0.2857142857142857</v>
      </c>
      <c r="F2" s="5">
        <f>2*D2*E2/(D2+E2)</f>
        <v>0.30409356725146197</v>
      </c>
      <c r="G2">
        <v>147</v>
      </c>
      <c r="H2" s="9">
        <f ca="1">SUM($C$2:INDIRECT($K$2))/COUNT($C$2:INDIRECT($K$2))</f>
        <v>0.32500000000000001</v>
      </c>
      <c r="I2" s="9">
        <f ca="1">SUM($C$2:INDIRECT($K$2))/'manually extracted terms'!C2</f>
        <v>0.12037037037037036</v>
      </c>
      <c r="J2" s="5">
        <f ca="1">2*H2*I2/(H2+I2)</f>
        <v>0.17567567567567566</v>
      </c>
      <c r="K2" t="str">
        <f>CONCATENATE("C",INT(G2)+1)</f>
        <v>C148</v>
      </c>
    </row>
    <row r="3" spans="1:11" x14ac:dyDescent="0.25">
      <c r="A3" t="s">
        <v>367</v>
      </c>
      <c r="B3" t="str">
        <f t="shared" ref="B3:B66" si="0">LOWER(SUBSTITUTE(A3," ",""))</f>
        <v>consumer</v>
      </c>
      <c r="C3">
        <f>IF(B3=LOOKUP(B3,'manually extracted terms'!$B$2:$B$219),1,0)</f>
        <v>1</v>
      </c>
    </row>
    <row r="4" spans="1:11" x14ac:dyDescent="0.25">
      <c r="A4" t="s">
        <v>366</v>
      </c>
      <c r="B4" t="str">
        <f t="shared" si="0"/>
        <v>individual</v>
      </c>
      <c r="C4">
        <f>IF(B4=LOOKUP(B4,'manually extracted terms'!$B$2:$B$219),1,0)</f>
        <v>1</v>
      </c>
    </row>
    <row r="5" spans="1:11" x14ac:dyDescent="0.25">
      <c r="A5" t="s">
        <v>374</v>
      </c>
      <c r="B5" t="str">
        <f t="shared" si="0"/>
        <v>exchange</v>
      </c>
      <c r="C5">
        <f>IF(B5=LOOKUP(B5,'manually extracted terms'!$B$2:$B$219),1,0)</f>
        <v>1</v>
      </c>
    </row>
    <row r="6" spans="1:11" x14ac:dyDescent="0.25">
      <c r="A6" t="s">
        <v>375</v>
      </c>
      <c r="B6" t="str">
        <f t="shared" si="0"/>
        <v>applicant</v>
      </c>
      <c r="C6">
        <f>IF(B6=LOOKUP(B6,'manually extracted terms'!$B$2:$B$219),1,0)</f>
        <v>1</v>
      </c>
    </row>
    <row r="7" spans="1:11" x14ac:dyDescent="0.25">
      <c r="A7" t="s">
        <v>384</v>
      </c>
      <c r="B7" t="str">
        <f t="shared" si="0"/>
        <v>assisters</v>
      </c>
      <c r="C7">
        <f>IF(B7=LOOKUP(B7,'manually extracted terms'!$B$2:$B$219),1,0)</f>
        <v>0</v>
      </c>
    </row>
    <row r="8" spans="1:11" x14ac:dyDescent="0.25">
      <c r="A8" t="s">
        <v>392</v>
      </c>
      <c r="B8" t="str">
        <f t="shared" si="0"/>
        <v>enrollee</v>
      </c>
      <c r="C8">
        <f>IF(B8=LOOKUP(B8,'manually extracted terms'!$B$2:$B$219),1,0)</f>
        <v>1</v>
      </c>
      <c r="F8" t="s">
        <v>4957</v>
      </c>
      <c r="G8" t="s">
        <v>4959</v>
      </c>
    </row>
    <row r="9" spans="1:11" x14ac:dyDescent="0.25">
      <c r="A9" t="s">
        <v>385</v>
      </c>
      <c r="B9" t="str">
        <f t="shared" si="0"/>
        <v>assister</v>
      </c>
      <c r="C9">
        <f>IF(B9=LOOKUP(B9,'manually extracted terms'!$B$2:$B$219),1,0)</f>
        <v>1</v>
      </c>
    </row>
    <row r="10" spans="1:11" x14ac:dyDescent="0.25">
      <c r="A10" t="s">
        <v>402</v>
      </c>
      <c r="B10" t="str">
        <f t="shared" si="0"/>
        <v>user</v>
      </c>
      <c r="C10">
        <f>IF(B10=LOOKUP(B10,'manually extracted terms'!$B$2:$B$219),1,0)</f>
        <v>1</v>
      </c>
    </row>
    <row r="11" spans="1:11" x14ac:dyDescent="0.25">
      <c r="A11" t="s">
        <v>430</v>
      </c>
      <c r="B11" t="str">
        <f t="shared" si="0"/>
        <v>source</v>
      </c>
      <c r="C11">
        <f>IF(B11=LOOKUP(B11,'manually extracted terms'!$B$2:$B$219),1,0)</f>
        <v>0</v>
      </c>
    </row>
    <row r="12" spans="1:11" x14ac:dyDescent="0.25">
      <c r="A12" t="s">
        <v>684</v>
      </c>
      <c r="B12" t="str">
        <f t="shared" si="0"/>
        <v>region</v>
      </c>
      <c r="C12">
        <f>IF(B12=LOOKUP(B12,'manually extracted terms'!$B$2:$B$219),1,0)</f>
        <v>1</v>
      </c>
    </row>
    <row r="13" spans="1:11" x14ac:dyDescent="0.25">
      <c r="A13" t="s">
        <v>630</v>
      </c>
      <c r="B13" t="str">
        <f t="shared" si="0"/>
        <v>result</v>
      </c>
      <c r="C13">
        <f>IF(B13=LOOKUP(B13,'manually extracted terms'!$B$2:$B$219),1,0)</f>
        <v>0</v>
      </c>
    </row>
    <row r="14" spans="1:11" x14ac:dyDescent="0.25">
      <c r="A14" t="s">
        <v>534</v>
      </c>
      <c r="B14" t="str">
        <f t="shared" si="0"/>
        <v>person</v>
      </c>
      <c r="C14">
        <f>IF(B14=LOOKUP(B14,'manually extracted terms'!$B$2:$B$219),1,0)</f>
        <v>1</v>
      </c>
    </row>
    <row r="15" spans="1:11" x14ac:dyDescent="0.25">
      <c r="A15" t="s">
        <v>609</v>
      </c>
      <c r="B15" t="str">
        <f t="shared" si="0"/>
        <v>disenrollment</v>
      </c>
      <c r="C15">
        <f>IF(B15=LOOKUP(B15,'manually extracted terms'!$B$2:$B$219),1,0)</f>
        <v>0</v>
      </c>
    </row>
    <row r="16" spans="1:11" x14ac:dyDescent="0.25">
      <c r="A16" t="s">
        <v>429</v>
      </c>
      <c r="B16" t="str">
        <f t="shared" si="0"/>
        <v>timeframe</v>
      </c>
      <c r="C16">
        <f>IF(B16=LOOKUP(B16,'manually extracted terms'!$B$2:$B$219),1,0)</f>
        <v>0</v>
      </c>
    </row>
    <row r="17" spans="1:3" x14ac:dyDescent="0.25">
      <c r="A17" t="s">
        <v>768</v>
      </c>
      <c r="B17" t="str">
        <f t="shared" si="0"/>
        <v>location</v>
      </c>
      <c r="C17">
        <f>IF(B17=LOOKUP(B17,'manually extracted terms'!$B$2:$B$219),1,0)</f>
        <v>1</v>
      </c>
    </row>
    <row r="18" spans="1:3" x14ac:dyDescent="0.25">
      <c r="A18" t="s">
        <v>879</v>
      </c>
      <c r="B18" t="str">
        <f t="shared" si="0"/>
        <v>recipient</v>
      </c>
      <c r="C18">
        <f>IF(B18=LOOKUP(B18,'manually extracted terms'!$B$2:$B$219),1,0)</f>
        <v>1</v>
      </c>
    </row>
    <row r="19" spans="1:3" x14ac:dyDescent="0.25">
      <c r="A19" t="s">
        <v>4838</v>
      </c>
      <c r="B19" t="str">
        <f t="shared" si="0"/>
        <v>composition</v>
      </c>
      <c r="C19">
        <f>IF(B19=LOOKUP(B19,'manually extracted terms'!$B$2:$B$219),1,0)</f>
        <v>0</v>
      </c>
    </row>
    <row r="20" spans="1:3" x14ac:dyDescent="0.25">
      <c r="A20" t="s">
        <v>1897</v>
      </c>
      <c r="B20" t="str">
        <f t="shared" si="0"/>
        <v>enroll</v>
      </c>
      <c r="C20">
        <f>IF(B20=LOOKUP(B20,'manually extracted terms'!$B$2:$B$219),1,0)</f>
        <v>1</v>
      </c>
    </row>
    <row r="21" spans="1:3" x14ac:dyDescent="0.25">
      <c r="A21" t="s">
        <v>545</v>
      </c>
      <c r="B21" t="str">
        <f t="shared" si="0"/>
        <v>caseload</v>
      </c>
      <c r="C21">
        <f>IF(B21=LOOKUP(B21,'manually extracted terms'!$B$2:$B$219),1,0)</f>
        <v>1</v>
      </c>
    </row>
    <row r="22" spans="1:3" x14ac:dyDescent="0.25">
      <c r="A22" t="s">
        <v>469</v>
      </c>
      <c r="B22" t="str">
        <f t="shared" si="0"/>
        <v>workflow</v>
      </c>
      <c r="C22">
        <f>IF(B22=LOOKUP(B22,'manually extracted terms'!$B$2:$B$219),1,0)</f>
        <v>0</v>
      </c>
    </row>
    <row r="23" spans="1:3" x14ac:dyDescent="0.25">
      <c r="A23" t="s">
        <v>502</v>
      </c>
      <c r="B23" t="str">
        <f t="shared" si="0"/>
        <v>provider</v>
      </c>
      <c r="C23">
        <f>IF(B23=LOOKUP(B23,'manually extracted terms'!$B$2:$B$219),1,0)</f>
        <v>1</v>
      </c>
    </row>
    <row r="24" spans="1:3" x14ac:dyDescent="0.25">
      <c r="A24" t="s">
        <v>554</v>
      </c>
      <c r="B24" t="str">
        <f t="shared" si="0"/>
        <v>decertification</v>
      </c>
      <c r="C24">
        <f>IF(B24=LOOKUP(B24,'manually extracted terms'!$B$2:$B$219),1,0)</f>
        <v>1</v>
      </c>
    </row>
    <row r="25" spans="1:3" x14ac:dyDescent="0.25">
      <c r="A25" t="s">
        <v>789</v>
      </c>
      <c r="B25" t="str">
        <f t="shared" si="0"/>
        <v>employer</v>
      </c>
      <c r="C25">
        <f>IF(B25=LOOKUP(B25,'manually extracted terms'!$B$2:$B$219),1,0)</f>
        <v>1</v>
      </c>
    </row>
    <row r="26" spans="1:3" x14ac:dyDescent="0.25">
      <c r="A26" t="s">
        <v>1951</v>
      </c>
      <c r="B26" t="str">
        <f t="shared" si="0"/>
        <v>pending</v>
      </c>
      <c r="C26">
        <f>IF(B26=LOOKUP(B26,'manually extracted terms'!$B$2:$B$219),1,0)</f>
        <v>0</v>
      </c>
    </row>
    <row r="27" spans="1:3" x14ac:dyDescent="0.25">
      <c r="A27" t="s">
        <v>874</v>
      </c>
      <c r="B27" t="str">
        <f t="shared" si="0"/>
        <v>recertification</v>
      </c>
      <c r="C27">
        <f>IF(B27=LOOKUP(B27,'manually extracted terms'!$B$2:$B$219),1,0)</f>
        <v>1</v>
      </c>
    </row>
    <row r="28" spans="1:3" x14ac:dyDescent="0.25">
      <c r="A28" t="s">
        <v>917</v>
      </c>
      <c r="B28" t="str">
        <f t="shared" si="0"/>
        <v>county</v>
      </c>
      <c r="C28">
        <f>IF(B28=LOOKUP(B28,'manually extracted terms'!$B$2:$B$219),1,0)</f>
        <v>0</v>
      </c>
    </row>
    <row r="29" spans="1:3" x14ac:dyDescent="0.25">
      <c r="A29" t="s">
        <v>878</v>
      </c>
      <c r="B29" t="str">
        <f t="shared" si="0"/>
        <v>vendor</v>
      </c>
      <c r="C29">
        <f>IF(B29=LOOKUP(B29,'manually extracted terms'!$B$2:$B$219),1,0)</f>
        <v>1</v>
      </c>
    </row>
    <row r="30" spans="1:3" x14ac:dyDescent="0.25">
      <c r="A30" t="s">
        <v>380</v>
      </c>
      <c r="B30" t="str">
        <f t="shared" si="0"/>
        <v>qhps</v>
      </c>
      <c r="C30">
        <f>IF(B30=LOOKUP(B30,'manually extracted terms'!$B$2:$B$219),1,0)</f>
        <v>0</v>
      </c>
    </row>
    <row r="31" spans="1:3" x14ac:dyDescent="0.25">
      <c r="A31" t="s">
        <v>643</v>
      </c>
      <c r="B31" t="str">
        <f t="shared" si="0"/>
        <v>redetermination</v>
      </c>
      <c r="C31">
        <f>IF(B31=LOOKUP(B31,'manually extracted terms'!$B$2:$B$219),1,0)</f>
        <v>0</v>
      </c>
    </row>
    <row r="32" spans="1:3" x14ac:dyDescent="0.25">
      <c r="A32" t="s">
        <v>935</v>
      </c>
      <c r="B32" t="str">
        <f t="shared" si="0"/>
        <v>aging</v>
      </c>
      <c r="C32">
        <f>IF(B32=LOOKUP(B32,'manually extracted terms'!$B$2:$B$219),1,0)</f>
        <v>0</v>
      </c>
    </row>
    <row r="33" spans="1:3" x14ac:dyDescent="0.25">
      <c r="A33" t="s">
        <v>1949</v>
      </c>
      <c r="B33" t="str">
        <f t="shared" si="0"/>
        <v>enrol</v>
      </c>
      <c r="C33">
        <f>IF(B33=LOOKUP(B33,'manually extracted terms'!$B$2:$B$219),1,0)</f>
        <v>0</v>
      </c>
    </row>
    <row r="34" spans="1:3" x14ac:dyDescent="0.25">
      <c r="A34" t="s">
        <v>792</v>
      </c>
      <c r="B34" t="str">
        <f t="shared" si="0"/>
        <v>store</v>
      </c>
      <c r="C34">
        <f>IF(B34=LOOKUP(B34,'manually extracted terms'!$B$2:$B$219),1,0)</f>
        <v>0</v>
      </c>
    </row>
    <row r="35" spans="1:3" x14ac:dyDescent="0.25">
      <c r="A35" t="s">
        <v>814</v>
      </c>
      <c r="B35" t="str">
        <f t="shared" si="0"/>
        <v>pocket</v>
      </c>
      <c r="C35">
        <f>IF(B35=LOOKUP(B35,'manually extracted terms'!$B$2:$B$219),1,0)</f>
        <v>0</v>
      </c>
    </row>
    <row r="36" spans="1:3" x14ac:dyDescent="0.25">
      <c r="A36" t="s">
        <v>903</v>
      </c>
      <c r="B36" t="str">
        <f t="shared" si="0"/>
        <v>dashboard</v>
      </c>
      <c r="C36">
        <f>IF(B36=LOOKUP(B36,'manually extracted terms'!$B$2:$B$219),1,0)</f>
        <v>0</v>
      </c>
    </row>
    <row r="37" spans="1:3" x14ac:dyDescent="0.25">
      <c r="A37" t="s">
        <v>4956</v>
      </c>
      <c r="B37" t="str">
        <f t="shared" si="0"/>
        <v>workload</v>
      </c>
      <c r="C37">
        <f>IF(B37=LOOKUP(B37,'manually extracted terms'!$B$2:$B$219),1,0)</f>
        <v>0</v>
      </c>
    </row>
    <row r="38" spans="1:3" x14ac:dyDescent="0.25">
      <c r="A38" t="s">
        <v>4937</v>
      </c>
      <c r="B38" t="str">
        <f t="shared" si="0"/>
        <v>s</v>
      </c>
      <c r="C38">
        <f>IF(B38=LOOKUP(B38,'manually extracted terms'!$B$2:$B$219),1,0)</f>
        <v>0</v>
      </c>
    </row>
    <row r="39" spans="1:3" x14ac:dyDescent="0.25">
      <c r="A39" t="s">
        <v>849</v>
      </c>
      <c r="B39" t="str">
        <f t="shared" si="0"/>
        <v>perjury</v>
      </c>
      <c r="C39">
        <f>IF(B39=LOOKUP(B39,'manually extracted terms'!$B$2:$B$219),1,0)</f>
        <v>0</v>
      </c>
    </row>
    <row r="40" spans="1:3" x14ac:dyDescent="0.25">
      <c r="A40" t="s">
        <v>880</v>
      </c>
      <c r="B40" t="str">
        <f t="shared" si="0"/>
        <v>viewable</v>
      </c>
      <c r="C40">
        <f>IF(B40=LOOKUP(B40,'manually extracted terms'!$B$2:$B$219),1,0)</f>
        <v>0</v>
      </c>
    </row>
    <row r="41" spans="1:3" x14ac:dyDescent="0.25">
      <c r="A41" t="s">
        <v>841</v>
      </c>
      <c r="B41" t="str">
        <f t="shared" si="0"/>
        <v>processing</v>
      </c>
      <c r="C41">
        <f>IF(B41=LOOKUP(B41,'manually extracted terms'!$B$2:$B$219),1,0)</f>
        <v>0</v>
      </c>
    </row>
    <row r="42" spans="1:3" x14ac:dyDescent="0.25">
      <c r="A42" t="s">
        <v>4919</v>
      </c>
      <c r="B42" t="str">
        <f t="shared" si="0"/>
        <v>measurement</v>
      </c>
      <c r="C42">
        <f>IF(B42=LOOKUP(B42,'manually extracted terms'!$B$2:$B$219),1,0)</f>
        <v>0</v>
      </c>
    </row>
    <row r="43" spans="1:3" x14ac:dyDescent="0.25">
      <c r="A43" t="s">
        <v>4877</v>
      </c>
      <c r="B43" t="str">
        <f t="shared" si="0"/>
        <v>billboard</v>
      </c>
      <c r="C43">
        <f>IF(B43=LOOKUP(B43,'manually extracted terms'!$B$2:$B$219),1,0)</f>
        <v>0</v>
      </c>
    </row>
    <row r="44" spans="1:3" x14ac:dyDescent="0.25">
      <c r="A44" t="s">
        <v>4931</v>
      </c>
      <c r="B44" t="str">
        <f t="shared" si="0"/>
        <v>purchase</v>
      </c>
      <c r="C44">
        <f>IF(B44=LOOKUP(B44,'manually extracted terms'!$B$2:$B$219),1,0)</f>
        <v>0</v>
      </c>
    </row>
    <row r="45" spans="1:3" x14ac:dyDescent="0.25">
      <c r="A45" t="s">
        <v>4897</v>
      </c>
      <c r="B45" t="str">
        <f t="shared" si="0"/>
        <v>employee</v>
      </c>
      <c r="C45">
        <f>IF(B45=LOOKUP(B45,'manually extracted terms'!$B$2:$B$219),1,0)</f>
        <v>0</v>
      </c>
    </row>
    <row r="46" spans="1:3" x14ac:dyDescent="0.25">
      <c r="A46" t="s">
        <v>4880</v>
      </c>
      <c r="B46" t="str">
        <f t="shared" si="0"/>
        <v>cambodian</v>
      </c>
      <c r="C46">
        <f>IF(B46=LOOKUP(B46,'manually extracted terms'!$B$2:$B$219),1,0)</f>
        <v>0</v>
      </c>
    </row>
    <row r="47" spans="1:3" x14ac:dyDescent="0.25">
      <c r="A47" t="s">
        <v>4936</v>
      </c>
      <c r="B47" t="str">
        <f t="shared" si="0"/>
        <v>russian</v>
      </c>
      <c r="C47">
        <f>IF(B47=LOOKUP(B47,'manually extracted terms'!$B$2:$B$219),1,0)</f>
        <v>0</v>
      </c>
    </row>
    <row r="48" spans="1:3" x14ac:dyDescent="0.25">
      <c r="A48" t="s">
        <v>943</v>
      </c>
      <c r="B48" t="str">
        <f t="shared" si="0"/>
        <v>incoming</v>
      </c>
      <c r="C48">
        <f>IF(B48=LOOKUP(B48,'manually extracted terms'!$B$2:$B$219),1,0)</f>
        <v>0</v>
      </c>
    </row>
    <row r="49" spans="1:3" x14ac:dyDescent="0.25">
      <c r="A49" t="s">
        <v>4874</v>
      </c>
      <c r="B49" t="str">
        <f t="shared" si="0"/>
        <v>armenian</v>
      </c>
      <c r="C49">
        <f>IF(B49=LOOKUP(B49,'manually extracted terms'!$B$2:$B$219),1,0)</f>
        <v>0</v>
      </c>
    </row>
    <row r="50" spans="1:3" x14ac:dyDescent="0.25">
      <c r="A50" t="s">
        <v>860</v>
      </c>
      <c r="B50" t="str">
        <f t="shared" si="0"/>
        <v>route</v>
      </c>
      <c r="C50">
        <f>IF(B50=LOOKUP(B50,'manually extracted terms'!$B$2:$B$219),1,0)</f>
        <v>0</v>
      </c>
    </row>
    <row r="51" spans="1:3" x14ac:dyDescent="0.25">
      <c r="A51" t="s">
        <v>4886</v>
      </c>
      <c r="B51" t="str">
        <f t="shared" si="0"/>
        <v>complies</v>
      </c>
      <c r="C51">
        <f>IF(B51=LOOKUP(B51,'manually extracted terms'!$B$2:$B$219),1,0)</f>
        <v>0</v>
      </c>
    </row>
    <row r="52" spans="1:3" x14ac:dyDescent="0.25">
      <c r="A52" t="s">
        <v>4910</v>
      </c>
      <c r="B52" t="str">
        <f t="shared" si="0"/>
        <v>hmong</v>
      </c>
      <c r="C52">
        <f>IF(B52=LOOKUP(B52,'manually extracted terms'!$B$2:$B$219),1,0)</f>
        <v>0</v>
      </c>
    </row>
    <row r="53" spans="1:3" x14ac:dyDescent="0.25">
      <c r="A53" t="s">
        <v>4939</v>
      </c>
      <c r="B53" t="str">
        <f t="shared" si="0"/>
        <v>sequencing</v>
      </c>
      <c r="C53">
        <f>IF(B53=LOOKUP(B53,'manually extracted terms'!$B$2:$B$219),1,0)</f>
        <v>0</v>
      </c>
    </row>
    <row r="54" spans="1:3" x14ac:dyDescent="0.25">
      <c r="A54" t="s">
        <v>2200</v>
      </c>
      <c r="B54" t="str">
        <f t="shared" si="0"/>
        <v>issuer</v>
      </c>
      <c r="C54">
        <f>IF(B54=LOOKUP(B54,'manually extracted terms'!$B$2:$B$219),1,0)</f>
        <v>1</v>
      </c>
    </row>
    <row r="55" spans="1:3" x14ac:dyDescent="0.25">
      <c r="A55" t="s">
        <v>4878</v>
      </c>
      <c r="B55" t="str">
        <f t="shared" si="0"/>
        <v>calculator</v>
      </c>
      <c r="C55">
        <f>IF(B55=LOOKUP(B55,'manually extracted terms'!$B$2:$B$219),1,0)</f>
        <v>0</v>
      </c>
    </row>
    <row r="56" spans="1:3" x14ac:dyDescent="0.25">
      <c r="A56" t="s">
        <v>4892</v>
      </c>
      <c r="B56" t="str">
        <f t="shared" si="0"/>
        <v>dataset</v>
      </c>
      <c r="C56">
        <f>IF(B56=LOOKUP(B56,'manually extracted terms'!$B$2:$B$219),1,0)</f>
        <v>0</v>
      </c>
    </row>
    <row r="57" spans="1:3" x14ac:dyDescent="0.25">
      <c r="A57" t="s">
        <v>2210</v>
      </c>
      <c r="B57" t="str">
        <f t="shared" si="0"/>
        <v>calfresh</v>
      </c>
      <c r="C57">
        <f>IF(B57=LOOKUP(B57,'manually extracted terms'!$B$2:$B$219),1,0)</f>
        <v>1</v>
      </c>
    </row>
    <row r="58" spans="1:3" x14ac:dyDescent="0.25">
      <c r="A58" t="s">
        <v>4950</v>
      </c>
      <c r="B58" t="str">
        <f t="shared" si="0"/>
        <v>timeout</v>
      </c>
      <c r="C58">
        <f>IF(B58=LOOKUP(B58,'manually extracted terms'!$B$2:$B$219),1,0)</f>
        <v>0</v>
      </c>
    </row>
    <row r="59" spans="1:3" x14ac:dyDescent="0.25">
      <c r="A59" t="s">
        <v>718</v>
      </c>
      <c r="B59" t="str">
        <f t="shared" si="0"/>
        <v>trend</v>
      </c>
      <c r="C59">
        <f>IF(B59=LOOKUP(B59,'manually extracted terms'!$B$2:$B$219),1,0)</f>
        <v>0</v>
      </c>
    </row>
    <row r="60" spans="1:3" x14ac:dyDescent="0.25">
      <c r="A60" t="s">
        <v>4948</v>
      </c>
      <c r="B60" t="str">
        <f t="shared" si="0"/>
        <v>tagalog</v>
      </c>
      <c r="C60">
        <f>IF(B60=LOOKUP(B60,'manually extracted terms'!$B$2:$B$219),1,0)</f>
        <v>0</v>
      </c>
    </row>
    <row r="61" spans="1:3" x14ac:dyDescent="0.25">
      <c r="A61" t="s">
        <v>930</v>
      </c>
      <c r="B61" t="str">
        <f t="shared" si="0"/>
        <v>medium</v>
      </c>
      <c r="C61">
        <f>IF(B61=LOOKUP(B61,'manually extracted terms'!$B$2:$B$219),1,0)</f>
        <v>0</v>
      </c>
    </row>
    <row r="62" spans="1:3" x14ac:dyDescent="0.25">
      <c r="A62" t="s">
        <v>4904</v>
      </c>
      <c r="B62" t="str">
        <f t="shared" si="0"/>
        <v>farsi</v>
      </c>
      <c r="C62">
        <f>IF(B62=LOOKUP(B62,'manually extracted terms'!$B$2:$B$219),1,0)</f>
        <v>0</v>
      </c>
    </row>
    <row r="63" spans="1:3" x14ac:dyDescent="0.25">
      <c r="A63" t="s">
        <v>4870</v>
      </c>
      <c r="B63" t="str">
        <f t="shared" si="0"/>
        <v>calworks</v>
      </c>
      <c r="C63">
        <f>IF(B63=LOOKUP(B63,'manually extracted terms'!$B$2:$B$219),1,0)</f>
        <v>1</v>
      </c>
    </row>
    <row r="64" spans="1:3" x14ac:dyDescent="0.25">
      <c r="A64" t="s">
        <v>915</v>
      </c>
      <c r="B64" t="str">
        <f t="shared" si="0"/>
        <v>transmit</v>
      </c>
      <c r="C64">
        <f>IF(B64=LOOKUP(B64,'manually extracted terms'!$B$2:$B$219),1,0)</f>
        <v>0</v>
      </c>
    </row>
    <row r="65" spans="1:3" x14ac:dyDescent="0.25">
      <c r="A65" t="s">
        <v>4889</v>
      </c>
      <c r="B65" t="str">
        <f t="shared" si="0"/>
        <v>consent</v>
      </c>
      <c r="C65">
        <f>IF(B65=LOOKUP(B65,'manually extracted terms'!$B$2:$B$219),1,0)</f>
        <v>0</v>
      </c>
    </row>
    <row r="66" spans="1:3" x14ac:dyDescent="0.25">
      <c r="A66" t="s">
        <v>1837</v>
      </c>
      <c r="B66" t="str">
        <f t="shared" si="0"/>
        <v>track</v>
      </c>
      <c r="C66">
        <f>IF(B66=LOOKUP(B66,'manually extracted terms'!$B$2:$B$219),1,0)</f>
        <v>0</v>
      </c>
    </row>
    <row r="67" spans="1:3" x14ac:dyDescent="0.25">
      <c r="A67" t="s">
        <v>4914</v>
      </c>
      <c r="B67" t="str">
        <f t="shared" ref="B67:B130" si="1">LOWER(SUBSTITUTE(A67," ",""))</f>
        <v>korean</v>
      </c>
      <c r="C67">
        <f>IF(B67=LOOKUP(B67,'manually extracted terms'!$B$2:$B$219),1,0)</f>
        <v>0</v>
      </c>
    </row>
    <row r="68" spans="1:3" x14ac:dyDescent="0.25">
      <c r="A68" t="s">
        <v>898</v>
      </c>
      <c r="B68" t="str">
        <f t="shared" si="1"/>
        <v>waste</v>
      </c>
      <c r="C68">
        <f>IF(B68=LOOKUP(B68,'manually extracted terms'!$B$2:$B$219),1,0)</f>
        <v>1</v>
      </c>
    </row>
    <row r="69" spans="1:3" x14ac:dyDescent="0.25">
      <c r="A69" t="s">
        <v>954</v>
      </c>
      <c r="B69" t="str">
        <f t="shared" si="1"/>
        <v>guardian</v>
      </c>
      <c r="C69">
        <f>IF(B69=LOOKUP(B69,'manually extracted terms'!$B$2:$B$219),1,0)</f>
        <v>1</v>
      </c>
    </row>
    <row r="70" spans="1:3" x14ac:dyDescent="0.25">
      <c r="A70" t="s">
        <v>4923</v>
      </c>
      <c r="B70" t="str">
        <f t="shared" si="1"/>
        <v>opt</v>
      </c>
      <c r="C70">
        <f>IF(B70=LOOKUP(B70,'manually extracted terms'!$B$2:$B$219),1,0)</f>
        <v>0</v>
      </c>
    </row>
    <row r="71" spans="1:3" x14ac:dyDescent="0.25">
      <c r="A71" t="s">
        <v>951</v>
      </c>
      <c r="B71" t="str">
        <f t="shared" si="1"/>
        <v>participant</v>
      </c>
      <c r="C71">
        <f>IF(B71=LOOKUP(B71,'manually extracted terms'!$B$2:$B$219),1,0)</f>
        <v>1</v>
      </c>
    </row>
    <row r="72" spans="1:3" x14ac:dyDescent="0.25">
      <c r="A72" t="s">
        <v>4930</v>
      </c>
      <c r="B72" t="str">
        <f t="shared" si="1"/>
        <v>prepopulated</v>
      </c>
      <c r="C72">
        <f>IF(B72=LOOKUP(B72,'manually extracted terms'!$B$2:$B$219),1,0)</f>
        <v>0</v>
      </c>
    </row>
    <row r="73" spans="1:3" x14ac:dyDescent="0.25">
      <c r="A73" t="s">
        <v>918</v>
      </c>
      <c r="B73" t="str">
        <f t="shared" si="1"/>
        <v>compile</v>
      </c>
      <c r="C73">
        <f>IF(B73=LOOKUP(B73,'manually extracted terms'!$B$2:$B$219),1,0)</f>
        <v>0</v>
      </c>
    </row>
    <row r="74" spans="1:3" x14ac:dyDescent="0.25">
      <c r="A74" t="s">
        <v>926</v>
      </c>
      <c r="B74" t="str">
        <f t="shared" si="1"/>
        <v>post</v>
      </c>
      <c r="C74">
        <f>IF(B74=LOOKUP(B74,'manually extracted terms'!$B$2:$B$219),1,0)</f>
        <v>0</v>
      </c>
    </row>
    <row r="75" spans="1:3" x14ac:dyDescent="0.25">
      <c r="A75" t="s">
        <v>2205</v>
      </c>
      <c r="B75" t="str">
        <f t="shared" si="1"/>
        <v>timeframes</v>
      </c>
      <c r="C75">
        <f>IF(B75=LOOKUP(B75,'manually extracted terms'!$B$2:$B$219),1,0)</f>
        <v>0</v>
      </c>
    </row>
    <row r="76" spans="1:3" x14ac:dyDescent="0.25">
      <c r="A76" t="s">
        <v>4913</v>
      </c>
      <c r="B76" t="str">
        <f t="shared" si="1"/>
        <v>invoice</v>
      </c>
      <c r="C76">
        <f>IF(B76=LOOKUP(B76,'manually extracted terms'!$B$2:$B$219),1,0)</f>
        <v>0</v>
      </c>
    </row>
    <row r="77" spans="1:3" x14ac:dyDescent="0.25">
      <c r="A77" t="s">
        <v>2208</v>
      </c>
      <c r="B77" t="str">
        <f t="shared" si="1"/>
        <v>differentprograms</v>
      </c>
      <c r="C77">
        <f>IF(B77=LOOKUP(B77,'manually extracted terms'!$B$2:$B$219),1,0)</f>
        <v>0</v>
      </c>
    </row>
    <row r="78" spans="1:3" x14ac:dyDescent="0.25">
      <c r="A78" t="s">
        <v>4944</v>
      </c>
      <c r="B78" t="str">
        <f t="shared" si="1"/>
        <v>solution</v>
      </c>
      <c r="C78">
        <f>IF(B78=LOOKUP(B78,'manually extracted terms'!$B$2:$B$219),1,0)</f>
        <v>0</v>
      </c>
    </row>
    <row r="79" spans="1:3" x14ac:dyDescent="0.25">
      <c r="A79" t="s">
        <v>4918</v>
      </c>
      <c r="B79" t="str">
        <f t="shared" si="1"/>
        <v>magazine</v>
      </c>
      <c r="C79">
        <f>IF(B79=LOOKUP(B79,'manually extracted terms'!$B$2:$B$219),1,0)</f>
        <v>0</v>
      </c>
    </row>
    <row r="80" spans="1:3" x14ac:dyDescent="0.25">
      <c r="A80" t="s">
        <v>4949</v>
      </c>
      <c r="B80" t="str">
        <f t="shared" si="1"/>
        <v>target</v>
      </c>
      <c r="C80">
        <f>IF(B80=LOOKUP(B80,'manually extracted terms'!$B$2:$B$219),1,0)</f>
        <v>0</v>
      </c>
    </row>
    <row r="81" spans="1:3" x14ac:dyDescent="0.25">
      <c r="A81" t="s">
        <v>4895</v>
      </c>
      <c r="B81" t="str">
        <f t="shared" si="1"/>
        <v>disenroll</v>
      </c>
      <c r="C81">
        <f>IF(B81=LOOKUP(B81,'manually extracted terms'!$B$2:$B$219),1,0)</f>
        <v>1</v>
      </c>
    </row>
    <row r="82" spans="1:3" x14ac:dyDescent="0.25">
      <c r="B82" t="str">
        <f t="shared" si="1"/>
        <v/>
      </c>
    </row>
    <row r="83" spans="1:3" x14ac:dyDescent="0.25">
      <c r="B83" t="str">
        <f t="shared" si="1"/>
        <v/>
      </c>
    </row>
    <row r="84" spans="1:3" x14ac:dyDescent="0.25">
      <c r="B84" t="str">
        <f t="shared" si="1"/>
        <v/>
      </c>
    </row>
    <row r="85" spans="1:3" x14ac:dyDescent="0.25">
      <c r="B85" t="str">
        <f t="shared" si="1"/>
        <v/>
      </c>
    </row>
    <row r="86" spans="1:3" x14ac:dyDescent="0.25">
      <c r="B86" t="str">
        <f t="shared" si="1"/>
        <v/>
      </c>
    </row>
    <row r="87" spans="1:3" x14ac:dyDescent="0.25">
      <c r="B87" t="str">
        <f t="shared" si="1"/>
        <v/>
      </c>
    </row>
    <row r="88" spans="1:3" x14ac:dyDescent="0.25">
      <c r="B88" t="str">
        <f t="shared" si="1"/>
        <v/>
      </c>
    </row>
    <row r="89" spans="1:3" x14ac:dyDescent="0.25">
      <c r="B89" t="str">
        <f t="shared" si="1"/>
        <v/>
      </c>
    </row>
    <row r="90" spans="1:3" x14ac:dyDescent="0.25">
      <c r="B90" t="str">
        <f t="shared" si="1"/>
        <v/>
      </c>
    </row>
    <row r="91" spans="1:3" x14ac:dyDescent="0.25">
      <c r="B91" t="str">
        <f t="shared" si="1"/>
        <v/>
      </c>
    </row>
    <row r="92" spans="1:3" x14ac:dyDescent="0.25">
      <c r="B92" t="str">
        <f t="shared" si="1"/>
        <v/>
      </c>
    </row>
    <row r="93" spans="1:3" x14ac:dyDescent="0.25">
      <c r="B93" t="str">
        <f t="shared" si="1"/>
        <v/>
      </c>
    </row>
    <row r="94" spans="1:3" x14ac:dyDescent="0.25">
      <c r="B94" t="str">
        <f t="shared" si="1"/>
        <v/>
      </c>
    </row>
    <row r="95" spans="1:3" x14ac:dyDescent="0.25">
      <c r="B95" t="str">
        <f t="shared" si="1"/>
        <v/>
      </c>
    </row>
    <row r="96" spans="1:3" x14ac:dyDescent="0.25">
      <c r="B96" t="str">
        <f t="shared" si="1"/>
        <v/>
      </c>
    </row>
    <row r="97" spans="2:2" x14ac:dyDescent="0.25">
      <c r="B97" t="str">
        <f t="shared" si="1"/>
        <v/>
      </c>
    </row>
    <row r="98" spans="2:2" x14ac:dyDescent="0.25">
      <c r="B98" t="str">
        <f t="shared" si="1"/>
        <v/>
      </c>
    </row>
    <row r="99" spans="2:2" x14ac:dyDescent="0.25">
      <c r="B99" t="str">
        <f t="shared" si="1"/>
        <v/>
      </c>
    </row>
    <row r="100" spans="2:2" x14ac:dyDescent="0.25">
      <c r="B100" t="str">
        <f t="shared" si="1"/>
        <v/>
      </c>
    </row>
    <row r="101" spans="2:2" x14ac:dyDescent="0.25">
      <c r="B101" t="str">
        <f t="shared" si="1"/>
        <v/>
      </c>
    </row>
    <row r="102" spans="2:2" x14ac:dyDescent="0.25">
      <c r="B102" t="str">
        <f t="shared" si="1"/>
        <v/>
      </c>
    </row>
    <row r="103" spans="2:2" x14ac:dyDescent="0.25">
      <c r="B103" t="str">
        <f t="shared" si="1"/>
        <v/>
      </c>
    </row>
    <row r="104" spans="2:2" x14ac:dyDescent="0.25">
      <c r="B104" t="str">
        <f t="shared" si="1"/>
        <v/>
      </c>
    </row>
    <row r="105" spans="2:2" x14ac:dyDescent="0.25">
      <c r="B105" t="str">
        <f t="shared" si="1"/>
        <v/>
      </c>
    </row>
    <row r="106" spans="2:2" x14ac:dyDescent="0.25">
      <c r="B106" t="str">
        <f t="shared" si="1"/>
        <v/>
      </c>
    </row>
    <row r="107" spans="2:2" x14ac:dyDescent="0.25">
      <c r="B107" t="str">
        <f t="shared" si="1"/>
        <v/>
      </c>
    </row>
    <row r="108" spans="2:2" x14ac:dyDescent="0.25">
      <c r="B108" t="str">
        <f t="shared" si="1"/>
        <v/>
      </c>
    </row>
    <row r="109" spans="2:2" x14ac:dyDescent="0.25">
      <c r="B109" t="str">
        <f t="shared" si="1"/>
        <v/>
      </c>
    </row>
    <row r="110" spans="2:2" x14ac:dyDescent="0.25">
      <c r="B110" t="str">
        <f t="shared" si="1"/>
        <v/>
      </c>
    </row>
    <row r="111" spans="2:2" x14ac:dyDescent="0.25">
      <c r="B111" t="str">
        <f t="shared" si="1"/>
        <v/>
      </c>
    </row>
    <row r="112" spans="2:2" x14ac:dyDescent="0.25">
      <c r="B112" t="str">
        <f t="shared" si="1"/>
        <v/>
      </c>
    </row>
    <row r="113" spans="2:2" x14ac:dyDescent="0.25">
      <c r="B113" t="str">
        <f t="shared" si="1"/>
        <v/>
      </c>
    </row>
    <row r="114" spans="2:2" x14ac:dyDescent="0.25">
      <c r="B114" t="str">
        <f t="shared" si="1"/>
        <v/>
      </c>
    </row>
    <row r="115" spans="2:2" x14ac:dyDescent="0.25">
      <c r="B115" t="str">
        <f t="shared" si="1"/>
        <v/>
      </c>
    </row>
    <row r="116" spans="2:2" x14ac:dyDescent="0.25">
      <c r="B116" t="str">
        <f t="shared" si="1"/>
        <v/>
      </c>
    </row>
    <row r="117" spans="2:2" x14ac:dyDescent="0.25">
      <c r="B117" t="str">
        <f t="shared" si="1"/>
        <v/>
      </c>
    </row>
    <row r="118" spans="2:2" x14ac:dyDescent="0.25">
      <c r="B118" t="str">
        <f t="shared" si="1"/>
        <v/>
      </c>
    </row>
    <row r="119" spans="2:2" x14ac:dyDescent="0.25">
      <c r="B119" t="str">
        <f t="shared" si="1"/>
        <v/>
      </c>
    </row>
    <row r="120" spans="2:2" x14ac:dyDescent="0.25">
      <c r="B120" t="str">
        <f t="shared" si="1"/>
        <v/>
      </c>
    </row>
    <row r="121" spans="2:2" x14ac:dyDescent="0.25">
      <c r="B121" t="str">
        <f t="shared" si="1"/>
        <v/>
      </c>
    </row>
    <row r="122" spans="2:2" x14ac:dyDescent="0.25">
      <c r="B122" t="str">
        <f t="shared" si="1"/>
        <v/>
      </c>
    </row>
    <row r="123" spans="2:2" x14ac:dyDescent="0.25">
      <c r="B123" t="str">
        <f t="shared" si="1"/>
        <v/>
      </c>
    </row>
    <row r="124" spans="2:2" x14ac:dyDescent="0.25">
      <c r="B124" t="str">
        <f t="shared" si="1"/>
        <v/>
      </c>
    </row>
    <row r="125" spans="2:2" x14ac:dyDescent="0.25">
      <c r="B125" t="str">
        <f t="shared" si="1"/>
        <v/>
      </c>
    </row>
    <row r="126" spans="2:2" x14ac:dyDescent="0.25">
      <c r="B126" t="str">
        <f t="shared" si="1"/>
        <v/>
      </c>
    </row>
    <row r="127" spans="2:2" x14ac:dyDescent="0.25">
      <c r="B127" t="str">
        <f t="shared" si="1"/>
        <v/>
      </c>
    </row>
    <row r="128" spans="2:2" x14ac:dyDescent="0.25">
      <c r="B128" t="str">
        <f t="shared" si="1"/>
        <v/>
      </c>
    </row>
    <row r="129" spans="2:2" x14ac:dyDescent="0.25">
      <c r="B129" t="str">
        <f t="shared" si="1"/>
        <v/>
      </c>
    </row>
    <row r="130" spans="2:2" x14ac:dyDescent="0.25">
      <c r="B130" t="str">
        <f t="shared" si="1"/>
        <v/>
      </c>
    </row>
    <row r="131" spans="2:2" x14ac:dyDescent="0.25">
      <c r="B131" t="str">
        <f t="shared" ref="B131:B169" si="2">LOWER(SUBSTITUTE(A131," ",""))</f>
        <v/>
      </c>
    </row>
    <row r="132" spans="2:2" x14ac:dyDescent="0.25">
      <c r="B132" t="str">
        <f t="shared" si="2"/>
        <v/>
      </c>
    </row>
    <row r="133" spans="2:2" x14ac:dyDescent="0.25">
      <c r="B133" t="str">
        <f t="shared" si="2"/>
        <v/>
      </c>
    </row>
    <row r="134" spans="2:2" x14ac:dyDescent="0.25">
      <c r="B134" t="str">
        <f t="shared" si="2"/>
        <v/>
      </c>
    </row>
    <row r="135" spans="2:2" x14ac:dyDescent="0.25">
      <c r="B135" t="str">
        <f t="shared" si="2"/>
        <v/>
      </c>
    </row>
    <row r="136" spans="2:2" x14ac:dyDescent="0.25">
      <c r="B136" t="str">
        <f t="shared" si="2"/>
        <v/>
      </c>
    </row>
    <row r="137" spans="2:2" x14ac:dyDescent="0.25">
      <c r="B137" t="str">
        <f t="shared" si="2"/>
        <v/>
      </c>
    </row>
    <row r="138" spans="2:2" x14ac:dyDescent="0.25">
      <c r="B138" t="str">
        <f t="shared" si="2"/>
        <v/>
      </c>
    </row>
    <row r="139" spans="2:2" x14ac:dyDescent="0.25">
      <c r="B139" t="str">
        <f t="shared" si="2"/>
        <v/>
      </c>
    </row>
    <row r="140" spans="2:2" x14ac:dyDescent="0.25">
      <c r="B140" t="str">
        <f t="shared" si="2"/>
        <v/>
      </c>
    </row>
    <row r="141" spans="2:2" x14ac:dyDescent="0.25">
      <c r="B141" t="str">
        <f t="shared" si="2"/>
        <v/>
      </c>
    </row>
    <row r="142" spans="2:2" x14ac:dyDescent="0.25">
      <c r="B142" t="str">
        <f t="shared" si="2"/>
        <v/>
      </c>
    </row>
    <row r="143" spans="2:2" x14ac:dyDescent="0.25">
      <c r="B143" t="str">
        <f t="shared" si="2"/>
        <v/>
      </c>
    </row>
    <row r="144" spans="2:2" x14ac:dyDescent="0.25">
      <c r="B144" t="str">
        <f t="shared" si="2"/>
        <v/>
      </c>
    </row>
    <row r="145" spans="2:2" x14ac:dyDescent="0.25">
      <c r="B145" t="str">
        <f t="shared" si="2"/>
        <v/>
      </c>
    </row>
    <row r="146" spans="2:2" x14ac:dyDescent="0.25">
      <c r="B146" t="str">
        <f t="shared" si="2"/>
        <v/>
      </c>
    </row>
    <row r="147" spans="2:2" x14ac:dyDescent="0.25">
      <c r="B147" t="str">
        <f t="shared" si="2"/>
        <v/>
      </c>
    </row>
    <row r="148" spans="2:2" x14ac:dyDescent="0.25">
      <c r="B148" t="str">
        <f t="shared" si="2"/>
        <v/>
      </c>
    </row>
    <row r="149" spans="2:2" x14ac:dyDescent="0.25">
      <c r="B149" t="str">
        <f t="shared" si="2"/>
        <v/>
      </c>
    </row>
    <row r="150" spans="2:2" x14ac:dyDescent="0.25">
      <c r="B150" t="str">
        <f t="shared" si="2"/>
        <v/>
      </c>
    </row>
    <row r="151" spans="2:2" x14ac:dyDescent="0.25">
      <c r="B151" t="str">
        <f t="shared" si="2"/>
        <v/>
      </c>
    </row>
    <row r="152" spans="2:2" x14ac:dyDescent="0.25">
      <c r="B152" t="str">
        <f t="shared" si="2"/>
        <v/>
      </c>
    </row>
    <row r="153" spans="2:2" x14ac:dyDescent="0.25">
      <c r="B153" t="str">
        <f t="shared" si="2"/>
        <v/>
      </c>
    </row>
    <row r="154" spans="2:2" x14ac:dyDescent="0.25">
      <c r="B154" t="str">
        <f t="shared" si="2"/>
        <v/>
      </c>
    </row>
    <row r="155" spans="2:2" x14ac:dyDescent="0.25">
      <c r="B155" t="str">
        <f t="shared" si="2"/>
        <v/>
      </c>
    </row>
    <row r="156" spans="2:2" x14ac:dyDescent="0.25">
      <c r="B156" t="str">
        <f t="shared" si="2"/>
        <v/>
      </c>
    </row>
    <row r="157" spans="2:2" x14ac:dyDescent="0.25">
      <c r="B157" t="str">
        <f t="shared" si="2"/>
        <v/>
      </c>
    </row>
    <row r="158" spans="2:2" x14ac:dyDescent="0.25">
      <c r="B158" t="str">
        <f t="shared" si="2"/>
        <v/>
      </c>
    </row>
    <row r="159" spans="2:2" x14ac:dyDescent="0.25">
      <c r="B159" t="str">
        <f t="shared" si="2"/>
        <v/>
      </c>
    </row>
    <row r="160" spans="2:2" x14ac:dyDescent="0.25">
      <c r="B160" t="str">
        <f t="shared" si="2"/>
        <v/>
      </c>
    </row>
    <row r="161" spans="2:2" x14ac:dyDescent="0.25">
      <c r="B161" t="str">
        <f t="shared" si="2"/>
        <v/>
      </c>
    </row>
    <row r="162" spans="2:2" x14ac:dyDescent="0.25">
      <c r="B162" t="str">
        <f t="shared" si="2"/>
        <v/>
      </c>
    </row>
    <row r="163" spans="2:2" x14ac:dyDescent="0.25">
      <c r="B163" t="str">
        <f t="shared" si="2"/>
        <v/>
      </c>
    </row>
    <row r="164" spans="2:2" x14ac:dyDescent="0.25">
      <c r="B164" t="str">
        <f t="shared" si="2"/>
        <v/>
      </c>
    </row>
    <row r="165" spans="2:2" x14ac:dyDescent="0.25">
      <c r="B165" t="str">
        <f t="shared" si="2"/>
        <v/>
      </c>
    </row>
    <row r="166" spans="2:2" x14ac:dyDescent="0.25">
      <c r="B166" t="str">
        <f t="shared" si="2"/>
        <v/>
      </c>
    </row>
    <row r="167" spans="2:2" x14ac:dyDescent="0.25">
      <c r="B167" t="str">
        <f t="shared" si="2"/>
        <v/>
      </c>
    </row>
    <row r="168" spans="2:2" x14ac:dyDescent="0.25">
      <c r="B168" t="str">
        <f t="shared" si="2"/>
        <v/>
      </c>
    </row>
    <row r="169" spans="2:2" x14ac:dyDescent="0.25">
      <c r="B169" t="str">
        <f t="shared" si="2"/>
        <v/>
      </c>
    </row>
    <row r="222" spans="1:1" x14ac:dyDescent="0.25">
      <c r="A222" s="10"/>
    </row>
    <row r="223" spans="1:1" x14ac:dyDescent="0.25">
      <c r="A223" s="11"/>
    </row>
    <row r="224" spans="1:1" x14ac:dyDescent="0.25">
      <c r="A224" s="10"/>
    </row>
    <row r="225" spans="1:1" x14ac:dyDescent="0.25">
      <c r="A225" s="11"/>
    </row>
    <row r="226" spans="1:1" x14ac:dyDescent="0.25">
      <c r="A226" s="11"/>
    </row>
    <row r="227" spans="1:1" x14ac:dyDescent="0.25">
      <c r="A227" s="10"/>
    </row>
    <row r="228" spans="1:1" x14ac:dyDescent="0.25">
      <c r="A228" s="11"/>
    </row>
    <row r="229" spans="1:1" x14ac:dyDescent="0.25">
      <c r="A229" s="11"/>
    </row>
    <row r="230" spans="1:1" x14ac:dyDescent="0.25">
      <c r="A230" s="11"/>
    </row>
    <row r="231" spans="1:1" x14ac:dyDescent="0.25">
      <c r="A231" s="10"/>
    </row>
    <row r="232" spans="1:1" x14ac:dyDescent="0.25">
      <c r="A232" s="10"/>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0"/>
    </row>
    <row r="239" spans="1:1" x14ac:dyDescent="0.25">
      <c r="A239" s="11"/>
    </row>
    <row r="240" spans="1:1" x14ac:dyDescent="0.25">
      <c r="A240" s="10"/>
    </row>
    <row r="241" spans="1:1" x14ac:dyDescent="0.25">
      <c r="A241" s="10"/>
    </row>
    <row r="242" spans="1:1" x14ac:dyDescent="0.25">
      <c r="A242" s="10"/>
    </row>
    <row r="243" spans="1:1" x14ac:dyDescent="0.25">
      <c r="A243" s="10"/>
    </row>
    <row r="244" spans="1:1" x14ac:dyDescent="0.25">
      <c r="A244" s="11"/>
    </row>
    <row r="245" spans="1:1" x14ac:dyDescent="0.25">
      <c r="A245" s="10"/>
    </row>
    <row r="246" spans="1:1" x14ac:dyDescent="0.25">
      <c r="A246" s="11"/>
    </row>
    <row r="247" spans="1:1" x14ac:dyDescent="0.25">
      <c r="A247" s="10"/>
    </row>
    <row r="248" spans="1:1" x14ac:dyDescent="0.25">
      <c r="A248" s="10"/>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0"/>
    </row>
    <row r="255" spans="1:1" x14ac:dyDescent="0.25">
      <c r="A255" s="11"/>
    </row>
    <row r="256" spans="1:1" x14ac:dyDescent="0.25">
      <c r="A256" s="11"/>
    </row>
    <row r="257" spans="1:1" x14ac:dyDescent="0.25">
      <c r="A257" s="10"/>
    </row>
    <row r="258" spans="1:1" x14ac:dyDescent="0.25">
      <c r="A258" s="11"/>
    </row>
    <row r="259" spans="1:1" x14ac:dyDescent="0.25">
      <c r="A259" s="10"/>
    </row>
    <row r="260" spans="1:1" x14ac:dyDescent="0.25">
      <c r="A260" s="10"/>
    </row>
    <row r="261" spans="1:1" x14ac:dyDescent="0.25">
      <c r="A261" s="11"/>
    </row>
    <row r="262" spans="1:1" x14ac:dyDescent="0.25">
      <c r="A262" s="11"/>
    </row>
    <row r="263" spans="1:1" x14ac:dyDescent="0.25">
      <c r="A263" s="10"/>
    </row>
    <row r="264" spans="1:1" x14ac:dyDescent="0.25">
      <c r="A264" s="10"/>
    </row>
    <row r="265" spans="1:1" x14ac:dyDescent="0.25">
      <c r="A265" s="11"/>
    </row>
    <row r="266" spans="1:1" x14ac:dyDescent="0.25">
      <c r="A266" s="11"/>
    </row>
    <row r="267" spans="1:1" x14ac:dyDescent="0.25">
      <c r="A267" s="10"/>
    </row>
    <row r="268" spans="1:1" x14ac:dyDescent="0.25">
      <c r="A268" s="11"/>
    </row>
    <row r="269" spans="1:1" x14ac:dyDescent="0.25">
      <c r="A269" s="10"/>
    </row>
    <row r="270" spans="1:1" x14ac:dyDescent="0.25">
      <c r="A270" s="10"/>
    </row>
    <row r="271" spans="1:1" x14ac:dyDescent="0.25">
      <c r="A271" s="11"/>
    </row>
    <row r="272" spans="1:1" x14ac:dyDescent="0.25">
      <c r="A272" s="10"/>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0"/>
    </row>
    <row r="279" spans="1:1" x14ac:dyDescent="0.25">
      <c r="A279" s="11"/>
    </row>
    <row r="280" spans="1:1" x14ac:dyDescent="0.25">
      <c r="A280" s="10"/>
    </row>
    <row r="281" spans="1:1" x14ac:dyDescent="0.25">
      <c r="A281" s="11"/>
    </row>
    <row r="282" spans="1:1" x14ac:dyDescent="0.25">
      <c r="A282" s="11"/>
    </row>
    <row r="283" spans="1:1" x14ac:dyDescent="0.25">
      <c r="A283" s="10"/>
    </row>
    <row r="284" spans="1:1" x14ac:dyDescent="0.25">
      <c r="A284" s="11"/>
    </row>
    <row r="285" spans="1:1" x14ac:dyDescent="0.25">
      <c r="A285" s="11"/>
    </row>
    <row r="286" spans="1:1" x14ac:dyDescent="0.25">
      <c r="A286" s="11"/>
    </row>
    <row r="287" spans="1:1" x14ac:dyDescent="0.25">
      <c r="A287" s="11"/>
    </row>
    <row r="288" spans="1:1" x14ac:dyDescent="0.25">
      <c r="A288" s="10"/>
    </row>
    <row r="289" spans="1:1" x14ac:dyDescent="0.25">
      <c r="A289" s="10"/>
    </row>
    <row r="290" spans="1:1" x14ac:dyDescent="0.25">
      <c r="A290" s="10"/>
    </row>
    <row r="291" spans="1:1" x14ac:dyDescent="0.25">
      <c r="A291" s="11"/>
    </row>
    <row r="292" spans="1:1" x14ac:dyDescent="0.25">
      <c r="A292" s="10"/>
    </row>
    <row r="293" spans="1:1" x14ac:dyDescent="0.25">
      <c r="A293" s="10"/>
    </row>
    <row r="294" spans="1:1" x14ac:dyDescent="0.25">
      <c r="A294" s="11"/>
    </row>
    <row r="295" spans="1:1" x14ac:dyDescent="0.25">
      <c r="A295" s="11"/>
    </row>
    <row r="296" spans="1:1" x14ac:dyDescent="0.25">
      <c r="A296" s="11"/>
    </row>
    <row r="297" spans="1:1" x14ac:dyDescent="0.25">
      <c r="A297" s="10"/>
    </row>
    <row r="298" spans="1:1" x14ac:dyDescent="0.25">
      <c r="A298" s="10"/>
    </row>
    <row r="299" spans="1:1" x14ac:dyDescent="0.25">
      <c r="A299" s="10"/>
    </row>
    <row r="300" spans="1:1" x14ac:dyDescent="0.25">
      <c r="A300" s="11"/>
    </row>
    <row r="301" spans="1:1" x14ac:dyDescent="0.25">
      <c r="A301" s="10"/>
    </row>
    <row r="302" spans="1:1" x14ac:dyDescent="0.25">
      <c r="A302" s="11"/>
    </row>
    <row r="303" spans="1:1" x14ac:dyDescent="0.25">
      <c r="A303" s="10"/>
    </row>
    <row r="304" spans="1:1" x14ac:dyDescent="0.25">
      <c r="A304" s="11"/>
    </row>
    <row r="305" spans="1:1" x14ac:dyDescent="0.25">
      <c r="A305" s="11"/>
    </row>
    <row r="306" spans="1:1" x14ac:dyDescent="0.25">
      <c r="A306" s="11"/>
    </row>
    <row r="307" spans="1:1" x14ac:dyDescent="0.25">
      <c r="A307" s="11"/>
    </row>
    <row r="308" spans="1:1" x14ac:dyDescent="0.25">
      <c r="A308" s="10"/>
    </row>
    <row r="309" spans="1:1" x14ac:dyDescent="0.25">
      <c r="A309" s="10"/>
    </row>
    <row r="310" spans="1:1" x14ac:dyDescent="0.25">
      <c r="A310" s="10"/>
    </row>
    <row r="311" spans="1:1" x14ac:dyDescent="0.25">
      <c r="A311" s="10"/>
    </row>
    <row r="312" spans="1:1" x14ac:dyDescent="0.25">
      <c r="A312" s="11"/>
    </row>
    <row r="313" spans="1:1" x14ac:dyDescent="0.25">
      <c r="A313" s="11"/>
    </row>
    <row r="314" spans="1:1" x14ac:dyDescent="0.25">
      <c r="A314" s="10"/>
    </row>
    <row r="315" spans="1:1" x14ac:dyDescent="0.25">
      <c r="A315" s="11"/>
    </row>
    <row r="316" spans="1:1" x14ac:dyDescent="0.25">
      <c r="A316" s="11"/>
    </row>
    <row r="317" spans="1:1" x14ac:dyDescent="0.25">
      <c r="A317" s="10"/>
    </row>
    <row r="318" spans="1:1" x14ac:dyDescent="0.25">
      <c r="A318" s="11"/>
    </row>
    <row r="319" spans="1:1" x14ac:dyDescent="0.25">
      <c r="A319" s="10"/>
    </row>
    <row r="320" spans="1:1" x14ac:dyDescent="0.25">
      <c r="A320" s="11"/>
    </row>
    <row r="321" spans="1:1" x14ac:dyDescent="0.25">
      <c r="A321" s="10"/>
    </row>
    <row r="322" spans="1:1" x14ac:dyDescent="0.25">
      <c r="A322" s="11"/>
    </row>
    <row r="323" spans="1:1" x14ac:dyDescent="0.25">
      <c r="A323" s="11"/>
    </row>
    <row r="324" spans="1:1" x14ac:dyDescent="0.25">
      <c r="A324" s="10"/>
    </row>
    <row r="325" spans="1:1" x14ac:dyDescent="0.25">
      <c r="A325" s="10"/>
    </row>
    <row r="326" spans="1:1" x14ac:dyDescent="0.25">
      <c r="A326" s="10"/>
    </row>
    <row r="327" spans="1:1" x14ac:dyDescent="0.25">
      <c r="A327" s="11"/>
    </row>
    <row r="328" spans="1:1" x14ac:dyDescent="0.25">
      <c r="A328" s="10"/>
    </row>
    <row r="329" spans="1:1" x14ac:dyDescent="0.25">
      <c r="A329" s="11"/>
    </row>
    <row r="330" spans="1:1" x14ac:dyDescent="0.25">
      <c r="A330" s="10"/>
    </row>
    <row r="331" spans="1:1" x14ac:dyDescent="0.25">
      <c r="A331" s="11"/>
    </row>
    <row r="332" spans="1:1" x14ac:dyDescent="0.25">
      <c r="A332" s="10"/>
    </row>
    <row r="333" spans="1:1" x14ac:dyDescent="0.25">
      <c r="A333" s="10"/>
    </row>
    <row r="334" spans="1:1" x14ac:dyDescent="0.25">
      <c r="A334" s="10"/>
    </row>
    <row r="335" spans="1:1" x14ac:dyDescent="0.25">
      <c r="A335" s="10"/>
    </row>
    <row r="336" spans="1:1" x14ac:dyDescent="0.25">
      <c r="A336" s="11"/>
    </row>
    <row r="337" spans="1:1" x14ac:dyDescent="0.25">
      <c r="A337" s="10"/>
    </row>
    <row r="338" spans="1:1" x14ac:dyDescent="0.25">
      <c r="A338" s="10"/>
    </row>
    <row r="339" spans="1:1" x14ac:dyDescent="0.25">
      <c r="A339" s="11"/>
    </row>
    <row r="340" spans="1:1" x14ac:dyDescent="0.25">
      <c r="A340" s="11"/>
    </row>
    <row r="341" spans="1:1" x14ac:dyDescent="0.25">
      <c r="A341" s="10"/>
    </row>
    <row r="342" spans="1:1" x14ac:dyDescent="0.25">
      <c r="A342" s="10"/>
    </row>
    <row r="343" spans="1:1" x14ac:dyDescent="0.25">
      <c r="A343" s="11"/>
    </row>
    <row r="344" spans="1:1" x14ac:dyDescent="0.25">
      <c r="A344" s="11"/>
    </row>
    <row r="345" spans="1:1" x14ac:dyDescent="0.25">
      <c r="A345" s="11"/>
    </row>
    <row r="346" spans="1:1" x14ac:dyDescent="0.25">
      <c r="A346" s="10"/>
    </row>
    <row r="347" spans="1:1" x14ac:dyDescent="0.25">
      <c r="A347" s="10"/>
    </row>
    <row r="348" spans="1:1" x14ac:dyDescent="0.25">
      <c r="A348" s="10"/>
    </row>
    <row r="349" spans="1:1" x14ac:dyDescent="0.25">
      <c r="A349" s="11"/>
    </row>
    <row r="350" spans="1:1" x14ac:dyDescent="0.25">
      <c r="A350" s="10"/>
    </row>
    <row r="351" spans="1:1" x14ac:dyDescent="0.25">
      <c r="A351" s="11"/>
    </row>
    <row r="352" spans="1:1" x14ac:dyDescent="0.25">
      <c r="A352" s="11"/>
    </row>
    <row r="353" spans="1:1" x14ac:dyDescent="0.25">
      <c r="A353" s="10"/>
    </row>
    <row r="354" spans="1:1" x14ac:dyDescent="0.25">
      <c r="A354" s="10"/>
    </row>
    <row r="355" spans="1:1" x14ac:dyDescent="0.25">
      <c r="A355" s="10"/>
    </row>
    <row r="356" spans="1:1" x14ac:dyDescent="0.25">
      <c r="A356" s="10"/>
    </row>
    <row r="357" spans="1:1" x14ac:dyDescent="0.25">
      <c r="A357" s="10"/>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0"/>
    </row>
    <row r="364" spans="1:1" x14ac:dyDescent="0.25">
      <c r="A364" s="11"/>
    </row>
    <row r="365" spans="1:1" x14ac:dyDescent="0.25">
      <c r="A365" s="10"/>
    </row>
    <row r="366" spans="1:1" x14ac:dyDescent="0.25">
      <c r="A366" s="11"/>
    </row>
    <row r="367" spans="1:1" x14ac:dyDescent="0.25">
      <c r="A367" s="10"/>
    </row>
    <row r="368" spans="1:1" x14ac:dyDescent="0.25">
      <c r="A368" s="10"/>
    </row>
    <row r="369" spans="1:1" x14ac:dyDescent="0.25">
      <c r="A369" s="11"/>
    </row>
    <row r="370" spans="1:1" x14ac:dyDescent="0.25">
      <c r="A370" s="11"/>
    </row>
    <row r="371" spans="1:1" x14ac:dyDescent="0.25">
      <c r="A371" s="10"/>
    </row>
    <row r="372" spans="1:1" x14ac:dyDescent="0.25">
      <c r="A372" s="10"/>
    </row>
    <row r="373" spans="1:1" x14ac:dyDescent="0.25">
      <c r="A373" s="10"/>
    </row>
    <row r="374" spans="1:1" x14ac:dyDescent="0.25">
      <c r="A374" s="11"/>
    </row>
    <row r="375" spans="1:1" x14ac:dyDescent="0.25">
      <c r="A375" s="11"/>
    </row>
    <row r="376" spans="1:1" x14ac:dyDescent="0.25">
      <c r="A376" s="10"/>
    </row>
    <row r="377" spans="1:1" x14ac:dyDescent="0.25">
      <c r="A377" s="10"/>
    </row>
    <row r="378" spans="1:1" x14ac:dyDescent="0.25">
      <c r="A378" s="11"/>
    </row>
    <row r="379" spans="1:1" x14ac:dyDescent="0.25">
      <c r="A379" s="11"/>
    </row>
    <row r="380" spans="1:1" x14ac:dyDescent="0.25">
      <c r="A380" s="11"/>
    </row>
    <row r="381" spans="1:1" x14ac:dyDescent="0.25">
      <c r="A381" s="10"/>
    </row>
    <row r="382" spans="1:1" x14ac:dyDescent="0.25">
      <c r="A382" s="11"/>
    </row>
    <row r="383" spans="1:1" x14ac:dyDescent="0.25">
      <c r="A383" s="10"/>
    </row>
    <row r="384" spans="1:1" x14ac:dyDescent="0.25">
      <c r="A384" s="10"/>
    </row>
    <row r="385" spans="1:1" x14ac:dyDescent="0.25">
      <c r="A385" s="10"/>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0"/>
    </row>
    <row r="392" spans="1:1" x14ac:dyDescent="0.25">
      <c r="A392" s="11"/>
    </row>
    <row r="393" spans="1:1" x14ac:dyDescent="0.25">
      <c r="A393" s="11"/>
    </row>
    <row r="394" spans="1:1" x14ac:dyDescent="0.25">
      <c r="A394" s="11"/>
    </row>
    <row r="395" spans="1:1" x14ac:dyDescent="0.25">
      <c r="A395" s="11"/>
    </row>
    <row r="396" spans="1:1" x14ac:dyDescent="0.25">
      <c r="A396" s="10"/>
    </row>
    <row r="397" spans="1:1" x14ac:dyDescent="0.25">
      <c r="A397" s="11"/>
    </row>
    <row r="398" spans="1:1" x14ac:dyDescent="0.25">
      <c r="A398" s="10"/>
    </row>
    <row r="399" spans="1:1" x14ac:dyDescent="0.25">
      <c r="A399" s="10"/>
    </row>
    <row r="400" spans="1:1" x14ac:dyDescent="0.25">
      <c r="A400" s="10"/>
    </row>
    <row r="401" spans="1:1" x14ac:dyDescent="0.25">
      <c r="A401" s="10"/>
    </row>
    <row r="402" spans="1:1" x14ac:dyDescent="0.25">
      <c r="A402" s="11"/>
    </row>
    <row r="403" spans="1:1" x14ac:dyDescent="0.25">
      <c r="A403" s="10"/>
    </row>
    <row r="404" spans="1:1" x14ac:dyDescent="0.25">
      <c r="A404" s="10"/>
    </row>
    <row r="405" spans="1:1" x14ac:dyDescent="0.25">
      <c r="A405" s="11"/>
    </row>
    <row r="406" spans="1:1" x14ac:dyDescent="0.25">
      <c r="A406" s="11"/>
    </row>
    <row r="407" spans="1:1" x14ac:dyDescent="0.25">
      <c r="A407" s="10"/>
    </row>
    <row r="408" spans="1:1" x14ac:dyDescent="0.25">
      <c r="A408" s="10"/>
    </row>
    <row r="409" spans="1:1" x14ac:dyDescent="0.25">
      <c r="A409" s="10"/>
    </row>
    <row r="410" spans="1:1" x14ac:dyDescent="0.25">
      <c r="A410" s="10"/>
    </row>
    <row r="411" spans="1:1" x14ac:dyDescent="0.25">
      <c r="A411" s="10"/>
    </row>
    <row r="412" spans="1:1" x14ac:dyDescent="0.25">
      <c r="A412" s="10"/>
    </row>
    <row r="413" spans="1:1" x14ac:dyDescent="0.25">
      <c r="A413" s="11"/>
    </row>
    <row r="414" spans="1:1" x14ac:dyDescent="0.25">
      <c r="A414" s="11"/>
    </row>
    <row r="415" spans="1:1" x14ac:dyDescent="0.25">
      <c r="A415" s="11"/>
    </row>
    <row r="416" spans="1:1" x14ac:dyDescent="0.25">
      <c r="A416" s="11"/>
    </row>
    <row r="417" spans="1:1" x14ac:dyDescent="0.25">
      <c r="A417" s="10"/>
    </row>
    <row r="418" spans="1:1" x14ac:dyDescent="0.25">
      <c r="A418" s="10"/>
    </row>
    <row r="419" spans="1:1" x14ac:dyDescent="0.25">
      <c r="A419" s="11"/>
    </row>
    <row r="420" spans="1:1" x14ac:dyDescent="0.25">
      <c r="A420" s="11"/>
    </row>
    <row r="421" spans="1:1" x14ac:dyDescent="0.25">
      <c r="A421" s="11"/>
    </row>
    <row r="422" spans="1:1" x14ac:dyDescent="0.25">
      <c r="A422" s="11"/>
    </row>
    <row r="423" spans="1:1" x14ac:dyDescent="0.25">
      <c r="A423" s="10"/>
    </row>
    <row r="424" spans="1:1" x14ac:dyDescent="0.25">
      <c r="A424" s="11"/>
    </row>
    <row r="425" spans="1:1" x14ac:dyDescent="0.25">
      <c r="A425" s="10"/>
    </row>
    <row r="426" spans="1:1" x14ac:dyDescent="0.25">
      <c r="A426" s="10"/>
    </row>
    <row r="427" spans="1:1" x14ac:dyDescent="0.25">
      <c r="A427" s="11"/>
    </row>
    <row r="428" spans="1:1" x14ac:dyDescent="0.25">
      <c r="A428" s="11"/>
    </row>
    <row r="429" spans="1:1" x14ac:dyDescent="0.25">
      <c r="A429" s="10"/>
    </row>
    <row r="430" spans="1:1" x14ac:dyDescent="0.25">
      <c r="A430" s="10"/>
    </row>
    <row r="431" spans="1:1" x14ac:dyDescent="0.25">
      <c r="A431" s="11"/>
    </row>
    <row r="432" spans="1:1" x14ac:dyDescent="0.25">
      <c r="A432" s="11"/>
    </row>
    <row r="433" spans="1:1" x14ac:dyDescent="0.25">
      <c r="A433" s="11"/>
    </row>
    <row r="434" spans="1:1" x14ac:dyDescent="0.25">
      <c r="A434" s="10"/>
    </row>
    <row r="435" spans="1:1" x14ac:dyDescent="0.25">
      <c r="A435" s="11"/>
    </row>
    <row r="436" spans="1:1" x14ac:dyDescent="0.25">
      <c r="A436" s="10"/>
    </row>
    <row r="437" spans="1:1" x14ac:dyDescent="0.25">
      <c r="A437" s="10"/>
    </row>
    <row r="438" spans="1:1" x14ac:dyDescent="0.25">
      <c r="A438" s="10"/>
    </row>
    <row r="439" spans="1:1" x14ac:dyDescent="0.25">
      <c r="A439" s="10"/>
    </row>
    <row r="440" spans="1:1" x14ac:dyDescent="0.25">
      <c r="A440" s="11"/>
    </row>
    <row r="441" spans="1:1" x14ac:dyDescent="0.25">
      <c r="A441" s="11"/>
    </row>
    <row r="442" spans="1:1" x14ac:dyDescent="0.25">
      <c r="A442" s="11"/>
    </row>
    <row r="443" spans="1:1" x14ac:dyDescent="0.25">
      <c r="A443" s="11"/>
    </row>
    <row r="444" spans="1:1" x14ac:dyDescent="0.25">
      <c r="A444" s="10"/>
    </row>
    <row r="445" spans="1:1" x14ac:dyDescent="0.25">
      <c r="A445" s="11"/>
    </row>
    <row r="446" spans="1:1" x14ac:dyDescent="0.25">
      <c r="A446" s="11"/>
    </row>
    <row r="447" spans="1:1" x14ac:dyDescent="0.25">
      <c r="A447" s="10"/>
    </row>
    <row r="448" spans="1:1" x14ac:dyDescent="0.25">
      <c r="A448" s="10"/>
    </row>
    <row r="449" spans="1:1" x14ac:dyDescent="0.25">
      <c r="A449"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9"/>
  <sheetViews>
    <sheetView workbookViewId="0">
      <selection activeCell="E3" sqref="E3"/>
    </sheetView>
  </sheetViews>
  <sheetFormatPr defaultRowHeight="15" x14ac:dyDescent="0.25"/>
  <cols>
    <col min="1" max="1" width="33.28515625" bestFit="1" customWidth="1"/>
    <col min="2" max="2" width="35.85546875" bestFit="1" customWidth="1"/>
    <col min="11" max="11" width="10.570312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444</v>
      </c>
      <c r="B2" t="str">
        <f>LOWER(SUBSTITUTE(A2," ",""))</f>
        <v>income</v>
      </c>
      <c r="C2">
        <f>IF(B2=LOOKUP(B2,'manually extracted terms'!$B$2:$B$219),1,0)</f>
        <v>1</v>
      </c>
      <c r="D2" s="5">
        <f>SUM(C:C)/COUNT(C:C)</f>
        <v>0.29411764705882354</v>
      </c>
      <c r="E2" s="5">
        <f>SUM(C:C)/('manual extrac single word terms'!C2-SUM('our method (precision of attrib'!C2:C30))</f>
        <v>6.8493150684931503E-2</v>
      </c>
      <c r="F2" s="5">
        <f>2*D2*E2/(D2+E2)</f>
        <v>0.11111111111111112</v>
      </c>
      <c r="G2">
        <v>147</v>
      </c>
      <c r="H2" s="9">
        <f ca="1">SUM($C$2:INDIRECT($K$2))/COUNT($C$2:INDIRECT($K$2))</f>
        <v>0.29411764705882354</v>
      </c>
      <c r="I2" s="9">
        <f ca="1">SUM($C$2:INDIRECT($K$2))/'manually extracted terms'!C2</f>
        <v>2.3148148148148147E-2</v>
      </c>
      <c r="J2" s="5">
        <f ca="1">2*H2*I2/(H2+I2)</f>
        <v>4.2918454935622317E-2</v>
      </c>
      <c r="K2" t="str">
        <f>CONCATENATE("C",INT(G2)+1)</f>
        <v>C148</v>
      </c>
    </row>
    <row r="3" spans="1:11" x14ac:dyDescent="0.25">
      <c r="A3" t="s">
        <v>369</v>
      </c>
      <c r="B3" t="str">
        <f t="shared" ref="B3:B66" si="0">LOWER(SUBSTITUTE(A3," ",""))</f>
        <v>report</v>
      </c>
      <c r="C3">
        <f>IF(B3=LOOKUP(B3,'manually extracted terms'!$B$2:$B$219),1,0)</f>
        <v>0</v>
      </c>
    </row>
    <row r="4" spans="1:11" x14ac:dyDescent="0.25">
      <c r="A4" t="s">
        <v>404</v>
      </c>
      <c r="B4" t="str">
        <f t="shared" si="0"/>
        <v>number</v>
      </c>
      <c r="C4">
        <f>IF(B4=LOOKUP(B4,'manually extracted terms'!$B$2:$B$219),1,0)</f>
        <v>0</v>
      </c>
    </row>
    <row r="5" spans="1:11" x14ac:dyDescent="0.25">
      <c r="A5" t="s">
        <v>890</v>
      </c>
      <c r="B5" t="str">
        <f t="shared" si="0"/>
        <v>category</v>
      </c>
      <c r="C5">
        <f>IF(B5=LOOKUP(B5,'manually extracted terms'!$B$2:$B$219),1,0)</f>
        <v>0</v>
      </c>
    </row>
    <row r="6" spans="1:11" x14ac:dyDescent="0.25">
      <c r="A6" t="s">
        <v>947</v>
      </c>
      <c r="B6" t="str">
        <f t="shared" si="0"/>
        <v>intervention</v>
      </c>
      <c r="C6">
        <f>IF(B6=LOOKUP(B6,'manually extracted terms'!$B$2:$B$219),1,0)</f>
        <v>0</v>
      </c>
    </row>
    <row r="7" spans="1:11" x14ac:dyDescent="0.25">
      <c r="A7" t="s">
        <v>406</v>
      </c>
      <c r="B7" t="str">
        <f t="shared" si="0"/>
        <v>payment</v>
      </c>
      <c r="C7">
        <f>IF(B7=LOOKUP(B7,'manually extracted terms'!$B$2:$B$219),1,0)</f>
        <v>0</v>
      </c>
    </row>
    <row r="8" spans="1:11" x14ac:dyDescent="0.25">
      <c r="A8" t="s">
        <v>378</v>
      </c>
      <c r="B8" t="str">
        <f t="shared" si="0"/>
        <v>process</v>
      </c>
      <c r="C8">
        <f>IF(B8=LOOKUP(B8,'manually extracted terms'!$B$2:$B$219),1,0)</f>
        <v>0</v>
      </c>
    </row>
    <row r="9" spans="1:11" x14ac:dyDescent="0.25">
      <c r="A9" t="s">
        <v>401</v>
      </c>
      <c r="B9" t="str">
        <f t="shared" si="0"/>
        <v>account</v>
      </c>
      <c r="C9">
        <f>IF(B9=LOOKUP(B9,'manually extracted terms'!$B$2:$B$219),1,0)</f>
        <v>1</v>
      </c>
    </row>
    <row r="10" spans="1:11" x14ac:dyDescent="0.25">
      <c r="A10" t="s">
        <v>4830</v>
      </c>
      <c r="B10" t="str">
        <f t="shared" si="0"/>
        <v>progress</v>
      </c>
      <c r="C10">
        <f>IF(B10=LOOKUP(B10,'manually extracted terms'!$B$2:$B$219),1,0)</f>
        <v>0</v>
      </c>
    </row>
    <row r="11" spans="1:11" x14ac:dyDescent="0.25">
      <c r="A11" t="s">
        <v>391</v>
      </c>
      <c r="B11" t="str">
        <f t="shared" si="0"/>
        <v>change</v>
      </c>
      <c r="C11">
        <f>IF(B11=LOOKUP(B11,'manually extracted terms'!$B$2:$B$219),1,0)</f>
        <v>0</v>
      </c>
    </row>
    <row r="12" spans="1:11" x14ac:dyDescent="0.25">
      <c r="A12" t="s">
        <v>796</v>
      </c>
      <c r="B12" t="str">
        <f t="shared" si="0"/>
        <v>description</v>
      </c>
      <c r="C12">
        <f>IF(B12=LOOKUP(B12,'manually extracted terms'!$B$2:$B$219),1,0)</f>
        <v>0</v>
      </c>
    </row>
    <row r="13" spans="1:11" x14ac:dyDescent="0.25">
      <c r="A13" t="s">
        <v>405</v>
      </c>
      <c r="B13" t="str">
        <f t="shared" si="0"/>
        <v>age</v>
      </c>
      <c r="C13">
        <f>IF(B13=LOOKUP(B13,'manually extracted terms'!$B$2:$B$219),1,0)</f>
        <v>1</v>
      </c>
    </row>
    <row r="14" spans="1:11" x14ac:dyDescent="0.25">
      <c r="A14" t="s">
        <v>705</v>
      </c>
      <c r="B14" t="str">
        <f t="shared" si="0"/>
        <v>gender</v>
      </c>
      <c r="C14">
        <f>IF(B14=LOOKUP(B14,'manually extracted terms'!$B$2:$B$219),1,0)</f>
        <v>1</v>
      </c>
    </row>
    <row r="15" spans="1:11" x14ac:dyDescent="0.25">
      <c r="A15" t="s">
        <v>668</v>
      </c>
      <c r="B15" t="str">
        <f t="shared" si="0"/>
        <v>work</v>
      </c>
      <c r="C15">
        <f>IF(B15=LOOKUP(B15,'manually extracted terms'!$B$2:$B$219),1,0)</f>
        <v>0</v>
      </c>
    </row>
    <row r="16" spans="1:11" x14ac:dyDescent="0.25">
      <c r="A16" t="s">
        <v>414</v>
      </c>
      <c r="B16" t="str">
        <f t="shared" si="0"/>
        <v>status</v>
      </c>
      <c r="C16">
        <f>IF(B16=LOOKUP(B16,'manually extracted terms'!$B$2:$B$219),1,0)</f>
        <v>0</v>
      </c>
    </row>
    <row r="17" spans="1:3" x14ac:dyDescent="0.25">
      <c r="A17" t="s">
        <v>837</v>
      </c>
      <c r="B17" t="str">
        <f t="shared" si="0"/>
        <v>referral</v>
      </c>
      <c r="C17">
        <f>IF(B17=LOOKUP(B17,'manually extracted terms'!$B$2:$B$219),1,0)</f>
        <v>1</v>
      </c>
    </row>
    <row r="18" spans="1:3" x14ac:dyDescent="0.25">
      <c r="A18" t="s">
        <v>372</v>
      </c>
      <c r="B18" t="str">
        <f t="shared" si="0"/>
        <v>eligibility</v>
      </c>
      <c r="C18">
        <f>IF(B18=LOOKUP(B18,'manually extracted terms'!$B$2:$B$219),1,0)</f>
        <v>0</v>
      </c>
    </row>
    <row r="19" spans="1:3" x14ac:dyDescent="0.25">
      <c r="B19" t="str">
        <f t="shared" si="0"/>
        <v/>
      </c>
    </row>
    <row r="20" spans="1:3" x14ac:dyDescent="0.25">
      <c r="B20" t="str">
        <f t="shared" si="0"/>
        <v/>
      </c>
    </row>
    <row r="21" spans="1:3" x14ac:dyDescent="0.25">
      <c r="B21" t="str">
        <f t="shared" si="0"/>
        <v/>
      </c>
    </row>
    <row r="22" spans="1:3" x14ac:dyDescent="0.25">
      <c r="B22" t="str">
        <f t="shared" si="0"/>
        <v/>
      </c>
    </row>
    <row r="23" spans="1:3" x14ac:dyDescent="0.25">
      <c r="B23" t="str">
        <f t="shared" si="0"/>
        <v/>
      </c>
    </row>
    <row r="24" spans="1:3" x14ac:dyDescent="0.25">
      <c r="B24" t="str">
        <f t="shared" si="0"/>
        <v/>
      </c>
    </row>
    <row r="25" spans="1:3" x14ac:dyDescent="0.25">
      <c r="B25" t="str">
        <f t="shared" si="0"/>
        <v/>
      </c>
    </row>
    <row r="26" spans="1:3" x14ac:dyDescent="0.25">
      <c r="B26" t="str">
        <f t="shared" si="0"/>
        <v/>
      </c>
    </row>
    <row r="27" spans="1:3" x14ac:dyDescent="0.25">
      <c r="B27" t="str">
        <f t="shared" si="0"/>
        <v/>
      </c>
    </row>
    <row r="28" spans="1:3" x14ac:dyDescent="0.25">
      <c r="B28" t="str">
        <f t="shared" si="0"/>
        <v/>
      </c>
    </row>
    <row r="29" spans="1:3" x14ac:dyDescent="0.25">
      <c r="B29" t="str">
        <f t="shared" si="0"/>
        <v/>
      </c>
    </row>
    <row r="30" spans="1:3" x14ac:dyDescent="0.25">
      <c r="B30" t="str">
        <f t="shared" si="0"/>
        <v/>
      </c>
    </row>
    <row r="31" spans="1:3" x14ac:dyDescent="0.25">
      <c r="B31" t="str">
        <f t="shared" si="0"/>
        <v/>
      </c>
    </row>
    <row r="32" spans="1:3" x14ac:dyDescent="0.25">
      <c r="B32" t="str">
        <f t="shared" si="0"/>
        <v/>
      </c>
    </row>
    <row r="33" spans="2:2" x14ac:dyDescent="0.25">
      <c r="B33" t="str">
        <f t="shared" si="0"/>
        <v/>
      </c>
    </row>
    <row r="34" spans="2:2" x14ac:dyDescent="0.25">
      <c r="B34" t="str">
        <f t="shared" si="0"/>
        <v/>
      </c>
    </row>
    <row r="35" spans="2:2" x14ac:dyDescent="0.25">
      <c r="B35" t="str">
        <f t="shared" si="0"/>
        <v/>
      </c>
    </row>
    <row r="36" spans="2:2" x14ac:dyDescent="0.25">
      <c r="B36" t="str">
        <f t="shared" si="0"/>
        <v/>
      </c>
    </row>
    <row r="37" spans="2:2" x14ac:dyDescent="0.25">
      <c r="B37" t="str">
        <f t="shared" si="0"/>
        <v/>
      </c>
    </row>
    <row r="38" spans="2:2" x14ac:dyDescent="0.25">
      <c r="B38" t="str">
        <f t="shared" si="0"/>
        <v/>
      </c>
    </row>
    <row r="39" spans="2:2" x14ac:dyDescent="0.25">
      <c r="B39" t="str">
        <f t="shared" si="0"/>
        <v/>
      </c>
    </row>
    <row r="40" spans="2:2" x14ac:dyDescent="0.25">
      <c r="B40" t="str">
        <f t="shared" si="0"/>
        <v/>
      </c>
    </row>
    <row r="41" spans="2:2" x14ac:dyDescent="0.25">
      <c r="B41" t="str">
        <f t="shared" si="0"/>
        <v/>
      </c>
    </row>
    <row r="42" spans="2:2" x14ac:dyDescent="0.25">
      <c r="B42" t="str">
        <f t="shared" si="0"/>
        <v/>
      </c>
    </row>
    <row r="43" spans="2:2" x14ac:dyDescent="0.25">
      <c r="B43" t="str">
        <f t="shared" si="0"/>
        <v/>
      </c>
    </row>
    <row r="44" spans="2:2" x14ac:dyDescent="0.25">
      <c r="B44" t="str">
        <f t="shared" si="0"/>
        <v/>
      </c>
    </row>
    <row r="45" spans="2:2" x14ac:dyDescent="0.25">
      <c r="B45" t="str">
        <f t="shared" si="0"/>
        <v/>
      </c>
    </row>
    <row r="46" spans="2:2" x14ac:dyDescent="0.25">
      <c r="B46" t="str">
        <f t="shared" si="0"/>
        <v/>
      </c>
    </row>
    <row r="47" spans="2:2" x14ac:dyDescent="0.25">
      <c r="B47" t="str">
        <f t="shared" si="0"/>
        <v/>
      </c>
    </row>
    <row r="48" spans="2:2" x14ac:dyDescent="0.25">
      <c r="B48" t="str">
        <f t="shared" si="0"/>
        <v/>
      </c>
    </row>
    <row r="49" spans="2:2" x14ac:dyDescent="0.25">
      <c r="B49" t="str">
        <f t="shared" si="0"/>
        <v/>
      </c>
    </row>
    <row r="50" spans="2:2" x14ac:dyDescent="0.25">
      <c r="B50" t="str">
        <f t="shared" si="0"/>
        <v/>
      </c>
    </row>
    <row r="51" spans="2:2" x14ac:dyDescent="0.25">
      <c r="B51" t="str">
        <f t="shared" si="0"/>
        <v/>
      </c>
    </row>
    <row r="52" spans="2:2" x14ac:dyDescent="0.25">
      <c r="B52" t="str">
        <f t="shared" si="0"/>
        <v/>
      </c>
    </row>
    <row r="53" spans="2:2" x14ac:dyDescent="0.25">
      <c r="B53" t="str">
        <f t="shared" si="0"/>
        <v/>
      </c>
    </row>
    <row r="54" spans="2:2" x14ac:dyDescent="0.25">
      <c r="B54" t="str">
        <f t="shared" si="0"/>
        <v/>
      </c>
    </row>
    <row r="55" spans="2:2" x14ac:dyDescent="0.25">
      <c r="B55" t="str">
        <f t="shared" si="0"/>
        <v/>
      </c>
    </row>
    <row r="56" spans="2:2" x14ac:dyDescent="0.25">
      <c r="B56" t="str">
        <f t="shared" si="0"/>
        <v/>
      </c>
    </row>
    <row r="57" spans="2:2" x14ac:dyDescent="0.25">
      <c r="B57" t="str">
        <f t="shared" si="0"/>
        <v/>
      </c>
    </row>
    <row r="58" spans="2:2" x14ac:dyDescent="0.25">
      <c r="B58" t="str">
        <f t="shared" si="0"/>
        <v/>
      </c>
    </row>
    <row r="59" spans="2:2" x14ac:dyDescent="0.25">
      <c r="B59" t="str">
        <f t="shared" si="0"/>
        <v/>
      </c>
    </row>
    <row r="60" spans="2:2" x14ac:dyDescent="0.25">
      <c r="B60" t="str">
        <f t="shared" si="0"/>
        <v/>
      </c>
    </row>
    <row r="61" spans="2:2" x14ac:dyDescent="0.25">
      <c r="B61" t="str">
        <f t="shared" si="0"/>
        <v/>
      </c>
    </row>
    <row r="62" spans="2:2" x14ac:dyDescent="0.25">
      <c r="B62" t="str">
        <f t="shared" si="0"/>
        <v/>
      </c>
    </row>
    <row r="63" spans="2:2" x14ac:dyDescent="0.25">
      <c r="B63" t="str">
        <f t="shared" si="0"/>
        <v/>
      </c>
    </row>
    <row r="64" spans="2:2" x14ac:dyDescent="0.25">
      <c r="B64" t="str">
        <f t="shared" si="0"/>
        <v/>
      </c>
    </row>
    <row r="65" spans="2:2" x14ac:dyDescent="0.25">
      <c r="B65" t="str">
        <f t="shared" si="0"/>
        <v/>
      </c>
    </row>
    <row r="66" spans="2:2" x14ac:dyDescent="0.25">
      <c r="B66" t="str">
        <f t="shared" si="0"/>
        <v/>
      </c>
    </row>
    <row r="67" spans="2:2" x14ac:dyDescent="0.25">
      <c r="B67" t="str">
        <f t="shared" ref="B67:B130" si="1">LOWER(SUBSTITUTE(A67," ",""))</f>
        <v/>
      </c>
    </row>
    <row r="68" spans="2:2" x14ac:dyDescent="0.25">
      <c r="B68" t="str">
        <f t="shared" si="1"/>
        <v/>
      </c>
    </row>
    <row r="69" spans="2:2" x14ac:dyDescent="0.25">
      <c r="B69" t="str">
        <f t="shared" si="1"/>
        <v/>
      </c>
    </row>
    <row r="70" spans="2:2" x14ac:dyDescent="0.25">
      <c r="B70" t="str">
        <f t="shared" si="1"/>
        <v/>
      </c>
    </row>
    <row r="71" spans="2:2" x14ac:dyDescent="0.25">
      <c r="B71" t="str">
        <f t="shared" si="1"/>
        <v/>
      </c>
    </row>
    <row r="72" spans="2:2" x14ac:dyDescent="0.25">
      <c r="B72" t="str">
        <f t="shared" si="1"/>
        <v/>
      </c>
    </row>
    <row r="73" spans="2:2" x14ac:dyDescent="0.25">
      <c r="B73" t="str">
        <f t="shared" si="1"/>
        <v/>
      </c>
    </row>
    <row r="74" spans="2:2" x14ac:dyDescent="0.25">
      <c r="B74" t="str">
        <f t="shared" si="1"/>
        <v/>
      </c>
    </row>
    <row r="75" spans="2:2" x14ac:dyDescent="0.25">
      <c r="B75" t="str">
        <f t="shared" si="1"/>
        <v/>
      </c>
    </row>
    <row r="76" spans="2:2" x14ac:dyDescent="0.25">
      <c r="B76" t="str">
        <f t="shared" si="1"/>
        <v/>
      </c>
    </row>
    <row r="77" spans="2:2" x14ac:dyDescent="0.25">
      <c r="B77" t="str">
        <f t="shared" si="1"/>
        <v/>
      </c>
    </row>
    <row r="78" spans="2:2" x14ac:dyDescent="0.25">
      <c r="B78" t="str">
        <f t="shared" si="1"/>
        <v/>
      </c>
    </row>
    <row r="79" spans="2:2" x14ac:dyDescent="0.25">
      <c r="B79" t="str">
        <f t="shared" si="1"/>
        <v/>
      </c>
    </row>
    <row r="80" spans="2:2" x14ac:dyDescent="0.25">
      <c r="B80" t="str">
        <f t="shared" si="1"/>
        <v/>
      </c>
    </row>
    <row r="81" spans="2:2" x14ac:dyDescent="0.25">
      <c r="B81" t="str">
        <f t="shared" si="1"/>
        <v/>
      </c>
    </row>
    <row r="82" spans="2:2" x14ac:dyDescent="0.25">
      <c r="B82" t="str">
        <f t="shared" si="1"/>
        <v/>
      </c>
    </row>
    <row r="83" spans="2:2" x14ac:dyDescent="0.25">
      <c r="B83" t="str">
        <f t="shared" si="1"/>
        <v/>
      </c>
    </row>
    <row r="84" spans="2:2" x14ac:dyDescent="0.25">
      <c r="B84" t="str">
        <f t="shared" si="1"/>
        <v/>
      </c>
    </row>
    <row r="85" spans="2:2" x14ac:dyDescent="0.25">
      <c r="B85" t="str">
        <f t="shared" si="1"/>
        <v/>
      </c>
    </row>
    <row r="86" spans="2:2" x14ac:dyDescent="0.25">
      <c r="B86" t="str">
        <f t="shared" si="1"/>
        <v/>
      </c>
    </row>
    <row r="87" spans="2:2" x14ac:dyDescent="0.25">
      <c r="B87" t="str">
        <f t="shared" si="1"/>
        <v/>
      </c>
    </row>
    <row r="88" spans="2:2" x14ac:dyDescent="0.25">
      <c r="B88" t="str">
        <f t="shared" si="1"/>
        <v/>
      </c>
    </row>
    <row r="89" spans="2:2" x14ac:dyDescent="0.25">
      <c r="B89" t="str">
        <f t="shared" si="1"/>
        <v/>
      </c>
    </row>
    <row r="90" spans="2:2" x14ac:dyDescent="0.25">
      <c r="B90" t="str">
        <f t="shared" si="1"/>
        <v/>
      </c>
    </row>
    <row r="91" spans="2:2" x14ac:dyDescent="0.25">
      <c r="B91" t="str">
        <f t="shared" si="1"/>
        <v/>
      </c>
    </row>
    <row r="92" spans="2:2" x14ac:dyDescent="0.25">
      <c r="B92" t="str">
        <f t="shared" si="1"/>
        <v/>
      </c>
    </row>
    <row r="93" spans="2:2" x14ac:dyDescent="0.25">
      <c r="B93" t="str">
        <f t="shared" si="1"/>
        <v/>
      </c>
    </row>
    <row r="94" spans="2:2" x14ac:dyDescent="0.25">
      <c r="B94" t="str">
        <f t="shared" si="1"/>
        <v/>
      </c>
    </row>
    <row r="95" spans="2:2" x14ac:dyDescent="0.25">
      <c r="B95" t="str">
        <f t="shared" si="1"/>
        <v/>
      </c>
    </row>
    <row r="96" spans="2:2" x14ac:dyDescent="0.25">
      <c r="B96" t="str">
        <f t="shared" si="1"/>
        <v/>
      </c>
    </row>
    <row r="97" spans="2:2" x14ac:dyDescent="0.25">
      <c r="B97" t="str">
        <f t="shared" si="1"/>
        <v/>
      </c>
    </row>
    <row r="98" spans="2:2" x14ac:dyDescent="0.25">
      <c r="B98" t="str">
        <f t="shared" si="1"/>
        <v/>
      </c>
    </row>
    <row r="99" spans="2:2" x14ac:dyDescent="0.25">
      <c r="B99" t="str">
        <f t="shared" si="1"/>
        <v/>
      </c>
    </row>
    <row r="100" spans="2:2" x14ac:dyDescent="0.25">
      <c r="B100" t="str">
        <f t="shared" si="1"/>
        <v/>
      </c>
    </row>
    <row r="101" spans="2:2" x14ac:dyDescent="0.25">
      <c r="B101" t="str">
        <f t="shared" si="1"/>
        <v/>
      </c>
    </row>
    <row r="102" spans="2:2" x14ac:dyDescent="0.25">
      <c r="B102" t="str">
        <f t="shared" si="1"/>
        <v/>
      </c>
    </row>
    <row r="103" spans="2:2" x14ac:dyDescent="0.25">
      <c r="B103" t="str">
        <f t="shared" si="1"/>
        <v/>
      </c>
    </row>
    <row r="104" spans="2:2" x14ac:dyDescent="0.25">
      <c r="B104" t="str">
        <f t="shared" si="1"/>
        <v/>
      </c>
    </row>
    <row r="105" spans="2:2" x14ac:dyDescent="0.25">
      <c r="B105" t="str">
        <f t="shared" si="1"/>
        <v/>
      </c>
    </row>
    <row r="106" spans="2:2" x14ac:dyDescent="0.25">
      <c r="B106" t="str">
        <f t="shared" si="1"/>
        <v/>
      </c>
    </row>
    <row r="107" spans="2:2" x14ac:dyDescent="0.25">
      <c r="B107" t="str">
        <f t="shared" si="1"/>
        <v/>
      </c>
    </row>
    <row r="108" spans="2:2" x14ac:dyDescent="0.25">
      <c r="B108" t="str">
        <f t="shared" si="1"/>
        <v/>
      </c>
    </row>
    <row r="109" spans="2:2" x14ac:dyDescent="0.25">
      <c r="B109" t="str">
        <f t="shared" si="1"/>
        <v/>
      </c>
    </row>
    <row r="110" spans="2:2" x14ac:dyDescent="0.25">
      <c r="B110" t="str">
        <f t="shared" si="1"/>
        <v/>
      </c>
    </row>
    <row r="111" spans="2:2" x14ac:dyDescent="0.25">
      <c r="B111" t="str">
        <f t="shared" si="1"/>
        <v/>
      </c>
    </row>
    <row r="112" spans="2:2" x14ac:dyDescent="0.25">
      <c r="B112" t="str">
        <f t="shared" si="1"/>
        <v/>
      </c>
    </row>
    <row r="113" spans="2:2" x14ac:dyDescent="0.25">
      <c r="B113" t="str">
        <f t="shared" si="1"/>
        <v/>
      </c>
    </row>
    <row r="114" spans="2:2" x14ac:dyDescent="0.25">
      <c r="B114" t="str">
        <f t="shared" si="1"/>
        <v/>
      </c>
    </row>
    <row r="115" spans="2:2" x14ac:dyDescent="0.25">
      <c r="B115" t="str">
        <f t="shared" si="1"/>
        <v/>
      </c>
    </row>
    <row r="116" spans="2:2" x14ac:dyDescent="0.25">
      <c r="B116" t="str">
        <f t="shared" si="1"/>
        <v/>
      </c>
    </row>
    <row r="117" spans="2:2" x14ac:dyDescent="0.25">
      <c r="B117" t="str">
        <f t="shared" si="1"/>
        <v/>
      </c>
    </row>
    <row r="118" spans="2:2" x14ac:dyDescent="0.25">
      <c r="B118" t="str">
        <f t="shared" si="1"/>
        <v/>
      </c>
    </row>
    <row r="119" spans="2:2" x14ac:dyDescent="0.25">
      <c r="B119" t="str">
        <f t="shared" si="1"/>
        <v/>
      </c>
    </row>
    <row r="120" spans="2:2" x14ac:dyDescent="0.25">
      <c r="B120" t="str">
        <f t="shared" si="1"/>
        <v/>
      </c>
    </row>
    <row r="121" spans="2:2" x14ac:dyDescent="0.25">
      <c r="B121" t="str">
        <f t="shared" si="1"/>
        <v/>
      </c>
    </row>
    <row r="122" spans="2:2" x14ac:dyDescent="0.25">
      <c r="B122" t="str">
        <f t="shared" si="1"/>
        <v/>
      </c>
    </row>
    <row r="123" spans="2:2" x14ac:dyDescent="0.25">
      <c r="B123" t="str">
        <f t="shared" si="1"/>
        <v/>
      </c>
    </row>
    <row r="124" spans="2:2" x14ac:dyDescent="0.25">
      <c r="B124" t="str">
        <f t="shared" si="1"/>
        <v/>
      </c>
    </row>
    <row r="125" spans="2:2" x14ac:dyDescent="0.25">
      <c r="B125" t="str">
        <f t="shared" si="1"/>
        <v/>
      </c>
    </row>
    <row r="126" spans="2:2" x14ac:dyDescent="0.25">
      <c r="B126" t="str">
        <f t="shared" si="1"/>
        <v/>
      </c>
    </row>
    <row r="127" spans="2:2" x14ac:dyDescent="0.25">
      <c r="B127" t="str">
        <f t="shared" si="1"/>
        <v/>
      </c>
    </row>
    <row r="128" spans="2:2" x14ac:dyDescent="0.25">
      <c r="B128" t="str">
        <f t="shared" si="1"/>
        <v/>
      </c>
    </row>
    <row r="129" spans="2:2" x14ac:dyDescent="0.25">
      <c r="B129" t="str">
        <f t="shared" si="1"/>
        <v/>
      </c>
    </row>
    <row r="130" spans="2:2" x14ac:dyDescent="0.25">
      <c r="B130" t="str">
        <f t="shared" si="1"/>
        <v/>
      </c>
    </row>
    <row r="131" spans="2:2" x14ac:dyDescent="0.25">
      <c r="B131" t="str">
        <f t="shared" ref="B131:B169" si="2">LOWER(SUBSTITUTE(A131," ",""))</f>
        <v/>
      </c>
    </row>
    <row r="132" spans="2:2" x14ac:dyDescent="0.25">
      <c r="B132" t="str">
        <f t="shared" si="2"/>
        <v/>
      </c>
    </row>
    <row r="133" spans="2:2" x14ac:dyDescent="0.25">
      <c r="B133" t="str">
        <f t="shared" si="2"/>
        <v/>
      </c>
    </row>
    <row r="134" spans="2:2" x14ac:dyDescent="0.25">
      <c r="B134" t="str">
        <f t="shared" si="2"/>
        <v/>
      </c>
    </row>
    <row r="135" spans="2:2" x14ac:dyDescent="0.25">
      <c r="B135" t="str">
        <f t="shared" si="2"/>
        <v/>
      </c>
    </row>
    <row r="136" spans="2:2" x14ac:dyDescent="0.25">
      <c r="B136" t="str">
        <f t="shared" si="2"/>
        <v/>
      </c>
    </row>
    <row r="137" spans="2:2" x14ac:dyDescent="0.25">
      <c r="B137" t="str">
        <f t="shared" si="2"/>
        <v/>
      </c>
    </row>
    <row r="138" spans="2:2" x14ac:dyDescent="0.25">
      <c r="B138" t="str">
        <f t="shared" si="2"/>
        <v/>
      </c>
    </row>
    <row r="139" spans="2:2" x14ac:dyDescent="0.25">
      <c r="B139" t="str">
        <f t="shared" si="2"/>
        <v/>
      </c>
    </row>
    <row r="140" spans="2:2" x14ac:dyDescent="0.25">
      <c r="B140" t="str">
        <f t="shared" si="2"/>
        <v/>
      </c>
    </row>
    <row r="141" spans="2:2" x14ac:dyDescent="0.25">
      <c r="B141" t="str">
        <f t="shared" si="2"/>
        <v/>
      </c>
    </row>
    <row r="142" spans="2:2" x14ac:dyDescent="0.25">
      <c r="B142" t="str">
        <f t="shared" si="2"/>
        <v/>
      </c>
    </row>
    <row r="143" spans="2:2" x14ac:dyDescent="0.25">
      <c r="B143" t="str">
        <f t="shared" si="2"/>
        <v/>
      </c>
    </row>
    <row r="144" spans="2:2" x14ac:dyDescent="0.25">
      <c r="B144" t="str">
        <f t="shared" si="2"/>
        <v/>
      </c>
    </row>
    <row r="145" spans="2:2" x14ac:dyDescent="0.25">
      <c r="B145" t="str">
        <f t="shared" si="2"/>
        <v/>
      </c>
    </row>
    <row r="146" spans="2:2" x14ac:dyDescent="0.25">
      <c r="B146" t="str">
        <f t="shared" si="2"/>
        <v/>
      </c>
    </row>
    <row r="147" spans="2:2" x14ac:dyDescent="0.25">
      <c r="B147" t="str">
        <f t="shared" si="2"/>
        <v/>
      </c>
    </row>
    <row r="148" spans="2:2" x14ac:dyDescent="0.25">
      <c r="B148" t="str">
        <f t="shared" si="2"/>
        <v/>
      </c>
    </row>
    <row r="149" spans="2:2" x14ac:dyDescent="0.25">
      <c r="B149" t="str">
        <f t="shared" si="2"/>
        <v/>
      </c>
    </row>
    <row r="150" spans="2:2" x14ac:dyDescent="0.25">
      <c r="B150" t="str">
        <f t="shared" si="2"/>
        <v/>
      </c>
    </row>
    <row r="151" spans="2:2" x14ac:dyDescent="0.25">
      <c r="B151" t="str">
        <f t="shared" si="2"/>
        <v/>
      </c>
    </row>
    <row r="152" spans="2:2" x14ac:dyDescent="0.25">
      <c r="B152" t="str">
        <f t="shared" si="2"/>
        <v/>
      </c>
    </row>
    <row r="153" spans="2:2" x14ac:dyDescent="0.25">
      <c r="B153" t="str">
        <f t="shared" si="2"/>
        <v/>
      </c>
    </row>
    <row r="154" spans="2:2" x14ac:dyDescent="0.25">
      <c r="B154" t="str">
        <f t="shared" si="2"/>
        <v/>
      </c>
    </row>
    <row r="155" spans="2:2" x14ac:dyDescent="0.25">
      <c r="B155" t="str">
        <f t="shared" si="2"/>
        <v/>
      </c>
    </row>
    <row r="156" spans="2:2" x14ac:dyDescent="0.25">
      <c r="B156" t="str">
        <f t="shared" si="2"/>
        <v/>
      </c>
    </row>
    <row r="157" spans="2:2" x14ac:dyDescent="0.25">
      <c r="B157" t="str">
        <f t="shared" si="2"/>
        <v/>
      </c>
    </row>
    <row r="158" spans="2:2" x14ac:dyDescent="0.25">
      <c r="B158" t="str">
        <f t="shared" si="2"/>
        <v/>
      </c>
    </row>
    <row r="159" spans="2:2" x14ac:dyDescent="0.25">
      <c r="B159" t="str">
        <f t="shared" si="2"/>
        <v/>
      </c>
    </row>
    <row r="160" spans="2:2" x14ac:dyDescent="0.25">
      <c r="B160" t="str">
        <f t="shared" si="2"/>
        <v/>
      </c>
    </row>
    <row r="161" spans="2:2" x14ac:dyDescent="0.25">
      <c r="B161" t="str">
        <f t="shared" si="2"/>
        <v/>
      </c>
    </row>
    <row r="162" spans="2:2" x14ac:dyDescent="0.25">
      <c r="B162" t="str">
        <f t="shared" si="2"/>
        <v/>
      </c>
    </row>
    <row r="163" spans="2:2" x14ac:dyDescent="0.25">
      <c r="B163" t="str">
        <f t="shared" si="2"/>
        <v/>
      </c>
    </row>
    <row r="164" spans="2:2" x14ac:dyDescent="0.25">
      <c r="B164" t="str">
        <f t="shared" si="2"/>
        <v/>
      </c>
    </row>
    <row r="165" spans="2:2" x14ac:dyDescent="0.25">
      <c r="B165" t="str">
        <f t="shared" si="2"/>
        <v/>
      </c>
    </row>
    <row r="166" spans="2:2" x14ac:dyDescent="0.25">
      <c r="B166" t="str">
        <f t="shared" si="2"/>
        <v/>
      </c>
    </row>
    <row r="167" spans="2:2" x14ac:dyDescent="0.25">
      <c r="B167" t="str">
        <f t="shared" si="2"/>
        <v/>
      </c>
    </row>
    <row r="168" spans="2:2" x14ac:dyDescent="0.25">
      <c r="B168" t="str">
        <f t="shared" si="2"/>
        <v/>
      </c>
    </row>
    <row r="169" spans="2:2" x14ac:dyDescent="0.25">
      <c r="B169" t="str">
        <f t="shared" si="2"/>
        <v/>
      </c>
    </row>
    <row r="222" spans="1:1" x14ac:dyDescent="0.25">
      <c r="A222" s="10"/>
    </row>
    <row r="223" spans="1:1" x14ac:dyDescent="0.25">
      <c r="A223" s="11"/>
    </row>
    <row r="224" spans="1:1" x14ac:dyDescent="0.25">
      <c r="A224" s="10"/>
    </row>
    <row r="225" spans="1:1" x14ac:dyDescent="0.25">
      <c r="A225" s="11"/>
    </row>
    <row r="226" spans="1:1" x14ac:dyDescent="0.25">
      <c r="A226" s="11"/>
    </row>
    <row r="227" spans="1:1" x14ac:dyDescent="0.25">
      <c r="A227" s="10"/>
    </row>
    <row r="228" spans="1:1" x14ac:dyDescent="0.25">
      <c r="A228" s="11"/>
    </row>
    <row r="229" spans="1:1" x14ac:dyDescent="0.25">
      <c r="A229" s="11"/>
    </row>
    <row r="230" spans="1:1" x14ac:dyDescent="0.25">
      <c r="A230" s="11"/>
    </row>
    <row r="231" spans="1:1" x14ac:dyDescent="0.25">
      <c r="A231" s="10"/>
    </row>
    <row r="232" spans="1:1" x14ac:dyDescent="0.25">
      <c r="A232" s="10"/>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0"/>
    </row>
    <row r="239" spans="1:1" x14ac:dyDescent="0.25">
      <c r="A239" s="11"/>
    </row>
    <row r="240" spans="1:1" x14ac:dyDescent="0.25">
      <c r="A240" s="10"/>
    </row>
    <row r="241" spans="1:1" x14ac:dyDescent="0.25">
      <c r="A241" s="10"/>
    </row>
    <row r="242" spans="1:1" x14ac:dyDescent="0.25">
      <c r="A242" s="10"/>
    </row>
    <row r="243" spans="1:1" x14ac:dyDescent="0.25">
      <c r="A243" s="10"/>
    </row>
    <row r="244" spans="1:1" x14ac:dyDescent="0.25">
      <c r="A244" s="11"/>
    </row>
    <row r="245" spans="1:1" x14ac:dyDescent="0.25">
      <c r="A245" s="10"/>
    </row>
    <row r="246" spans="1:1" x14ac:dyDescent="0.25">
      <c r="A246" s="11"/>
    </row>
    <row r="247" spans="1:1" x14ac:dyDescent="0.25">
      <c r="A247" s="10"/>
    </row>
    <row r="248" spans="1:1" x14ac:dyDescent="0.25">
      <c r="A248" s="10"/>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0"/>
    </row>
    <row r="255" spans="1:1" x14ac:dyDescent="0.25">
      <c r="A255" s="11"/>
    </row>
    <row r="256" spans="1:1" x14ac:dyDescent="0.25">
      <c r="A256" s="11"/>
    </row>
    <row r="257" spans="1:1" x14ac:dyDescent="0.25">
      <c r="A257" s="10"/>
    </row>
    <row r="258" spans="1:1" x14ac:dyDescent="0.25">
      <c r="A258" s="11"/>
    </row>
    <row r="259" spans="1:1" x14ac:dyDescent="0.25">
      <c r="A259" s="10"/>
    </row>
    <row r="260" spans="1:1" x14ac:dyDescent="0.25">
      <c r="A260" s="10"/>
    </row>
    <row r="261" spans="1:1" x14ac:dyDescent="0.25">
      <c r="A261" s="11"/>
    </row>
    <row r="262" spans="1:1" x14ac:dyDescent="0.25">
      <c r="A262" s="11"/>
    </row>
    <row r="263" spans="1:1" x14ac:dyDescent="0.25">
      <c r="A263" s="10"/>
    </row>
    <row r="264" spans="1:1" x14ac:dyDescent="0.25">
      <c r="A264" s="10"/>
    </row>
    <row r="265" spans="1:1" x14ac:dyDescent="0.25">
      <c r="A265" s="11"/>
    </row>
    <row r="266" spans="1:1" x14ac:dyDescent="0.25">
      <c r="A266" s="11"/>
    </row>
    <row r="267" spans="1:1" x14ac:dyDescent="0.25">
      <c r="A267" s="10"/>
    </row>
    <row r="268" spans="1:1" x14ac:dyDescent="0.25">
      <c r="A268" s="11"/>
    </row>
    <row r="269" spans="1:1" x14ac:dyDescent="0.25">
      <c r="A269" s="10"/>
    </row>
    <row r="270" spans="1:1" x14ac:dyDescent="0.25">
      <c r="A270" s="10"/>
    </row>
    <row r="271" spans="1:1" x14ac:dyDescent="0.25">
      <c r="A271" s="11"/>
    </row>
    <row r="272" spans="1:1" x14ac:dyDescent="0.25">
      <c r="A272" s="10"/>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0"/>
    </row>
    <row r="279" spans="1:1" x14ac:dyDescent="0.25">
      <c r="A279" s="11"/>
    </row>
    <row r="280" spans="1:1" x14ac:dyDescent="0.25">
      <c r="A280" s="10"/>
    </row>
    <row r="281" spans="1:1" x14ac:dyDescent="0.25">
      <c r="A281" s="11"/>
    </row>
    <row r="282" spans="1:1" x14ac:dyDescent="0.25">
      <c r="A282" s="11"/>
    </row>
    <row r="283" spans="1:1" x14ac:dyDescent="0.25">
      <c r="A283" s="10"/>
    </row>
    <row r="284" spans="1:1" x14ac:dyDescent="0.25">
      <c r="A284" s="11"/>
    </row>
    <row r="285" spans="1:1" x14ac:dyDescent="0.25">
      <c r="A285" s="11"/>
    </row>
    <row r="286" spans="1:1" x14ac:dyDescent="0.25">
      <c r="A286" s="11"/>
    </row>
    <row r="287" spans="1:1" x14ac:dyDescent="0.25">
      <c r="A287" s="11"/>
    </row>
    <row r="288" spans="1:1" x14ac:dyDescent="0.25">
      <c r="A288" s="10"/>
    </row>
    <row r="289" spans="1:1" x14ac:dyDescent="0.25">
      <c r="A289" s="10"/>
    </row>
    <row r="290" spans="1:1" x14ac:dyDescent="0.25">
      <c r="A290" s="10"/>
    </row>
    <row r="291" spans="1:1" x14ac:dyDescent="0.25">
      <c r="A291" s="11"/>
    </row>
    <row r="292" spans="1:1" x14ac:dyDescent="0.25">
      <c r="A292" s="10"/>
    </row>
    <row r="293" spans="1:1" x14ac:dyDescent="0.25">
      <c r="A293" s="10"/>
    </row>
    <row r="294" spans="1:1" x14ac:dyDescent="0.25">
      <c r="A294" s="11"/>
    </row>
    <row r="295" spans="1:1" x14ac:dyDescent="0.25">
      <c r="A295" s="11"/>
    </row>
    <row r="296" spans="1:1" x14ac:dyDescent="0.25">
      <c r="A296" s="11"/>
    </row>
    <row r="297" spans="1:1" x14ac:dyDescent="0.25">
      <c r="A297" s="10"/>
    </row>
    <row r="298" spans="1:1" x14ac:dyDescent="0.25">
      <c r="A298" s="10"/>
    </row>
    <row r="299" spans="1:1" x14ac:dyDescent="0.25">
      <c r="A299" s="10"/>
    </row>
    <row r="300" spans="1:1" x14ac:dyDescent="0.25">
      <c r="A300" s="11"/>
    </row>
    <row r="301" spans="1:1" x14ac:dyDescent="0.25">
      <c r="A301" s="10"/>
    </row>
    <row r="302" spans="1:1" x14ac:dyDescent="0.25">
      <c r="A302" s="11"/>
    </row>
    <row r="303" spans="1:1" x14ac:dyDescent="0.25">
      <c r="A303" s="10"/>
    </row>
    <row r="304" spans="1:1" x14ac:dyDescent="0.25">
      <c r="A304" s="11"/>
    </row>
    <row r="305" spans="1:1" x14ac:dyDescent="0.25">
      <c r="A305" s="11"/>
    </row>
    <row r="306" spans="1:1" x14ac:dyDescent="0.25">
      <c r="A306" s="11"/>
    </row>
    <row r="307" spans="1:1" x14ac:dyDescent="0.25">
      <c r="A307" s="11"/>
    </row>
    <row r="308" spans="1:1" x14ac:dyDescent="0.25">
      <c r="A308" s="10"/>
    </row>
    <row r="309" spans="1:1" x14ac:dyDescent="0.25">
      <c r="A309" s="10"/>
    </row>
    <row r="310" spans="1:1" x14ac:dyDescent="0.25">
      <c r="A310" s="10"/>
    </row>
    <row r="311" spans="1:1" x14ac:dyDescent="0.25">
      <c r="A311" s="10"/>
    </row>
    <row r="312" spans="1:1" x14ac:dyDescent="0.25">
      <c r="A312" s="11"/>
    </row>
    <row r="313" spans="1:1" x14ac:dyDescent="0.25">
      <c r="A313" s="11"/>
    </row>
    <row r="314" spans="1:1" x14ac:dyDescent="0.25">
      <c r="A314" s="10"/>
    </row>
    <row r="315" spans="1:1" x14ac:dyDescent="0.25">
      <c r="A315" s="11"/>
    </row>
    <row r="316" spans="1:1" x14ac:dyDescent="0.25">
      <c r="A316" s="11"/>
    </row>
    <row r="317" spans="1:1" x14ac:dyDescent="0.25">
      <c r="A317" s="10"/>
    </row>
    <row r="318" spans="1:1" x14ac:dyDescent="0.25">
      <c r="A318" s="11"/>
    </row>
    <row r="319" spans="1:1" x14ac:dyDescent="0.25">
      <c r="A319" s="10"/>
    </row>
    <row r="320" spans="1:1" x14ac:dyDescent="0.25">
      <c r="A320" s="11"/>
    </row>
    <row r="321" spans="1:1" x14ac:dyDescent="0.25">
      <c r="A321" s="10"/>
    </row>
    <row r="322" spans="1:1" x14ac:dyDescent="0.25">
      <c r="A322" s="11"/>
    </row>
    <row r="323" spans="1:1" x14ac:dyDescent="0.25">
      <c r="A323" s="11"/>
    </row>
    <row r="324" spans="1:1" x14ac:dyDescent="0.25">
      <c r="A324" s="10"/>
    </row>
    <row r="325" spans="1:1" x14ac:dyDescent="0.25">
      <c r="A325" s="10"/>
    </row>
    <row r="326" spans="1:1" x14ac:dyDescent="0.25">
      <c r="A326" s="10"/>
    </row>
    <row r="327" spans="1:1" x14ac:dyDescent="0.25">
      <c r="A327" s="11"/>
    </row>
    <row r="328" spans="1:1" x14ac:dyDescent="0.25">
      <c r="A328" s="10"/>
    </row>
    <row r="329" spans="1:1" x14ac:dyDescent="0.25">
      <c r="A329" s="11"/>
    </row>
    <row r="330" spans="1:1" x14ac:dyDescent="0.25">
      <c r="A330" s="10"/>
    </row>
    <row r="331" spans="1:1" x14ac:dyDescent="0.25">
      <c r="A331" s="11"/>
    </row>
    <row r="332" spans="1:1" x14ac:dyDescent="0.25">
      <c r="A332" s="10"/>
    </row>
    <row r="333" spans="1:1" x14ac:dyDescent="0.25">
      <c r="A333" s="10"/>
    </row>
    <row r="334" spans="1:1" x14ac:dyDescent="0.25">
      <c r="A334" s="10"/>
    </row>
    <row r="335" spans="1:1" x14ac:dyDescent="0.25">
      <c r="A335" s="10"/>
    </row>
    <row r="336" spans="1:1" x14ac:dyDescent="0.25">
      <c r="A336" s="11"/>
    </row>
    <row r="337" spans="1:1" x14ac:dyDescent="0.25">
      <c r="A337" s="10"/>
    </row>
    <row r="338" spans="1:1" x14ac:dyDescent="0.25">
      <c r="A338" s="10"/>
    </row>
    <row r="339" spans="1:1" x14ac:dyDescent="0.25">
      <c r="A339" s="11"/>
    </row>
    <row r="340" spans="1:1" x14ac:dyDescent="0.25">
      <c r="A340" s="11"/>
    </row>
    <row r="341" spans="1:1" x14ac:dyDescent="0.25">
      <c r="A341" s="10"/>
    </row>
    <row r="342" spans="1:1" x14ac:dyDescent="0.25">
      <c r="A342" s="10"/>
    </row>
    <row r="343" spans="1:1" x14ac:dyDescent="0.25">
      <c r="A343" s="11"/>
    </row>
    <row r="344" spans="1:1" x14ac:dyDescent="0.25">
      <c r="A344" s="11"/>
    </row>
    <row r="345" spans="1:1" x14ac:dyDescent="0.25">
      <c r="A345" s="11"/>
    </row>
    <row r="346" spans="1:1" x14ac:dyDescent="0.25">
      <c r="A346" s="10"/>
    </row>
    <row r="347" spans="1:1" x14ac:dyDescent="0.25">
      <c r="A347" s="10"/>
    </row>
    <row r="348" spans="1:1" x14ac:dyDescent="0.25">
      <c r="A348" s="10"/>
    </row>
    <row r="349" spans="1:1" x14ac:dyDescent="0.25">
      <c r="A349" s="11"/>
    </row>
    <row r="350" spans="1:1" x14ac:dyDescent="0.25">
      <c r="A350" s="10"/>
    </row>
    <row r="351" spans="1:1" x14ac:dyDescent="0.25">
      <c r="A351" s="11"/>
    </row>
    <row r="352" spans="1:1" x14ac:dyDescent="0.25">
      <c r="A352" s="11"/>
    </row>
    <row r="353" spans="1:1" x14ac:dyDescent="0.25">
      <c r="A353" s="10"/>
    </row>
    <row r="354" spans="1:1" x14ac:dyDescent="0.25">
      <c r="A354" s="10"/>
    </row>
    <row r="355" spans="1:1" x14ac:dyDescent="0.25">
      <c r="A355" s="10"/>
    </row>
    <row r="356" spans="1:1" x14ac:dyDescent="0.25">
      <c r="A356" s="10"/>
    </row>
    <row r="357" spans="1:1" x14ac:dyDescent="0.25">
      <c r="A357" s="10"/>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0"/>
    </row>
    <row r="364" spans="1:1" x14ac:dyDescent="0.25">
      <c r="A364" s="11"/>
    </row>
    <row r="365" spans="1:1" x14ac:dyDescent="0.25">
      <c r="A365" s="10"/>
    </row>
    <row r="366" spans="1:1" x14ac:dyDescent="0.25">
      <c r="A366" s="11"/>
    </row>
    <row r="367" spans="1:1" x14ac:dyDescent="0.25">
      <c r="A367" s="10"/>
    </row>
    <row r="368" spans="1:1" x14ac:dyDescent="0.25">
      <c r="A368" s="10"/>
    </row>
    <row r="369" spans="1:1" x14ac:dyDescent="0.25">
      <c r="A369" s="11"/>
    </row>
    <row r="370" spans="1:1" x14ac:dyDescent="0.25">
      <c r="A370" s="11"/>
    </row>
    <row r="371" spans="1:1" x14ac:dyDescent="0.25">
      <c r="A371" s="10"/>
    </row>
    <row r="372" spans="1:1" x14ac:dyDescent="0.25">
      <c r="A372" s="10"/>
    </row>
    <row r="373" spans="1:1" x14ac:dyDescent="0.25">
      <c r="A373" s="10"/>
    </row>
    <row r="374" spans="1:1" x14ac:dyDescent="0.25">
      <c r="A374" s="11"/>
    </row>
    <row r="375" spans="1:1" x14ac:dyDescent="0.25">
      <c r="A375" s="11"/>
    </row>
    <row r="376" spans="1:1" x14ac:dyDescent="0.25">
      <c r="A376" s="10"/>
    </row>
    <row r="377" spans="1:1" x14ac:dyDescent="0.25">
      <c r="A377" s="10"/>
    </row>
    <row r="378" spans="1:1" x14ac:dyDescent="0.25">
      <c r="A378" s="11"/>
    </row>
    <row r="379" spans="1:1" x14ac:dyDescent="0.25">
      <c r="A379" s="11"/>
    </row>
    <row r="380" spans="1:1" x14ac:dyDescent="0.25">
      <c r="A380" s="11"/>
    </row>
    <row r="381" spans="1:1" x14ac:dyDescent="0.25">
      <c r="A381" s="10"/>
    </row>
    <row r="382" spans="1:1" x14ac:dyDescent="0.25">
      <c r="A382" s="11"/>
    </row>
    <row r="383" spans="1:1" x14ac:dyDescent="0.25">
      <c r="A383" s="10"/>
    </row>
    <row r="384" spans="1:1" x14ac:dyDescent="0.25">
      <c r="A384" s="10"/>
    </row>
    <row r="385" spans="1:1" x14ac:dyDescent="0.25">
      <c r="A385" s="10"/>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0"/>
    </row>
    <row r="392" spans="1:1" x14ac:dyDescent="0.25">
      <c r="A392" s="11"/>
    </row>
    <row r="393" spans="1:1" x14ac:dyDescent="0.25">
      <c r="A393" s="11"/>
    </row>
    <row r="394" spans="1:1" x14ac:dyDescent="0.25">
      <c r="A394" s="11"/>
    </row>
    <row r="395" spans="1:1" x14ac:dyDescent="0.25">
      <c r="A395" s="11"/>
    </row>
    <row r="396" spans="1:1" x14ac:dyDescent="0.25">
      <c r="A396" s="10"/>
    </row>
    <row r="397" spans="1:1" x14ac:dyDescent="0.25">
      <c r="A397" s="11"/>
    </row>
    <row r="398" spans="1:1" x14ac:dyDescent="0.25">
      <c r="A398" s="10"/>
    </row>
    <row r="399" spans="1:1" x14ac:dyDescent="0.25">
      <c r="A399" s="10"/>
    </row>
    <row r="400" spans="1:1" x14ac:dyDescent="0.25">
      <c r="A400" s="10"/>
    </row>
    <row r="401" spans="1:1" x14ac:dyDescent="0.25">
      <c r="A401" s="10"/>
    </row>
    <row r="402" spans="1:1" x14ac:dyDescent="0.25">
      <c r="A402" s="11"/>
    </row>
    <row r="403" spans="1:1" x14ac:dyDescent="0.25">
      <c r="A403" s="10"/>
    </row>
    <row r="404" spans="1:1" x14ac:dyDescent="0.25">
      <c r="A404" s="10"/>
    </row>
    <row r="405" spans="1:1" x14ac:dyDescent="0.25">
      <c r="A405" s="11"/>
    </row>
    <row r="406" spans="1:1" x14ac:dyDescent="0.25">
      <c r="A406" s="11"/>
    </row>
    <row r="407" spans="1:1" x14ac:dyDescent="0.25">
      <c r="A407" s="10"/>
    </row>
    <row r="408" spans="1:1" x14ac:dyDescent="0.25">
      <c r="A408" s="10"/>
    </row>
    <row r="409" spans="1:1" x14ac:dyDescent="0.25">
      <c r="A409" s="10"/>
    </row>
    <row r="410" spans="1:1" x14ac:dyDescent="0.25">
      <c r="A410" s="10"/>
    </row>
    <row r="411" spans="1:1" x14ac:dyDescent="0.25">
      <c r="A411" s="10"/>
    </row>
    <row r="412" spans="1:1" x14ac:dyDescent="0.25">
      <c r="A412" s="10"/>
    </row>
    <row r="413" spans="1:1" x14ac:dyDescent="0.25">
      <c r="A413" s="11"/>
    </row>
    <row r="414" spans="1:1" x14ac:dyDescent="0.25">
      <c r="A414" s="11"/>
    </row>
    <row r="415" spans="1:1" x14ac:dyDescent="0.25">
      <c r="A415" s="11"/>
    </row>
    <row r="416" spans="1:1" x14ac:dyDescent="0.25">
      <c r="A416" s="11"/>
    </row>
    <row r="417" spans="1:1" x14ac:dyDescent="0.25">
      <c r="A417" s="10"/>
    </row>
    <row r="418" spans="1:1" x14ac:dyDescent="0.25">
      <c r="A418" s="10"/>
    </row>
    <row r="419" spans="1:1" x14ac:dyDescent="0.25">
      <c r="A419" s="11"/>
    </row>
    <row r="420" spans="1:1" x14ac:dyDescent="0.25">
      <c r="A420" s="11"/>
    </row>
    <row r="421" spans="1:1" x14ac:dyDescent="0.25">
      <c r="A421" s="11"/>
    </row>
    <row r="422" spans="1:1" x14ac:dyDescent="0.25">
      <c r="A422" s="11"/>
    </row>
    <row r="423" spans="1:1" x14ac:dyDescent="0.25">
      <c r="A423" s="10"/>
    </row>
    <row r="424" spans="1:1" x14ac:dyDescent="0.25">
      <c r="A424" s="11"/>
    </row>
    <row r="425" spans="1:1" x14ac:dyDescent="0.25">
      <c r="A425" s="10"/>
    </row>
    <row r="426" spans="1:1" x14ac:dyDescent="0.25">
      <c r="A426" s="10"/>
    </row>
    <row r="427" spans="1:1" x14ac:dyDescent="0.25">
      <c r="A427" s="11"/>
    </row>
    <row r="428" spans="1:1" x14ac:dyDescent="0.25">
      <c r="A428" s="11"/>
    </row>
    <row r="429" spans="1:1" x14ac:dyDescent="0.25">
      <c r="A429" s="10"/>
    </row>
    <row r="430" spans="1:1" x14ac:dyDescent="0.25">
      <c r="A430" s="10"/>
    </row>
    <row r="431" spans="1:1" x14ac:dyDescent="0.25">
      <c r="A431" s="11"/>
    </row>
    <row r="432" spans="1:1" x14ac:dyDescent="0.25">
      <c r="A432" s="11"/>
    </row>
    <row r="433" spans="1:1" x14ac:dyDescent="0.25">
      <c r="A433" s="11"/>
    </row>
    <row r="434" spans="1:1" x14ac:dyDescent="0.25">
      <c r="A434" s="10"/>
    </row>
    <row r="435" spans="1:1" x14ac:dyDescent="0.25">
      <c r="A435" s="11"/>
    </row>
    <row r="436" spans="1:1" x14ac:dyDescent="0.25">
      <c r="A436" s="10"/>
    </row>
    <row r="437" spans="1:1" x14ac:dyDescent="0.25">
      <c r="A437" s="10"/>
    </row>
    <row r="438" spans="1:1" x14ac:dyDescent="0.25">
      <c r="A438" s="10"/>
    </row>
    <row r="439" spans="1:1" x14ac:dyDescent="0.25">
      <c r="A439" s="10"/>
    </row>
    <row r="440" spans="1:1" x14ac:dyDescent="0.25">
      <c r="A440" s="11"/>
    </row>
    <row r="441" spans="1:1" x14ac:dyDescent="0.25">
      <c r="A441" s="11"/>
    </row>
    <row r="442" spans="1:1" x14ac:dyDescent="0.25">
      <c r="A442" s="11"/>
    </row>
    <row r="443" spans="1:1" x14ac:dyDescent="0.25">
      <c r="A443" s="11"/>
    </row>
    <row r="444" spans="1:1" x14ac:dyDescent="0.25">
      <c r="A444" s="10"/>
    </row>
    <row r="445" spans="1:1" x14ac:dyDescent="0.25">
      <c r="A445" s="11"/>
    </row>
    <row r="446" spans="1:1" x14ac:dyDescent="0.25">
      <c r="A446" s="11"/>
    </row>
    <row r="447" spans="1:1" x14ac:dyDescent="0.25">
      <c r="A447" s="10"/>
    </row>
    <row r="448" spans="1:1" x14ac:dyDescent="0.25">
      <c r="A448" s="10"/>
    </row>
    <row r="449" spans="1:1" x14ac:dyDescent="0.25">
      <c r="A449"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0"/>
  <sheetViews>
    <sheetView workbookViewId="0">
      <selection activeCell="E20" sqref="E20"/>
    </sheetView>
  </sheetViews>
  <sheetFormatPr defaultRowHeight="15" x14ac:dyDescent="0.25"/>
  <cols>
    <col min="1" max="2" width="39.5703125" style="2" customWidth="1"/>
    <col min="3" max="3" width="8.42578125" style="2" bestFit="1" customWidth="1"/>
    <col min="4" max="4" width="11.5703125" style="1" bestFit="1" customWidth="1"/>
    <col min="5" max="5" width="11.85546875" style="1" customWidth="1"/>
    <col min="6" max="6" width="10.5703125" style="1" bestFit="1" customWidth="1"/>
  </cols>
  <sheetData>
    <row r="1" spans="1:11" x14ac:dyDescent="0.25">
      <c r="A1" s="2" t="s">
        <v>329</v>
      </c>
      <c r="B1" s="2" t="s">
        <v>333</v>
      </c>
      <c r="C1" s="2" t="s">
        <v>330</v>
      </c>
      <c r="D1" s="1" t="s">
        <v>331</v>
      </c>
      <c r="E1" s="1" t="s">
        <v>332</v>
      </c>
      <c r="F1" s="1" t="s">
        <v>1826</v>
      </c>
      <c r="G1" t="s">
        <v>2179</v>
      </c>
      <c r="H1" t="s">
        <v>331</v>
      </c>
      <c r="I1" t="s">
        <v>332</v>
      </c>
      <c r="J1" t="s">
        <v>1827</v>
      </c>
      <c r="K1" t="s">
        <v>2180</v>
      </c>
    </row>
    <row r="2" spans="1:11" x14ac:dyDescent="0.25">
      <c r="A2" t="s">
        <v>231</v>
      </c>
      <c r="B2" t="str">
        <f>LOWER(SUBSTITUTE(A2," ",""))</f>
        <v>healthplan</v>
      </c>
      <c r="C2" s="2">
        <f>IF(B2 = LOOKUP(B2,'manually extracted terms'!$B$2:$B$219), 1,0)</f>
        <v>1</v>
      </c>
      <c r="D2" s="5">
        <f>SUM(C:C)/COUNT(C:C)</f>
        <v>0.27551020408163263</v>
      </c>
      <c r="E2" s="5">
        <f>SUM(C:C)/'manually extracted terms'!C2</f>
        <v>0.125</v>
      </c>
      <c r="F2" s="5">
        <f>2*D2*E2/(D2+E2)</f>
        <v>0.17197452229299362</v>
      </c>
      <c r="G2">
        <v>97</v>
      </c>
      <c r="H2" s="9">
        <f ca="1">SUM($C$2:INDIRECT(INDIRECT("$K$2")))/COUNT($C$2:INDIRECT(INDIRECT("$K$2")))</f>
        <v>0.27835051546391754</v>
      </c>
      <c r="I2" s="9">
        <f ca="1">SUM($C$2:INDIRECT(INDIRECT("$K$2")))/'manually extracted terms'!$C$2</f>
        <v>0.125</v>
      </c>
      <c r="J2" s="5">
        <f ca="1">2*H2*I2/(H2+I2)</f>
        <v>0.17252396166134185</v>
      </c>
      <c r="K2" t="str">
        <f>CONCATENATE("C",INT(G2)+1)</f>
        <v>C98</v>
      </c>
    </row>
    <row r="3" spans="1:11" x14ac:dyDescent="0.25">
      <c r="A3" t="s">
        <v>232</v>
      </c>
      <c r="B3" t="str">
        <f t="shared" ref="B3:B66" si="0">LOWER(SUBSTITUTE(A3," ",""))</f>
        <v>webportal</v>
      </c>
      <c r="C3" s="2">
        <f>IF(B3 = LOOKUP(B3,'manually extracted terms'!$B$2:$B$219), 1,0)</f>
        <v>0</v>
      </c>
    </row>
    <row r="4" spans="1:11" x14ac:dyDescent="0.25">
      <c r="A4" t="s">
        <v>233</v>
      </c>
      <c r="B4" t="str">
        <f t="shared" si="0"/>
        <v>qualifiedhealthplan</v>
      </c>
      <c r="C4" s="2">
        <f>IF(B4 = LOOKUP(B4,'manually extracted terms'!$B$2:$B$219), 1,0)</f>
        <v>1</v>
      </c>
    </row>
    <row r="5" spans="1:11" x14ac:dyDescent="0.25">
      <c r="A5" t="s">
        <v>234</v>
      </c>
      <c r="B5" t="str">
        <f t="shared" si="0"/>
        <v>eligibilityadministrator</v>
      </c>
      <c r="C5" s="2">
        <f>IF(B5 = LOOKUP(B5,'manually extracted terms'!$B$2:$B$219), 1,0)</f>
        <v>1</v>
      </c>
    </row>
    <row r="6" spans="1:11" x14ac:dyDescent="0.25">
      <c r="A6" t="s">
        <v>235</v>
      </c>
      <c r="B6" t="str">
        <f t="shared" si="0"/>
        <v>eligibilitydetermination</v>
      </c>
      <c r="C6" s="2">
        <f>IF(B6 = LOOKUP(B6,'manually extracted terms'!$B$2:$B$219), 1,0)</f>
        <v>0</v>
      </c>
    </row>
    <row r="7" spans="1:11" x14ac:dyDescent="0.25">
      <c r="A7" t="s">
        <v>236</v>
      </c>
      <c r="B7" t="str">
        <f t="shared" si="0"/>
        <v>qualityrating</v>
      </c>
      <c r="C7" s="2">
        <f>IF(B7 = LOOKUP(B7,'manually extracted terms'!$B$2:$B$219), 1,0)</f>
        <v>1</v>
      </c>
    </row>
    <row r="8" spans="1:11" x14ac:dyDescent="0.25">
      <c r="A8" t="s">
        <v>237</v>
      </c>
      <c r="B8" t="str">
        <f t="shared" si="0"/>
        <v>individualenrollment</v>
      </c>
      <c r="C8" s="2">
        <f>IF(B8 = LOOKUP(B8,'manually extracted terms'!$B$2:$B$219), 1,0)</f>
        <v>0</v>
      </c>
    </row>
    <row r="9" spans="1:11" x14ac:dyDescent="0.25">
      <c r="A9" t="s">
        <v>238</v>
      </c>
      <c r="B9" t="str">
        <f t="shared" si="0"/>
        <v>magimedi-cal</v>
      </c>
      <c r="C9" s="2">
        <f>IF(B9 = LOOKUP(B9,'manually extracted terms'!$B$2:$B$219), 1,0)</f>
        <v>1</v>
      </c>
    </row>
    <row r="10" spans="1:11" x14ac:dyDescent="0.25">
      <c r="A10" t="s">
        <v>239</v>
      </c>
      <c r="B10" t="str">
        <f t="shared" si="0"/>
        <v>medi-calaim</v>
      </c>
      <c r="C10" s="2">
        <f>IF(B10 = LOOKUP(B10,'manually extracted terms'!$B$2:$B$219), 1,0)</f>
        <v>0</v>
      </c>
    </row>
    <row r="11" spans="1:11" x14ac:dyDescent="0.25">
      <c r="A11" t="s">
        <v>240</v>
      </c>
      <c r="B11" t="str">
        <f t="shared" si="0"/>
        <v>subsidizedhealthcoverage</v>
      </c>
      <c r="C11" s="2">
        <f>IF(B11 = LOOKUP(B11,'manually extracted terms'!$B$2:$B$219), 1,0)</f>
        <v>1</v>
      </c>
    </row>
    <row r="12" spans="1:11" x14ac:dyDescent="0.25">
      <c r="A12" t="s">
        <v>241</v>
      </c>
      <c r="B12" t="str">
        <f t="shared" si="0"/>
        <v>monthlyreport</v>
      </c>
      <c r="C12" s="2">
        <f>IF(B12 = LOOKUP(B12,'manually extracted terms'!$B$2:$B$219), 1,0)</f>
        <v>0</v>
      </c>
    </row>
    <row r="13" spans="1:11" x14ac:dyDescent="0.25">
      <c r="A13" t="s">
        <v>242</v>
      </c>
      <c r="B13" t="str">
        <f t="shared" si="0"/>
        <v>individualexemption</v>
      </c>
      <c r="C13" s="2">
        <f>IF(B13 = LOOKUP(B13,'manually extracted terms'!$B$2:$B$219), 1,0)</f>
        <v>0</v>
      </c>
    </row>
    <row r="14" spans="1:11" x14ac:dyDescent="0.25">
      <c r="A14" t="s">
        <v>243</v>
      </c>
      <c r="B14" t="str">
        <f t="shared" si="0"/>
        <v>premiumpayment</v>
      </c>
      <c r="C14" s="2">
        <f>IF(B14 = LOOKUP(B14,'manually extracted terms'!$B$2:$B$219), 1,0)</f>
        <v>0</v>
      </c>
    </row>
    <row r="15" spans="1:11" x14ac:dyDescent="0.25">
      <c r="A15" t="s">
        <v>244</v>
      </c>
      <c r="B15" t="str">
        <f t="shared" si="0"/>
        <v>chipplan</v>
      </c>
      <c r="C15" s="2">
        <f>IF(B15 = LOOKUP(B15,'manually extracted terms'!$B$2:$B$219), 1,0)</f>
        <v>0</v>
      </c>
    </row>
    <row r="16" spans="1:11" x14ac:dyDescent="0.25">
      <c r="A16" t="s">
        <v>245</v>
      </c>
      <c r="B16" t="str">
        <f t="shared" si="0"/>
        <v>ad-hocmonthlyquarterly</v>
      </c>
      <c r="C16" s="2">
        <f>IF(B16 = LOOKUP(B16,'manually extracted terms'!$B$2:$B$219), 1,0)</f>
        <v>0</v>
      </c>
    </row>
    <row r="17" spans="1:4" customFormat="1" x14ac:dyDescent="0.25">
      <c r="A17" t="s">
        <v>246</v>
      </c>
      <c r="B17" t="str">
        <f t="shared" si="0"/>
        <v>sharingreduction</v>
      </c>
      <c r="C17" s="2">
        <f>IF(B17 = LOOKUP(B17,'manually extracted terms'!$B$2:$B$219), 1,0)</f>
        <v>0</v>
      </c>
      <c r="D17" s="1"/>
    </row>
    <row r="18" spans="1:4" customFormat="1" x14ac:dyDescent="0.25">
      <c r="A18" t="s">
        <v>247</v>
      </c>
      <c r="B18" t="str">
        <f t="shared" si="0"/>
        <v>casemanagement</v>
      </c>
      <c r="C18" s="2">
        <f>IF(B18 = LOOKUP(B18,'manually extracted terms'!$B$2:$B$219), 1,0)</f>
        <v>1</v>
      </c>
      <c r="D18" s="1"/>
    </row>
    <row r="19" spans="1:4" customFormat="1" x14ac:dyDescent="0.25">
      <c r="A19" t="s">
        <v>248</v>
      </c>
      <c r="B19" t="str">
        <f t="shared" si="0"/>
        <v>zipcode</v>
      </c>
      <c r="C19" s="2">
        <f>IF(B19 = LOOKUP(B19,'manually extracted terms'!$B$2:$B$219), 1,0)</f>
        <v>1</v>
      </c>
      <c r="D19" s="2"/>
    </row>
    <row r="20" spans="1:4" customFormat="1" x14ac:dyDescent="0.25">
      <c r="A20" t="s">
        <v>249</v>
      </c>
      <c r="B20" t="str">
        <f t="shared" si="0"/>
        <v>caseinformation</v>
      </c>
      <c r="C20" s="2">
        <f>IF(B20 = LOOKUP(B20,'manually extracted terms'!$B$2:$B$219), 1,0)</f>
        <v>0</v>
      </c>
      <c r="D20" s="2"/>
    </row>
    <row r="21" spans="1:4" customFormat="1" x14ac:dyDescent="0.25">
      <c r="A21" t="s">
        <v>250</v>
      </c>
      <c r="B21" t="str">
        <f t="shared" si="0"/>
        <v>netpremium</v>
      </c>
      <c r="C21" s="2">
        <f>IF(B21 = LOOKUP(B21,'manually extracted terms'!$B$2:$B$219), 1,0)</f>
        <v>1</v>
      </c>
      <c r="D21" s="2"/>
    </row>
    <row r="22" spans="1:4" customFormat="1" x14ac:dyDescent="0.25">
      <c r="A22" t="s">
        <v>251</v>
      </c>
      <c r="B22" t="str">
        <f t="shared" si="0"/>
        <v>qualifiedhealthplanissuer</v>
      </c>
      <c r="C22" s="2">
        <f>IF(B22 = LOOKUP(B22,'manually extracted terms'!$B$2:$B$219), 1,0)</f>
        <v>0</v>
      </c>
      <c r="D22" s="2"/>
    </row>
    <row r="23" spans="1:4" customFormat="1" x14ac:dyDescent="0.25">
      <c r="A23" t="s">
        <v>252</v>
      </c>
      <c r="B23" t="str">
        <f t="shared" si="0"/>
        <v>statecontroller</v>
      </c>
      <c r="C23" s="2">
        <f>IF(B23 = LOOKUP(B23,'manually extracted terms'!$B$2:$B$219), 1,0)</f>
        <v>1</v>
      </c>
      <c r="D23" s="1"/>
    </row>
    <row r="24" spans="1:4" customFormat="1" x14ac:dyDescent="0.25">
      <c r="A24" t="s">
        <v>253</v>
      </c>
      <c r="B24" t="str">
        <f t="shared" si="0"/>
        <v>advancepremiumtaxcredit</v>
      </c>
      <c r="C24" s="2">
        <f>IF(B24 = LOOKUP(B24,'manually extracted terms'!$B$2:$B$219), 1,0)</f>
        <v>1</v>
      </c>
      <c r="D24" s="1"/>
    </row>
    <row r="25" spans="1:4" customFormat="1" x14ac:dyDescent="0.25">
      <c r="A25" t="s">
        <v>254</v>
      </c>
      <c r="B25" t="str">
        <f t="shared" si="0"/>
        <v>pocketcost</v>
      </c>
      <c r="C25" s="2">
        <f>IF(B25 = LOOKUP(B25,'manually extracted terms'!$B$2:$B$219), 1,0)</f>
        <v>0</v>
      </c>
      <c r="D25" s="1"/>
    </row>
    <row r="26" spans="1:4" customFormat="1" x14ac:dyDescent="0.25">
      <c r="A26" t="s">
        <v>255</v>
      </c>
      <c r="B26" t="str">
        <f t="shared" si="0"/>
        <v>demographicdataregion</v>
      </c>
      <c r="C26" s="2">
        <f>IF(B26 = LOOKUP(B26,'manually extracted terms'!$B$2:$B$219), 1,0)</f>
        <v>0</v>
      </c>
      <c r="D26" s="1"/>
    </row>
    <row r="27" spans="1:4" customFormat="1" x14ac:dyDescent="0.25">
      <c r="A27" t="s">
        <v>256</v>
      </c>
      <c r="B27" t="str">
        <f t="shared" si="0"/>
        <v>registeredassister</v>
      </c>
      <c r="C27" s="2">
        <f>IF(B27 = LOOKUP(B27,'manually extracted terms'!$B$2:$B$219), 1,0)</f>
        <v>0</v>
      </c>
      <c r="D27" s="1"/>
    </row>
    <row r="28" spans="1:4" customFormat="1" x14ac:dyDescent="0.25">
      <c r="A28" t="s">
        <v>257</v>
      </c>
      <c r="B28" t="str">
        <f t="shared" si="0"/>
        <v>cost-sharingreduction</v>
      </c>
      <c r="C28" s="2">
        <f>IF(B28 = LOOKUP(B28,'manually extracted terms'!$B$2:$B$219), 1,0)</f>
        <v>0</v>
      </c>
      <c r="D28" s="1"/>
    </row>
    <row r="29" spans="1:4" customFormat="1" x14ac:dyDescent="0.25">
      <c r="A29" t="s">
        <v>258</v>
      </c>
      <c r="B29" t="str">
        <f t="shared" si="0"/>
        <v>planselection</v>
      </c>
      <c r="C29" s="2">
        <f>IF(B29 = LOOKUP(B29,'manually extracted terms'!$B$2:$B$219), 1,0)</f>
        <v>0</v>
      </c>
      <c r="D29" s="1"/>
    </row>
    <row r="30" spans="1:4" customFormat="1" x14ac:dyDescent="0.25">
      <c r="A30" t="s">
        <v>259</v>
      </c>
      <c r="B30" t="str">
        <f t="shared" si="0"/>
        <v>assignedstaff</v>
      </c>
      <c r="C30" s="2">
        <f>IF(B30 = LOOKUP(B30,'manually extracted terms'!$B$2:$B$219), 1,0)</f>
        <v>0</v>
      </c>
      <c r="D30" s="1"/>
    </row>
    <row r="31" spans="1:4" customFormat="1" x14ac:dyDescent="0.25">
      <c r="A31" t="s">
        <v>260</v>
      </c>
      <c r="B31" t="str">
        <f t="shared" si="0"/>
        <v>enrollmentperiod</v>
      </c>
      <c r="C31" s="2">
        <f>IF(B31 = LOOKUP(B31,'manually extracted terms'!$B$2:$B$219), 1,0)</f>
        <v>1</v>
      </c>
      <c r="D31" s="1"/>
    </row>
    <row r="32" spans="1:4" customFormat="1" x14ac:dyDescent="0.25">
      <c r="A32" t="s">
        <v>261</v>
      </c>
      <c r="B32" t="str">
        <f t="shared" si="0"/>
        <v>householdcomposition</v>
      </c>
      <c r="C32" s="2">
        <f>IF(B32 = LOOKUP(B32,'manually extracted terms'!$B$2:$B$219), 1,0)</f>
        <v>1</v>
      </c>
      <c r="D32" s="1"/>
    </row>
    <row r="33" spans="1:3" customFormat="1" x14ac:dyDescent="0.25">
      <c r="A33" t="s">
        <v>262</v>
      </c>
      <c r="B33" t="str">
        <f t="shared" si="0"/>
        <v>currentenrollee</v>
      </c>
      <c r="C33" s="2">
        <f>IF(B33 = LOOKUP(B33,'manually extracted terms'!$B$2:$B$219), 1,0)</f>
        <v>0</v>
      </c>
    </row>
    <row r="34" spans="1:3" customFormat="1" x14ac:dyDescent="0.25">
      <c r="A34" t="s">
        <v>263</v>
      </c>
      <c r="B34" t="str">
        <f t="shared" si="0"/>
        <v>authorizeduser</v>
      </c>
      <c r="C34" s="2">
        <f>IF(B34 = LOOKUP(B34,'manually extracted terms'!$B$2:$B$219), 1,0)</f>
        <v>0</v>
      </c>
    </row>
    <row r="35" spans="1:3" customFormat="1" x14ac:dyDescent="0.25">
      <c r="A35" t="s">
        <v>264</v>
      </c>
      <c r="B35" t="str">
        <f t="shared" si="0"/>
        <v>availableplan</v>
      </c>
      <c r="C35" s="2">
        <f>IF(B35 = LOOKUP(B35,'manually extracted terms'!$B$2:$B$219), 1,0)</f>
        <v>0</v>
      </c>
    </row>
    <row r="36" spans="1:3" customFormat="1" x14ac:dyDescent="0.25">
      <c r="A36" t="s">
        <v>265</v>
      </c>
      <c r="B36" t="str">
        <f t="shared" si="0"/>
        <v>verificationdocument</v>
      </c>
      <c r="C36" s="2">
        <f>IF(B36 = LOOKUP(B36,'manually extracted terms'!$B$2:$B$219), 1,0)</f>
        <v>1</v>
      </c>
    </row>
    <row r="37" spans="1:3" customFormat="1" x14ac:dyDescent="0.25">
      <c r="A37" t="s">
        <v>266</v>
      </c>
      <c r="B37" t="str">
        <f t="shared" si="0"/>
        <v>californiadepartment</v>
      </c>
      <c r="C37" s="2">
        <f>IF(B37 = LOOKUP(B37,'manually extracted terms'!$B$2:$B$219), 1,0)</f>
        <v>0</v>
      </c>
    </row>
    <row r="38" spans="1:3" customFormat="1" x14ac:dyDescent="0.25">
      <c r="A38" t="s">
        <v>267</v>
      </c>
      <c r="B38" t="str">
        <f t="shared" si="0"/>
        <v>helpscreen</v>
      </c>
      <c r="C38" s="2">
        <f>IF(B38 = LOOKUP(B38,'manually extracted terms'!$B$2:$B$219), 1,0)</f>
        <v>0</v>
      </c>
    </row>
    <row r="39" spans="1:3" customFormat="1" x14ac:dyDescent="0.25">
      <c r="A39" t="s">
        <v>268</v>
      </c>
      <c r="B39" t="str">
        <f t="shared" si="0"/>
        <v>qualifiedhealthplanqhp</v>
      </c>
      <c r="C39" s="2">
        <f>IF(B39 = LOOKUP(B39,'manually extracted terms'!$B$2:$B$219), 1,0)</f>
        <v>0</v>
      </c>
    </row>
    <row r="40" spans="1:3" customFormat="1" x14ac:dyDescent="0.25">
      <c r="A40" t="s">
        <v>269</v>
      </c>
      <c r="B40" t="str">
        <f t="shared" si="0"/>
        <v>dataelement</v>
      </c>
      <c r="C40" s="2">
        <f>IF(B40 = LOOKUP(B40,'manually extracted terms'!$B$2:$B$219), 1,0)</f>
        <v>0</v>
      </c>
    </row>
    <row r="41" spans="1:3" customFormat="1" x14ac:dyDescent="0.25">
      <c r="A41" t="s">
        <v>270</v>
      </c>
      <c r="B41" t="str">
        <f t="shared" si="0"/>
        <v>externalinterface</v>
      </c>
      <c r="C41" s="2">
        <f>IF(B41 = LOOKUP(B41,'manually extracted terms'!$B$2:$B$219), 1,0)</f>
        <v>0</v>
      </c>
    </row>
    <row r="42" spans="1:3" customFormat="1" x14ac:dyDescent="0.25">
      <c r="A42" t="s">
        <v>271</v>
      </c>
      <c r="B42" t="str">
        <f t="shared" si="0"/>
        <v>estimatedannual</v>
      </c>
      <c r="C42" s="2">
        <f>IF(B42 = LOOKUP(B42,'manually extracted terms'!$B$2:$B$219), 1,0)</f>
        <v>0</v>
      </c>
    </row>
    <row r="43" spans="1:3" customFormat="1" x14ac:dyDescent="0.25">
      <c r="A43" t="s">
        <v>272</v>
      </c>
      <c r="B43" t="str">
        <f t="shared" si="0"/>
        <v>individualplanpreference</v>
      </c>
      <c r="C43" s="2">
        <f>IF(B43 = LOOKUP(B43,'manually extracted terms'!$B$2:$B$219), 1,0)</f>
        <v>0</v>
      </c>
    </row>
    <row r="44" spans="1:3" customFormat="1" x14ac:dyDescent="0.25">
      <c r="A44" t="s">
        <v>273</v>
      </c>
      <c r="B44" t="str">
        <f t="shared" si="0"/>
        <v>definedtimeperiod</v>
      </c>
      <c r="C44" s="2">
        <f>IF(B44 = LOOKUP(B44,'manually extracted terms'!$B$2:$B$219), 1,0)</f>
        <v>0</v>
      </c>
    </row>
    <row r="45" spans="1:3" customFormat="1" x14ac:dyDescent="0.25">
      <c r="A45" t="s">
        <v>274</v>
      </c>
      <c r="B45" t="str">
        <f t="shared" si="0"/>
        <v>questionicon</v>
      </c>
      <c r="C45" s="2">
        <f>IF(B45 = LOOKUP(B45,'manually extracted terms'!$B$2:$B$219), 1,0)</f>
        <v>0</v>
      </c>
    </row>
    <row r="46" spans="1:3" customFormat="1" x14ac:dyDescent="0.25">
      <c r="A46" t="s">
        <v>275</v>
      </c>
      <c r="B46" t="str">
        <f t="shared" si="0"/>
        <v>communicationmethod</v>
      </c>
      <c r="C46" s="2">
        <f>IF(B46 = LOOKUP(B46,'manually extracted terms'!$B$2:$B$219), 1,0)</f>
        <v>0</v>
      </c>
    </row>
    <row r="47" spans="1:3" customFormat="1" x14ac:dyDescent="0.25">
      <c r="A47" t="s">
        <v>276</v>
      </c>
      <c r="B47" t="str">
        <f t="shared" si="0"/>
        <v>additionalverification</v>
      </c>
      <c r="C47" s="2">
        <f>IF(B47 = LOOKUP(B47,'manually extracted terms'!$B$2:$B$219), 1,0)</f>
        <v>0</v>
      </c>
    </row>
    <row r="48" spans="1:3" customFormat="1" x14ac:dyDescent="0.25">
      <c r="A48" t="s">
        <v>277</v>
      </c>
      <c r="B48" t="str">
        <f t="shared" si="0"/>
        <v>36month</v>
      </c>
      <c r="C48" s="2">
        <f>IF(B48 = LOOKUP(B48,'manually extracted terms'!$B$2:$B$219), 1,0)</f>
        <v>0</v>
      </c>
    </row>
    <row r="49" spans="1:3" customFormat="1" x14ac:dyDescent="0.25">
      <c r="A49" t="s">
        <v>278</v>
      </c>
      <c r="B49" t="str">
        <f t="shared" si="0"/>
        <v>tribalaffiliation</v>
      </c>
      <c r="C49" s="2">
        <f>IF(B49 = LOOKUP(B49,'manually extracted terms'!$B$2:$B$219), 1,0)</f>
        <v>0</v>
      </c>
    </row>
    <row r="50" spans="1:3" customFormat="1" x14ac:dyDescent="0.25">
      <c r="A50" t="s">
        <v>279</v>
      </c>
      <c r="B50" t="str">
        <f t="shared" si="0"/>
        <v>qhpmedi-calaim</v>
      </c>
      <c r="C50" s="2">
        <f>IF(B50 = LOOKUP(B50,'manually extracted terms'!$B$2:$B$219), 1,0)</f>
        <v>0</v>
      </c>
    </row>
    <row r="51" spans="1:3" customFormat="1" x14ac:dyDescent="0.25">
      <c r="A51" t="s">
        <v>280</v>
      </c>
      <c r="B51" t="str">
        <f t="shared" si="0"/>
        <v>lawfulpresence</v>
      </c>
      <c r="C51" s="2">
        <f>IF(B51 = LOOKUP(B51,'manually extracted terms'!$B$2:$B$219), 1,0)</f>
        <v>1</v>
      </c>
    </row>
    <row r="52" spans="1:3" customFormat="1" x14ac:dyDescent="0.25">
      <c r="A52" t="s">
        <v>281</v>
      </c>
      <c r="B52" t="str">
        <f t="shared" si="0"/>
        <v>preferenceseg</v>
      </c>
      <c r="C52" s="2">
        <f>IF(B52 = LOOKUP(B52,'manually extracted terms'!$B$2:$B$219), 1,0)</f>
        <v>0</v>
      </c>
    </row>
    <row r="53" spans="1:3" customFormat="1" x14ac:dyDescent="0.25">
      <c r="A53" t="s">
        <v>282</v>
      </c>
      <c r="B53" t="str">
        <f t="shared" si="0"/>
        <v>paymenthistory</v>
      </c>
      <c r="C53" s="2">
        <f>IF(B53 = LOOKUP(B53,'manually extracted terms'!$B$2:$B$219), 1,0)</f>
        <v>0</v>
      </c>
    </row>
    <row r="54" spans="1:3" customFormat="1" x14ac:dyDescent="0.25">
      <c r="A54" t="s">
        <v>283</v>
      </c>
      <c r="B54" t="str">
        <f t="shared" si="0"/>
        <v>enrollmenttrend</v>
      </c>
      <c r="C54" s="2">
        <f>IF(B54 = LOOKUP(B54,'manually extracted terms'!$B$2:$B$219), 1,0)</f>
        <v>0</v>
      </c>
    </row>
    <row r="55" spans="1:3" customFormat="1" x14ac:dyDescent="0.25">
      <c r="A55" t="s">
        <v>284</v>
      </c>
      <c r="B55" t="str">
        <f t="shared" si="0"/>
        <v>demonstrationvideo</v>
      </c>
      <c r="C55" s="2">
        <f>IF(B55 = LOOKUP(B55,'manually extracted terms'!$B$2:$B$219), 1,0)</f>
        <v>0</v>
      </c>
    </row>
    <row r="56" spans="1:3" customFormat="1" x14ac:dyDescent="0.25">
      <c r="A56" t="s">
        <v>285</v>
      </c>
      <c r="B56" t="str">
        <f t="shared" si="0"/>
        <v>californiapolicymaker</v>
      </c>
      <c r="C56" s="2">
        <f>IF(B56 = LOOKUP(B56,'manually extracted terms'!$B$2:$B$219), 1,0)</f>
        <v>0</v>
      </c>
    </row>
    <row r="57" spans="1:3" customFormat="1" x14ac:dyDescent="0.25">
      <c r="A57" t="s">
        <v>286</v>
      </c>
      <c r="B57" t="str">
        <f t="shared" si="0"/>
        <v>consumerexperience</v>
      </c>
      <c r="C57" s="2">
        <f>IF(B57 = LOOKUP(B57,'manually extracted terms'!$B$2:$B$219), 1,0)</f>
        <v>0</v>
      </c>
    </row>
    <row r="58" spans="1:3" customFormat="1" x14ac:dyDescent="0.25">
      <c r="A58" t="s">
        <v>287</v>
      </c>
      <c r="B58" t="str">
        <f t="shared" si="0"/>
        <v>annualeligibilityredetermination</v>
      </c>
      <c r="C58" s="2">
        <f>IF(B58 = LOOKUP(B58,'manually extracted terms'!$B$2:$B$219), 1,0)</f>
        <v>1</v>
      </c>
    </row>
    <row r="59" spans="1:3" customFormat="1" x14ac:dyDescent="0.25">
      <c r="A59" t="s">
        <v>288</v>
      </c>
      <c r="B59" t="str">
        <f t="shared" si="0"/>
        <v>caserecord</v>
      </c>
      <c r="C59" s="2">
        <f>IF(B59 = LOOKUP(B59,'manually extracted terms'!$B$2:$B$219), 1,0)</f>
        <v>1</v>
      </c>
    </row>
    <row r="60" spans="1:3" customFormat="1" x14ac:dyDescent="0.25">
      <c r="A60" t="s">
        <v>289</v>
      </c>
      <c r="B60" t="str">
        <f t="shared" si="0"/>
        <v>electronicreport</v>
      </c>
      <c r="C60" s="2">
        <f>IF(B60 = LOOKUP(B60,'manually extracted terms'!$B$2:$B$219), 1,0)</f>
        <v>0</v>
      </c>
    </row>
    <row r="61" spans="1:3" customFormat="1" x14ac:dyDescent="0.25">
      <c r="A61" t="s">
        <v>290</v>
      </c>
      <c r="B61" t="str">
        <f t="shared" si="0"/>
        <v>personallyidentifiableinformationpii</v>
      </c>
      <c r="C61" s="2">
        <f>IF(B61 = LOOKUP(B61,'manually extracted terms'!$B$2:$B$219), 1,0)</f>
        <v>0</v>
      </c>
    </row>
    <row r="62" spans="1:3" customFormat="1" x14ac:dyDescent="0.25">
      <c r="A62" t="s">
        <v>291</v>
      </c>
      <c r="B62" t="str">
        <f t="shared" si="0"/>
        <v>performancemeasurement</v>
      </c>
      <c r="C62" s="2">
        <f>IF(B62 = LOOKUP(B62,'manually extracted terms'!$B$2:$B$219), 1,0)</f>
        <v>0</v>
      </c>
    </row>
    <row r="63" spans="1:3" customFormat="1" x14ac:dyDescent="0.25">
      <c r="A63" t="s">
        <v>292</v>
      </c>
      <c r="B63" t="str">
        <f t="shared" si="0"/>
        <v>consumerapplicant</v>
      </c>
      <c r="C63" s="2">
        <f>IF(B63 = LOOKUP(B63,'manually extracted terms'!$B$2:$B$219), 1,0)</f>
        <v>0</v>
      </c>
    </row>
    <row r="64" spans="1:3" customFormat="1" x14ac:dyDescent="0.25">
      <c r="A64" t="s">
        <v>293</v>
      </c>
      <c r="B64" t="str">
        <f t="shared" si="0"/>
        <v>reportchange</v>
      </c>
      <c r="C64" s="2">
        <f>IF(B64 = LOOKUP(B64,'manually extracted terms'!$B$2:$B$219), 1,0)</f>
        <v>0</v>
      </c>
    </row>
    <row r="65" spans="1:3" customFormat="1" x14ac:dyDescent="0.25">
      <c r="A65" t="s">
        <v>294</v>
      </c>
      <c r="B65" t="str">
        <f t="shared" si="0"/>
        <v>householdmember</v>
      </c>
      <c r="C65" s="2">
        <f>IF(B65 = LOOKUP(B65,'manually extracted terms'!$B$2:$B$219), 1,0)</f>
        <v>1</v>
      </c>
    </row>
    <row r="66" spans="1:3" customFormat="1" x14ac:dyDescent="0.25">
      <c r="A66" t="s">
        <v>295</v>
      </c>
      <c r="B66" t="str">
        <f t="shared" si="0"/>
        <v>netsaving</v>
      </c>
      <c r="C66" s="2">
        <f>IF(B66 = LOOKUP(B66,'manually extracted terms'!$B$2:$B$219), 1,0)</f>
        <v>1</v>
      </c>
    </row>
    <row r="67" spans="1:3" customFormat="1" x14ac:dyDescent="0.25">
      <c r="A67" t="s">
        <v>296</v>
      </c>
      <c r="B67" t="str">
        <f t="shared" ref="B67:B99" si="1">LOWER(SUBSTITUTE(A67," ",""))</f>
        <v>permanentpart</v>
      </c>
      <c r="C67" s="2">
        <f>IF(B67 = LOOKUP(B67,'manually extracted terms'!$B$2:$B$219), 1,0)</f>
        <v>0</v>
      </c>
    </row>
    <row r="68" spans="1:3" customFormat="1" x14ac:dyDescent="0.25">
      <c r="A68" t="s">
        <v>297</v>
      </c>
      <c r="B68" t="str">
        <f t="shared" si="1"/>
        <v>consumerinformation</v>
      </c>
      <c r="C68" s="2">
        <f>IF(B68 = LOOKUP(B68,'manually extracted terms'!$B$2:$B$219), 1,0)</f>
        <v>0</v>
      </c>
    </row>
    <row r="69" spans="1:3" customFormat="1" x14ac:dyDescent="0.25">
      <c r="A69" t="s">
        <v>298</v>
      </c>
      <c r="B69" t="str">
        <f t="shared" si="1"/>
        <v>federalaudit</v>
      </c>
      <c r="C69" s="2">
        <f>IF(B69 = LOOKUP(B69,'manually extracted terms'!$B$2:$B$219), 1,0)</f>
        <v>0</v>
      </c>
    </row>
    <row r="70" spans="1:3" customFormat="1" x14ac:dyDescent="0.25">
      <c r="A70" t="s">
        <v>299</v>
      </c>
      <c r="B70" t="str">
        <f t="shared" si="1"/>
        <v>averageamount</v>
      </c>
      <c r="C70" s="2">
        <f>IF(B70 = LOOKUP(B70,'manually extracted terms'!$B$2:$B$219), 1,0)</f>
        <v>0</v>
      </c>
    </row>
    <row r="71" spans="1:3" customFormat="1" x14ac:dyDescent="0.25">
      <c r="A71" t="s">
        <v>300</v>
      </c>
      <c r="B71" t="str">
        <f t="shared" si="1"/>
        <v>eventtrigger</v>
      </c>
      <c r="C71" s="2">
        <f>IF(B71 = LOOKUP(B71,'manually extracted terms'!$B$2:$B$219), 1,0)</f>
        <v>0</v>
      </c>
    </row>
    <row r="72" spans="1:3" customFormat="1" x14ac:dyDescent="0.25">
      <c r="A72" t="s">
        <v>301</v>
      </c>
      <c r="B72" t="str">
        <f t="shared" si="1"/>
        <v>effectivedate</v>
      </c>
      <c r="C72" s="2">
        <f>IF(B72 = LOOKUP(B72,'manually extracted terms'!$B$2:$B$219), 1,0)</f>
        <v>1</v>
      </c>
    </row>
    <row r="73" spans="1:3" customFormat="1" x14ac:dyDescent="0.25">
      <c r="A73" t="s">
        <v>302</v>
      </c>
      <c r="B73" t="str">
        <f t="shared" si="1"/>
        <v>applicantrecipient</v>
      </c>
      <c r="C73" s="2">
        <f>IF(B73 = LOOKUP(B73,'manually extracted terms'!$B$2:$B$219), 1,0)</f>
        <v>0</v>
      </c>
    </row>
    <row r="74" spans="1:3" customFormat="1" x14ac:dyDescent="0.25">
      <c r="A74" t="s">
        <v>303</v>
      </c>
      <c r="B74" t="str">
        <f t="shared" si="1"/>
        <v>statusstatewide</v>
      </c>
      <c r="C74" s="2">
        <f>IF(B74 = LOOKUP(B74,'manually extracted terms'!$B$2:$B$219), 1,0)</f>
        <v>0</v>
      </c>
    </row>
    <row r="75" spans="1:3" customFormat="1" x14ac:dyDescent="0.25">
      <c r="A75" t="s">
        <v>304</v>
      </c>
      <c r="B75" t="str">
        <f t="shared" si="1"/>
        <v>individualexemptionrequest</v>
      </c>
      <c r="C75" s="2">
        <f>IF(B75 = LOOKUP(B75,'manually extracted terms'!$B$2:$B$219), 1,0)</f>
        <v>0</v>
      </c>
    </row>
    <row r="76" spans="1:3" customFormat="1" x14ac:dyDescent="0.25">
      <c r="A76" t="s">
        <v>305</v>
      </c>
      <c r="B76" t="str">
        <f t="shared" si="1"/>
        <v>applicationinformation</v>
      </c>
      <c r="C76" s="2">
        <f>IF(B76 = LOOKUP(B76,'manually extracted terms'!$B$2:$B$219), 1,0)</f>
        <v>0</v>
      </c>
    </row>
    <row r="77" spans="1:3" customFormat="1" x14ac:dyDescent="0.25">
      <c r="A77" t="s">
        <v>306</v>
      </c>
      <c r="B77" t="str">
        <f t="shared" si="1"/>
        <v>selectedplan</v>
      </c>
      <c r="C77" s="2">
        <f>IF(B77 = LOOKUP(B77,'manually extracted terms'!$B$2:$B$219), 1,0)</f>
        <v>0</v>
      </c>
    </row>
    <row r="78" spans="1:3" customFormat="1" x14ac:dyDescent="0.25">
      <c r="A78" t="s">
        <v>307</v>
      </c>
      <c r="B78" t="str">
        <f t="shared" si="1"/>
        <v>potentialcomplianceissue</v>
      </c>
      <c r="C78" s="2">
        <f>IF(B78 = LOOKUP(B78,'manually extracted terms'!$B$2:$B$219), 1,0)</f>
        <v>0</v>
      </c>
    </row>
    <row r="79" spans="1:3" customFormat="1" x14ac:dyDescent="0.25">
      <c r="A79" t="s">
        <v>308</v>
      </c>
      <c r="B79" t="str">
        <f t="shared" si="1"/>
        <v>taxadministration</v>
      </c>
      <c r="C79" s="2">
        <f>IF(B79 = LOOKUP(B79,'manually extracted terms'!$B$2:$B$219), 1,0)</f>
        <v>0</v>
      </c>
    </row>
    <row r="80" spans="1:3" customFormat="1" x14ac:dyDescent="0.25">
      <c r="A80" t="s">
        <v>309</v>
      </c>
      <c r="B80" t="str">
        <f t="shared" si="1"/>
        <v>personalhealthinformationphi</v>
      </c>
      <c r="C80" s="2">
        <f>IF(B80 = LOOKUP(B80,'manually extracted terms'!$B$2:$B$219), 1,0)</f>
        <v>0</v>
      </c>
    </row>
    <row r="81" spans="1:3" customFormat="1" x14ac:dyDescent="0.25">
      <c r="A81" t="s">
        <v>310</v>
      </c>
      <c r="B81" t="str">
        <f t="shared" si="1"/>
        <v>onlineretrieval</v>
      </c>
      <c r="C81" s="2">
        <f>IF(B81 = LOOKUP(B81,'manually extracted terms'!$B$2:$B$219), 1,0)</f>
        <v>0</v>
      </c>
    </row>
    <row r="82" spans="1:3" customFormat="1" x14ac:dyDescent="0.25">
      <c r="A82" t="s">
        <v>311</v>
      </c>
      <c r="B82" t="str">
        <f t="shared" si="1"/>
        <v>onlineapplication</v>
      </c>
      <c r="C82" s="2">
        <f>IF(B82 = LOOKUP(B82,'manually extracted terms'!$B$2:$B$219), 1,0)</f>
        <v>0</v>
      </c>
    </row>
    <row r="83" spans="1:3" customFormat="1" x14ac:dyDescent="0.25">
      <c r="A83" t="s">
        <v>312</v>
      </c>
      <c r="B83" t="str">
        <f t="shared" si="1"/>
        <v>qualityindicator</v>
      </c>
      <c r="C83" s="2">
        <f>IF(B83 = LOOKUP(B83,'manually extracted terms'!$B$2:$B$219), 1,0)</f>
        <v>0</v>
      </c>
    </row>
    <row r="84" spans="1:3" customFormat="1" x14ac:dyDescent="0.25">
      <c r="A84" t="s">
        <v>313</v>
      </c>
      <c r="B84" t="str">
        <f t="shared" si="1"/>
        <v>multipleservicechannel</v>
      </c>
      <c r="C84" s="2">
        <f>IF(B84 = LOOKUP(B84,'manually extracted terms'!$B$2:$B$219), 1,0)</f>
        <v>0</v>
      </c>
    </row>
    <row r="85" spans="1:3" customFormat="1" x14ac:dyDescent="0.25">
      <c r="A85" t="s">
        <v>314</v>
      </c>
      <c r="B85" t="str">
        <f t="shared" si="1"/>
        <v>planassessmentfee</v>
      </c>
      <c r="C85" s="2">
        <f>IF(B85 = LOOKUP(B85,'manually extracted terms'!$B$2:$B$219), 1,0)</f>
        <v>1</v>
      </c>
    </row>
    <row r="86" spans="1:3" customFormat="1" x14ac:dyDescent="0.25">
      <c r="A86" t="s">
        <v>315</v>
      </c>
      <c r="B86" t="str">
        <f t="shared" si="1"/>
        <v>federalexchange</v>
      </c>
      <c r="C86" s="2">
        <f>IF(B86 = LOOKUP(B86,'manually extracted terms'!$B$2:$B$219), 1,0)</f>
        <v>1</v>
      </c>
    </row>
    <row r="87" spans="1:3" customFormat="1" x14ac:dyDescent="0.25">
      <c r="A87" t="s">
        <v>316</v>
      </c>
      <c r="B87" t="str">
        <f t="shared" si="1"/>
        <v>assisterfee</v>
      </c>
      <c r="C87" s="2">
        <f>IF(B87 = LOOKUP(B87,'manually extracted terms'!$B$2:$B$219), 1,0)</f>
        <v>1</v>
      </c>
    </row>
    <row r="88" spans="1:3" customFormat="1" x14ac:dyDescent="0.25">
      <c r="A88" t="s">
        <v>317</v>
      </c>
      <c r="B88" t="str">
        <f t="shared" si="1"/>
        <v>viewingcapability</v>
      </c>
      <c r="C88" s="2">
        <f>IF(B88 = LOOKUP(B88,'manually extracted terms'!$B$2:$B$219), 1,0)</f>
        <v>0</v>
      </c>
    </row>
    <row r="89" spans="1:3" customFormat="1" x14ac:dyDescent="0.25">
      <c r="A89" t="s">
        <v>318</v>
      </c>
      <c r="B89" t="str">
        <f t="shared" si="1"/>
        <v>mailedapplication</v>
      </c>
      <c r="C89" s="2">
        <f>IF(B89 = LOOKUP(B89,'manually extracted terms'!$B$2:$B$219), 1,0)</f>
        <v>0</v>
      </c>
    </row>
    <row r="90" spans="1:3" customFormat="1" x14ac:dyDescent="0.25">
      <c r="A90" t="s">
        <v>319</v>
      </c>
      <c r="B90" t="str">
        <f t="shared" si="1"/>
        <v>applicationprocess</v>
      </c>
      <c r="C90" s="2">
        <f>IF(B90 = LOOKUP(B90,'manually extracted terms'!$B$2:$B$219), 1,0)</f>
        <v>0</v>
      </c>
    </row>
    <row r="91" spans="1:3" customFormat="1" x14ac:dyDescent="0.25">
      <c r="A91" t="s">
        <v>320</v>
      </c>
      <c r="B91" t="str">
        <f t="shared" si="1"/>
        <v>upcomingmonth</v>
      </c>
      <c r="C91" s="2">
        <f>IF(B91 = LOOKUP(B91,'manually extracted terms'!$B$2:$B$219), 1,0)</f>
        <v>0</v>
      </c>
    </row>
    <row r="92" spans="1:3" customFormat="1" x14ac:dyDescent="0.25">
      <c r="A92" t="s">
        <v>321</v>
      </c>
      <c r="B92" t="str">
        <f t="shared" si="1"/>
        <v>callcenter</v>
      </c>
      <c r="C92" s="2">
        <f>IF(B92 = LOOKUP(B92,'manually extracted terms'!$B$2:$B$219), 1,0)</f>
        <v>1</v>
      </c>
    </row>
    <row r="93" spans="1:3" customFormat="1" x14ac:dyDescent="0.25">
      <c r="A93" t="s">
        <v>322</v>
      </c>
      <c r="B93" t="str">
        <f t="shared" si="1"/>
        <v>annualenrollmentperiod</v>
      </c>
      <c r="C93" s="2">
        <f>IF(B93 = LOOKUP(B93,'manually extracted terms'!$B$2:$B$219), 1,0)</f>
        <v>1</v>
      </c>
    </row>
    <row r="94" spans="1:3" customFormat="1" x14ac:dyDescent="0.25">
      <c r="A94" t="s">
        <v>323</v>
      </c>
      <c r="B94" t="str">
        <f t="shared" si="1"/>
        <v>appealdecision</v>
      </c>
      <c r="C94" s="2">
        <f>IF(B94 = LOOKUP(B94,'manually extracted terms'!$B$2:$B$219), 1,0)</f>
        <v>0</v>
      </c>
    </row>
    <row r="95" spans="1:3" customFormat="1" x14ac:dyDescent="0.25">
      <c r="A95" t="s">
        <v>324</v>
      </c>
      <c r="B95" t="str">
        <f t="shared" si="1"/>
        <v>oversightrequirement</v>
      </c>
      <c r="C95" s="2">
        <f>IF(B95 = LOOKUP(B95,'manually extracted terms'!$B$2:$B$219), 1,0)</f>
        <v>0</v>
      </c>
    </row>
    <row r="96" spans="1:3" customFormat="1" x14ac:dyDescent="0.25">
      <c r="A96" t="s">
        <v>325</v>
      </c>
      <c r="B96" t="str">
        <f t="shared" si="1"/>
        <v>anonymousshopping</v>
      </c>
      <c r="C96" s="2">
        <f>IF(B96 = LOOKUP(B96,'manually extracted terms'!$B$2:$B$219), 1,0)</f>
        <v>1</v>
      </c>
    </row>
    <row r="97" spans="1:3" customFormat="1" x14ac:dyDescent="0.25">
      <c r="A97" t="s">
        <v>326</v>
      </c>
      <c r="B97" t="str">
        <f t="shared" si="1"/>
        <v>federaldatahub</v>
      </c>
      <c r="C97" s="2">
        <f>IF(B97 = LOOKUP(B97,'manually extracted terms'!$B$2:$B$219), 1,0)</f>
        <v>0</v>
      </c>
    </row>
    <row r="98" spans="1:3" customFormat="1" x14ac:dyDescent="0.25">
      <c r="A98" t="s">
        <v>327</v>
      </c>
      <c r="B98" t="str">
        <f t="shared" si="1"/>
        <v>familymember</v>
      </c>
      <c r="C98" s="2">
        <f>IF(B98 = LOOKUP(B98,'manually extracted terms'!$B$2:$B$219), 1,0)</f>
        <v>1</v>
      </c>
    </row>
    <row r="99" spans="1:3" customFormat="1" x14ac:dyDescent="0.25">
      <c r="A99" t="s">
        <v>328</v>
      </c>
      <c r="B99" t="str">
        <f t="shared" si="1"/>
        <v>tollfreenumber</v>
      </c>
      <c r="C99" s="2">
        <f>IF(B99 = LOOKUP(B99,'manually extracted terms'!$B$2:$B$219), 1,0)</f>
        <v>0</v>
      </c>
    </row>
    <row r="100" spans="1:3" customFormat="1" x14ac:dyDescent="0.25">
      <c r="C100" s="2"/>
    </row>
    <row r="101" spans="1:3" customFormat="1" x14ac:dyDescent="0.25">
      <c r="C101" s="2"/>
    </row>
    <row r="102" spans="1:3" customFormat="1" x14ac:dyDescent="0.25">
      <c r="C102" s="2"/>
    </row>
    <row r="103" spans="1:3" customFormat="1" x14ac:dyDescent="0.25">
      <c r="C103" s="2"/>
    </row>
    <row r="104" spans="1:3" customFormat="1" x14ac:dyDescent="0.25">
      <c r="C104" s="2"/>
    </row>
    <row r="105" spans="1:3" customFormat="1" x14ac:dyDescent="0.25">
      <c r="C105" s="2"/>
    </row>
    <row r="106" spans="1:3" customFormat="1" x14ac:dyDescent="0.25">
      <c r="C106" s="2"/>
    </row>
    <row r="107" spans="1:3" customFormat="1" x14ac:dyDescent="0.25">
      <c r="C107" s="2"/>
    </row>
    <row r="108" spans="1:3" customFormat="1" x14ac:dyDescent="0.25">
      <c r="C108" s="2"/>
    </row>
    <row r="109" spans="1:3" customFormat="1" x14ac:dyDescent="0.25">
      <c r="C109" s="2"/>
    </row>
    <row r="110" spans="1:3" customFormat="1" x14ac:dyDescent="0.25">
      <c r="C110" s="2"/>
    </row>
    <row r="111" spans="1:3" customFormat="1" x14ac:dyDescent="0.25">
      <c r="C111" s="2"/>
    </row>
    <row r="112" spans="1:3" customFormat="1" x14ac:dyDescent="0.25">
      <c r="C112" s="2"/>
    </row>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sheetData>
  <sortState ref="A1:A679">
    <sortCondition ref="A1:A679"/>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0"/>
  <sheetViews>
    <sheetView workbookViewId="0">
      <selection activeCell="D15" sqref="D15"/>
    </sheetView>
  </sheetViews>
  <sheetFormatPr defaultRowHeight="15" x14ac:dyDescent="0.25"/>
  <cols>
    <col min="1" max="2" width="39.5703125" style="2" customWidth="1"/>
    <col min="3" max="3" width="8.42578125" style="2" bestFit="1" customWidth="1"/>
    <col min="4" max="4" width="11.5703125" style="1" bestFit="1" customWidth="1"/>
    <col min="5" max="5" width="11.85546875" style="1" customWidth="1"/>
    <col min="6" max="6" width="10.5703125" style="1" bestFit="1" customWidth="1"/>
  </cols>
  <sheetData>
    <row r="1" spans="1:11" x14ac:dyDescent="0.25">
      <c r="A1" s="2" t="s">
        <v>329</v>
      </c>
      <c r="B1" s="2" t="s">
        <v>333</v>
      </c>
      <c r="C1" s="2" t="s">
        <v>330</v>
      </c>
      <c r="D1" s="1" t="s">
        <v>331</v>
      </c>
      <c r="E1" s="1" t="s">
        <v>332</v>
      </c>
      <c r="F1" s="1" t="s">
        <v>1826</v>
      </c>
      <c r="G1" t="s">
        <v>2179</v>
      </c>
      <c r="H1" t="s">
        <v>331</v>
      </c>
      <c r="I1" t="s">
        <v>332</v>
      </c>
      <c r="J1" t="s">
        <v>1827</v>
      </c>
      <c r="K1" t="s">
        <v>2180</v>
      </c>
    </row>
    <row r="2" spans="1:11" x14ac:dyDescent="0.25">
      <c r="A2" t="s">
        <v>231</v>
      </c>
      <c r="B2" t="str">
        <f>LOWER(SUBSTITUTE(A2," ",""))</f>
        <v>healthplan</v>
      </c>
      <c r="C2" s="2">
        <f>IF(B2 = LOOKUP(B2,'manually extracted terms'!$B$2:$B$219), 1,0)</f>
        <v>1</v>
      </c>
      <c r="D2" s="5">
        <f>SUM(C:C)/COUNT(C:C)</f>
        <v>0.17674418604651163</v>
      </c>
      <c r="E2" s="5">
        <f>SUM(C:C)/'manually extracted terms'!C2</f>
        <v>0.35185185185185186</v>
      </c>
      <c r="F2" s="5">
        <f>2*D2*E2/(D2+E2)</f>
        <v>0.23529411764705882</v>
      </c>
      <c r="G2">
        <v>97</v>
      </c>
      <c r="H2" s="9">
        <f ca="1">SUM($C$2:INDIRECT(INDIRECT("$K$2")))/COUNT($C$2:INDIRECT(INDIRECT("$K$2")))</f>
        <v>0.27835051546391754</v>
      </c>
      <c r="I2" s="9">
        <f ca="1">SUM($C$2:INDIRECT(INDIRECT("$K$2")))/'manually extracted terms'!$C$2</f>
        <v>0.125</v>
      </c>
      <c r="J2" s="5">
        <f ca="1">2*H2*I2/(H2+I2)</f>
        <v>0.17252396166134185</v>
      </c>
      <c r="K2" t="str">
        <f>CONCATENATE("C",INT(G2)+1)</f>
        <v>C98</v>
      </c>
    </row>
    <row r="3" spans="1:11" x14ac:dyDescent="0.25">
      <c r="A3" t="s">
        <v>232</v>
      </c>
      <c r="B3" t="str">
        <f t="shared" ref="B3:B66" si="0">LOWER(SUBSTITUTE(A3," ",""))</f>
        <v>webportal</v>
      </c>
      <c r="C3" s="2">
        <f>IF(B3 = LOOKUP(B3,'manually extracted terms'!$B$2:$B$219), 1,0)</f>
        <v>0</v>
      </c>
    </row>
    <row r="4" spans="1:11" x14ac:dyDescent="0.25">
      <c r="A4" t="s">
        <v>233</v>
      </c>
      <c r="B4" t="str">
        <f t="shared" si="0"/>
        <v>qualifiedhealthplan</v>
      </c>
      <c r="C4" s="2">
        <f>IF(B4 = LOOKUP(B4,'manually extracted terms'!$B$2:$B$219), 1,0)</f>
        <v>1</v>
      </c>
    </row>
    <row r="5" spans="1:11" x14ac:dyDescent="0.25">
      <c r="A5" t="s">
        <v>234</v>
      </c>
      <c r="B5" t="str">
        <f t="shared" si="0"/>
        <v>eligibilityadministrator</v>
      </c>
      <c r="C5" s="2">
        <f>IF(B5 = LOOKUP(B5,'manually extracted terms'!$B$2:$B$219), 1,0)</f>
        <v>1</v>
      </c>
    </row>
    <row r="6" spans="1:11" x14ac:dyDescent="0.25">
      <c r="A6" t="s">
        <v>235</v>
      </c>
      <c r="B6" t="str">
        <f t="shared" si="0"/>
        <v>eligibilitydetermination</v>
      </c>
      <c r="C6" s="2">
        <f>IF(B6 = LOOKUP(B6,'manually extracted terms'!$B$2:$B$219), 1,0)</f>
        <v>0</v>
      </c>
    </row>
    <row r="7" spans="1:11" x14ac:dyDescent="0.25">
      <c r="A7" t="s">
        <v>236</v>
      </c>
      <c r="B7" t="str">
        <f t="shared" si="0"/>
        <v>qualityrating</v>
      </c>
      <c r="C7" s="2">
        <f>IF(B7 = LOOKUP(B7,'manually extracted terms'!$B$2:$B$219), 1,0)</f>
        <v>1</v>
      </c>
    </row>
    <row r="8" spans="1:11" x14ac:dyDescent="0.25">
      <c r="A8" t="s">
        <v>237</v>
      </c>
      <c r="B8" t="str">
        <f t="shared" si="0"/>
        <v>individualenrollment</v>
      </c>
      <c r="C8" s="2">
        <f>IF(B8 = LOOKUP(B8,'manually extracted terms'!$B$2:$B$219), 1,0)</f>
        <v>0</v>
      </c>
    </row>
    <row r="9" spans="1:11" x14ac:dyDescent="0.25">
      <c r="A9" t="s">
        <v>238</v>
      </c>
      <c r="B9" t="str">
        <f t="shared" si="0"/>
        <v>magimedi-cal</v>
      </c>
      <c r="C9" s="2">
        <f>IF(B9 = LOOKUP(B9,'manually extracted terms'!$B$2:$B$219), 1,0)</f>
        <v>1</v>
      </c>
    </row>
    <row r="10" spans="1:11" x14ac:dyDescent="0.25">
      <c r="A10" t="s">
        <v>239</v>
      </c>
      <c r="B10" t="str">
        <f t="shared" si="0"/>
        <v>medi-calaim</v>
      </c>
      <c r="C10" s="2">
        <f>IF(B10 = LOOKUP(B10,'manually extracted terms'!$B$2:$B$219), 1,0)</f>
        <v>0</v>
      </c>
    </row>
    <row r="11" spans="1:11" x14ac:dyDescent="0.25">
      <c r="A11" t="s">
        <v>240</v>
      </c>
      <c r="B11" t="str">
        <f t="shared" si="0"/>
        <v>subsidizedhealthcoverage</v>
      </c>
      <c r="C11" s="2">
        <f>IF(B11 = LOOKUP(B11,'manually extracted terms'!$B$2:$B$219), 1,0)</f>
        <v>1</v>
      </c>
    </row>
    <row r="12" spans="1:11" x14ac:dyDescent="0.25">
      <c r="A12" t="s">
        <v>241</v>
      </c>
      <c r="B12" t="str">
        <f t="shared" si="0"/>
        <v>monthlyreport</v>
      </c>
      <c r="C12" s="2">
        <f>IF(B12 = LOOKUP(B12,'manually extracted terms'!$B$2:$B$219), 1,0)</f>
        <v>0</v>
      </c>
    </row>
    <row r="13" spans="1:11" x14ac:dyDescent="0.25">
      <c r="A13" t="s">
        <v>243</v>
      </c>
      <c r="B13" t="str">
        <f t="shared" si="0"/>
        <v>premiumpayment</v>
      </c>
      <c r="C13" s="2">
        <f>IF(B13 = LOOKUP(B13,'manually extracted terms'!$B$2:$B$219), 1,0)</f>
        <v>0</v>
      </c>
    </row>
    <row r="14" spans="1:11" x14ac:dyDescent="0.25">
      <c r="A14" t="s">
        <v>244</v>
      </c>
      <c r="B14" t="str">
        <f t="shared" si="0"/>
        <v>chipplan</v>
      </c>
      <c r="C14" s="2">
        <f>IF(B14 = LOOKUP(B14,'manually extracted terms'!$B$2:$B$219), 1,0)</f>
        <v>0</v>
      </c>
    </row>
    <row r="15" spans="1:11" x14ac:dyDescent="0.25">
      <c r="A15" t="s">
        <v>242</v>
      </c>
      <c r="B15" t="str">
        <f t="shared" si="0"/>
        <v>individualexemption</v>
      </c>
      <c r="C15" s="2">
        <f>IF(B15 = LOOKUP(B15,'manually extracted terms'!$B$2:$B$219), 1,0)</f>
        <v>0</v>
      </c>
    </row>
    <row r="16" spans="1:11" x14ac:dyDescent="0.25">
      <c r="A16" t="s">
        <v>246</v>
      </c>
      <c r="B16" t="str">
        <f t="shared" si="0"/>
        <v>sharingreduction</v>
      </c>
      <c r="C16" s="2">
        <f>IF(B16 = LOOKUP(B16,'manually extracted terms'!$B$2:$B$219), 1,0)</f>
        <v>0</v>
      </c>
    </row>
    <row r="17" spans="1:4" customFormat="1" x14ac:dyDescent="0.25">
      <c r="A17" t="s">
        <v>245</v>
      </c>
      <c r="B17" t="str">
        <f t="shared" si="0"/>
        <v>ad-hocmonthlyquarterly</v>
      </c>
      <c r="C17" s="2">
        <f>IF(B17 = LOOKUP(B17,'manually extracted terms'!$B$2:$B$219), 1,0)</f>
        <v>0</v>
      </c>
      <c r="D17" s="1"/>
    </row>
    <row r="18" spans="1:4" customFormat="1" x14ac:dyDescent="0.25">
      <c r="A18" t="s">
        <v>247</v>
      </c>
      <c r="B18" t="str">
        <f t="shared" si="0"/>
        <v>casemanagement</v>
      </c>
      <c r="C18" s="2">
        <f>IF(B18 = LOOKUP(B18,'manually extracted terms'!$B$2:$B$219), 1,0)</f>
        <v>1</v>
      </c>
      <c r="D18" s="1"/>
    </row>
    <row r="19" spans="1:4" customFormat="1" x14ac:dyDescent="0.25">
      <c r="A19" t="s">
        <v>249</v>
      </c>
      <c r="B19" t="str">
        <f t="shared" si="0"/>
        <v>caseinformation</v>
      </c>
      <c r="C19" s="2">
        <f>IF(B19 = LOOKUP(B19,'manually extracted terms'!$B$2:$B$219), 1,0)</f>
        <v>0</v>
      </c>
      <c r="D19" s="2"/>
    </row>
    <row r="20" spans="1:4" customFormat="1" x14ac:dyDescent="0.25">
      <c r="A20" t="s">
        <v>252</v>
      </c>
      <c r="B20" t="str">
        <f t="shared" si="0"/>
        <v>statecontroller</v>
      </c>
      <c r="C20" s="2">
        <f>IF(B20 = LOOKUP(B20,'manually extracted terms'!$B$2:$B$219), 1,0)</f>
        <v>1</v>
      </c>
      <c r="D20" s="2"/>
    </row>
    <row r="21" spans="1:4" customFormat="1" x14ac:dyDescent="0.25">
      <c r="A21" t="s">
        <v>260</v>
      </c>
      <c r="B21" t="str">
        <f t="shared" si="0"/>
        <v>enrollmentperiod</v>
      </c>
      <c r="C21" s="2">
        <f>IF(B21 = LOOKUP(B21,'manually extracted terms'!$B$2:$B$219), 1,0)</f>
        <v>1</v>
      </c>
      <c r="D21" s="2"/>
    </row>
    <row r="22" spans="1:4" customFormat="1" x14ac:dyDescent="0.25">
      <c r="A22" t="s">
        <v>261</v>
      </c>
      <c r="B22" t="str">
        <f t="shared" si="0"/>
        <v>householdcomposition</v>
      </c>
      <c r="C22" s="2">
        <f>IF(B22 = LOOKUP(B22,'manually extracted terms'!$B$2:$B$219), 1,0)</f>
        <v>1</v>
      </c>
      <c r="D22" s="2"/>
    </row>
    <row r="23" spans="1:4" customFormat="1" x14ac:dyDescent="0.25">
      <c r="A23" t="s">
        <v>259</v>
      </c>
      <c r="B23" t="str">
        <f t="shared" si="0"/>
        <v>assignedstaff</v>
      </c>
      <c r="C23" s="2">
        <f>IF(B23 = LOOKUP(B23,'manually extracted terms'!$B$2:$B$219), 1,0)</f>
        <v>0</v>
      </c>
      <c r="D23" s="1"/>
    </row>
    <row r="24" spans="1:4" customFormat="1" x14ac:dyDescent="0.25">
      <c r="A24" t="s">
        <v>262</v>
      </c>
      <c r="B24" t="str">
        <f t="shared" si="0"/>
        <v>currentenrollee</v>
      </c>
      <c r="C24" s="2">
        <f>IF(B24 = LOOKUP(B24,'manually extracted terms'!$B$2:$B$219), 1,0)</f>
        <v>0</v>
      </c>
      <c r="D24" s="1"/>
    </row>
    <row r="25" spans="1:4" customFormat="1" x14ac:dyDescent="0.25">
      <c r="A25" t="s">
        <v>263</v>
      </c>
      <c r="B25" t="str">
        <f t="shared" si="0"/>
        <v>authorizeduser</v>
      </c>
      <c r="C25" s="2">
        <f>IF(B25 = LOOKUP(B25,'manually extracted terms'!$B$2:$B$219), 1,0)</f>
        <v>0</v>
      </c>
      <c r="D25" s="1"/>
    </row>
    <row r="26" spans="1:4" customFormat="1" x14ac:dyDescent="0.25">
      <c r="A26" t="s">
        <v>251</v>
      </c>
      <c r="B26" t="str">
        <f t="shared" si="0"/>
        <v>qualifiedhealthplanissuer</v>
      </c>
      <c r="C26" s="2">
        <f>IF(B26 = LOOKUP(B26,'manually extracted terms'!$B$2:$B$219), 1,0)</f>
        <v>0</v>
      </c>
      <c r="D26" s="1"/>
    </row>
    <row r="27" spans="1:4" customFormat="1" x14ac:dyDescent="0.25">
      <c r="A27" t="s">
        <v>253</v>
      </c>
      <c r="B27" t="str">
        <f t="shared" si="0"/>
        <v>advancepremiumtaxcredit</v>
      </c>
      <c r="C27" s="2">
        <f>IF(B27 = LOOKUP(B27,'manually extracted terms'!$B$2:$B$219), 1,0)</f>
        <v>1</v>
      </c>
      <c r="D27" s="1"/>
    </row>
    <row r="28" spans="1:4" customFormat="1" x14ac:dyDescent="0.25">
      <c r="A28" t="s">
        <v>250</v>
      </c>
      <c r="B28" t="str">
        <f t="shared" si="0"/>
        <v>netpremium</v>
      </c>
      <c r="C28" s="2">
        <f>IF(B28 = LOOKUP(B28,'manually extracted terms'!$B$2:$B$219), 1,0)</f>
        <v>1</v>
      </c>
      <c r="D28" s="1"/>
    </row>
    <row r="29" spans="1:4" customFormat="1" x14ac:dyDescent="0.25">
      <c r="A29" t="s">
        <v>254</v>
      </c>
      <c r="B29" t="str">
        <f t="shared" si="0"/>
        <v>pocketcost</v>
      </c>
      <c r="C29" s="2">
        <f>IF(B29 = LOOKUP(B29,'manually extracted terms'!$B$2:$B$219), 1,0)</f>
        <v>0</v>
      </c>
      <c r="D29" s="1"/>
    </row>
    <row r="30" spans="1:4" customFormat="1" x14ac:dyDescent="0.25">
      <c r="A30" t="s">
        <v>256</v>
      </c>
      <c r="B30" t="str">
        <f t="shared" si="0"/>
        <v>registeredassister</v>
      </c>
      <c r="C30" s="2">
        <f>IF(B30 = LOOKUP(B30,'manually extracted terms'!$B$2:$B$219), 1,0)</f>
        <v>0</v>
      </c>
      <c r="D30" s="1"/>
    </row>
    <row r="31" spans="1:4" customFormat="1" x14ac:dyDescent="0.25">
      <c r="A31" t="s">
        <v>248</v>
      </c>
      <c r="B31" t="str">
        <f t="shared" si="0"/>
        <v>zipcode</v>
      </c>
      <c r="C31" s="2">
        <f>IF(B31 = LOOKUP(B31,'manually extracted terms'!$B$2:$B$219), 1,0)</f>
        <v>1</v>
      </c>
      <c r="D31" s="1"/>
    </row>
    <row r="32" spans="1:4" customFormat="1" x14ac:dyDescent="0.25">
      <c r="A32" t="s">
        <v>255</v>
      </c>
      <c r="B32" t="str">
        <f t="shared" si="0"/>
        <v>demographicdataregion</v>
      </c>
      <c r="C32" s="2">
        <f>IF(B32 = LOOKUP(B32,'manually extracted terms'!$B$2:$B$219), 1,0)</f>
        <v>0</v>
      </c>
      <c r="D32" s="1"/>
    </row>
    <row r="33" spans="1:3" customFormat="1" x14ac:dyDescent="0.25">
      <c r="A33" t="s">
        <v>257</v>
      </c>
      <c r="B33" t="str">
        <f t="shared" si="0"/>
        <v>cost-sharingreduction</v>
      </c>
      <c r="C33" s="2">
        <f>IF(B33 = LOOKUP(B33,'manually extracted terms'!$B$2:$B$219), 1,0)</f>
        <v>0</v>
      </c>
    </row>
    <row r="34" spans="1:3" customFormat="1" x14ac:dyDescent="0.25">
      <c r="A34" t="s">
        <v>258</v>
      </c>
      <c r="B34" t="str">
        <f t="shared" si="0"/>
        <v>planselection</v>
      </c>
      <c r="C34" s="2">
        <f>IF(B34 = LOOKUP(B34,'manually extracted terms'!$B$2:$B$219), 1,0)</f>
        <v>0</v>
      </c>
    </row>
    <row r="35" spans="1:3" customFormat="1" x14ac:dyDescent="0.25">
      <c r="A35" t="s">
        <v>276</v>
      </c>
      <c r="B35" t="str">
        <f t="shared" si="0"/>
        <v>additionalverification</v>
      </c>
      <c r="C35" s="2">
        <f>IF(B35 = LOOKUP(B35,'manually extracted terms'!$B$2:$B$219), 1,0)</f>
        <v>0</v>
      </c>
    </row>
    <row r="36" spans="1:3" customFormat="1" x14ac:dyDescent="0.25">
      <c r="A36" t="s">
        <v>288</v>
      </c>
      <c r="B36" t="str">
        <f t="shared" si="0"/>
        <v>caserecord</v>
      </c>
      <c r="C36" s="2">
        <f>IF(B36 = LOOKUP(B36,'manually extracted terms'!$B$2:$B$219), 1,0)</f>
        <v>1</v>
      </c>
    </row>
    <row r="37" spans="1:3" customFormat="1" x14ac:dyDescent="0.25">
      <c r="A37" t="s">
        <v>294</v>
      </c>
      <c r="B37" t="str">
        <f t="shared" si="0"/>
        <v>householdmember</v>
      </c>
      <c r="C37" s="2">
        <f>IF(B37 = LOOKUP(B37,'manually extracted terms'!$B$2:$B$219), 1,0)</f>
        <v>1</v>
      </c>
    </row>
    <row r="38" spans="1:3" customFormat="1" x14ac:dyDescent="0.25">
      <c r="A38" t="s">
        <v>303</v>
      </c>
      <c r="B38" t="str">
        <f t="shared" si="0"/>
        <v>statusstatewide</v>
      </c>
      <c r="C38" s="2">
        <f>IF(B38 = LOOKUP(B38,'manually extracted terms'!$B$2:$B$219), 1,0)</f>
        <v>0</v>
      </c>
    </row>
    <row r="39" spans="1:3" customFormat="1" x14ac:dyDescent="0.25">
      <c r="A39" t="s">
        <v>305</v>
      </c>
      <c r="B39" t="str">
        <f t="shared" si="0"/>
        <v>applicationinformation</v>
      </c>
      <c r="C39" s="2">
        <f>IF(B39 = LOOKUP(B39,'manually extracted terms'!$B$2:$B$219), 1,0)</f>
        <v>0</v>
      </c>
    </row>
    <row r="40" spans="1:3" customFormat="1" x14ac:dyDescent="0.25">
      <c r="A40" t="s">
        <v>306</v>
      </c>
      <c r="B40" t="str">
        <f t="shared" si="0"/>
        <v>selectedplan</v>
      </c>
      <c r="C40" s="2">
        <f>IF(B40 = LOOKUP(B40,'manually extracted terms'!$B$2:$B$219), 1,0)</f>
        <v>0</v>
      </c>
    </row>
    <row r="41" spans="1:3" customFormat="1" x14ac:dyDescent="0.25">
      <c r="A41" t="s">
        <v>312</v>
      </c>
      <c r="B41" t="str">
        <f t="shared" si="0"/>
        <v>qualityindicator</v>
      </c>
      <c r="C41" s="2">
        <f>IF(B41 = LOOKUP(B41,'manually extracted terms'!$B$2:$B$219), 1,0)</f>
        <v>0</v>
      </c>
    </row>
    <row r="42" spans="1:3" customFormat="1" x14ac:dyDescent="0.25">
      <c r="A42" t="s">
        <v>315</v>
      </c>
      <c r="B42" t="str">
        <f t="shared" si="0"/>
        <v>federalexchange</v>
      </c>
      <c r="C42" s="2">
        <f>IF(B42 = LOOKUP(B42,'manually extracted terms'!$B$2:$B$219), 1,0)</f>
        <v>1</v>
      </c>
    </row>
    <row r="43" spans="1:3" customFormat="1" x14ac:dyDescent="0.25">
      <c r="A43" t="s">
        <v>266</v>
      </c>
      <c r="B43" t="str">
        <f t="shared" si="0"/>
        <v>californiadepartment</v>
      </c>
      <c r="C43" s="2">
        <f>IF(B43 = LOOKUP(B43,'manually extracted terms'!$B$2:$B$219), 1,0)</f>
        <v>0</v>
      </c>
    </row>
    <row r="44" spans="1:3" customFormat="1" x14ac:dyDescent="0.25">
      <c r="A44" t="s">
        <v>267</v>
      </c>
      <c r="B44" t="str">
        <f t="shared" si="0"/>
        <v>helpscreen</v>
      </c>
      <c r="C44" s="2">
        <f>IF(B44 = LOOKUP(B44,'manually extracted terms'!$B$2:$B$219), 1,0)</f>
        <v>0</v>
      </c>
    </row>
    <row r="45" spans="1:3" customFormat="1" x14ac:dyDescent="0.25">
      <c r="A45" t="s">
        <v>269</v>
      </c>
      <c r="B45" t="str">
        <f t="shared" si="0"/>
        <v>dataelement</v>
      </c>
      <c r="C45" s="2">
        <f>IF(B45 = LOOKUP(B45,'manually extracted terms'!$B$2:$B$219), 1,0)</f>
        <v>0</v>
      </c>
    </row>
    <row r="46" spans="1:3" customFormat="1" x14ac:dyDescent="0.25">
      <c r="A46" t="s">
        <v>271</v>
      </c>
      <c r="B46" t="str">
        <f t="shared" si="0"/>
        <v>estimatedannual</v>
      </c>
      <c r="C46" s="2">
        <f>IF(B46 = LOOKUP(B46,'manually extracted terms'!$B$2:$B$219), 1,0)</f>
        <v>0</v>
      </c>
    </row>
    <row r="47" spans="1:3" customFormat="1" x14ac:dyDescent="0.25">
      <c r="A47" t="s">
        <v>277</v>
      </c>
      <c r="B47" t="str">
        <f t="shared" si="0"/>
        <v>36month</v>
      </c>
      <c r="C47" s="2">
        <f>IF(B47 = LOOKUP(B47,'manually extracted terms'!$B$2:$B$219), 1,0)</f>
        <v>0</v>
      </c>
    </row>
    <row r="48" spans="1:3" customFormat="1" x14ac:dyDescent="0.25">
      <c r="A48" t="s">
        <v>287</v>
      </c>
      <c r="B48" t="str">
        <f t="shared" si="0"/>
        <v>annualeligibilityredetermination</v>
      </c>
      <c r="C48" s="2">
        <f>IF(B48 = LOOKUP(B48,'manually extracted terms'!$B$2:$B$219), 1,0)</f>
        <v>1</v>
      </c>
    </row>
    <row r="49" spans="1:3" customFormat="1" x14ac:dyDescent="0.25">
      <c r="A49" t="s">
        <v>289</v>
      </c>
      <c r="B49" t="str">
        <f t="shared" si="0"/>
        <v>electronicreport</v>
      </c>
      <c r="C49" s="2">
        <f>IF(B49 = LOOKUP(B49,'manually extracted terms'!$B$2:$B$219), 1,0)</f>
        <v>0</v>
      </c>
    </row>
    <row r="50" spans="1:3" customFormat="1" x14ac:dyDescent="0.25">
      <c r="A50" t="s">
        <v>293</v>
      </c>
      <c r="B50" t="str">
        <f t="shared" si="0"/>
        <v>reportchange</v>
      </c>
      <c r="C50" s="2">
        <f>IF(B50 = LOOKUP(B50,'manually extracted terms'!$B$2:$B$219), 1,0)</f>
        <v>0</v>
      </c>
    </row>
    <row r="51" spans="1:3" customFormat="1" x14ac:dyDescent="0.25">
      <c r="A51" t="s">
        <v>297</v>
      </c>
      <c r="B51" t="str">
        <f t="shared" si="0"/>
        <v>consumerinformation</v>
      </c>
      <c r="C51" s="2">
        <f>IF(B51 = LOOKUP(B51,'manually extracted terms'!$B$2:$B$219), 1,0)</f>
        <v>0</v>
      </c>
    </row>
    <row r="52" spans="1:3" customFormat="1" x14ac:dyDescent="0.25">
      <c r="A52" t="s">
        <v>299</v>
      </c>
      <c r="B52" t="str">
        <f t="shared" si="0"/>
        <v>averageamount</v>
      </c>
      <c r="C52" s="2">
        <f>IF(B52 = LOOKUP(B52,'manually extracted terms'!$B$2:$B$219), 1,0)</f>
        <v>0</v>
      </c>
    </row>
    <row r="53" spans="1:3" customFormat="1" x14ac:dyDescent="0.25">
      <c r="A53" t="s">
        <v>298</v>
      </c>
      <c r="B53" t="str">
        <f t="shared" si="0"/>
        <v>federalaudit</v>
      </c>
      <c r="C53" s="2">
        <f>IF(B53 = LOOKUP(B53,'manually extracted terms'!$B$2:$B$219), 1,0)</f>
        <v>0</v>
      </c>
    </row>
    <row r="54" spans="1:3" customFormat="1" x14ac:dyDescent="0.25">
      <c r="A54" t="s">
        <v>308</v>
      </c>
      <c r="B54" t="str">
        <f t="shared" si="0"/>
        <v>taxadministration</v>
      </c>
      <c r="C54" s="2">
        <f>IF(B54 = LOOKUP(B54,'manually extracted terms'!$B$2:$B$219), 1,0)</f>
        <v>0</v>
      </c>
    </row>
    <row r="55" spans="1:3" customFormat="1" x14ac:dyDescent="0.25">
      <c r="A55" t="s">
        <v>309</v>
      </c>
      <c r="B55" t="str">
        <f t="shared" si="0"/>
        <v>personalhealthinformationphi</v>
      </c>
      <c r="C55" s="2">
        <f>IF(B55 = LOOKUP(B55,'manually extracted terms'!$B$2:$B$219), 1,0)</f>
        <v>0</v>
      </c>
    </row>
    <row r="56" spans="1:3" customFormat="1" x14ac:dyDescent="0.25">
      <c r="A56" t="s">
        <v>320</v>
      </c>
      <c r="B56" t="str">
        <f t="shared" si="0"/>
        <v>upcomingmonth</v>
      </c>
      <c r="C56" s="2">
        <f>IF(B56 = LOOKUP(B56,'manually extracted terms'!$B$2:$B$219), 1,0)</f>
        <v>0</v>
      </c>
    </row>
    <row r="57" spans="1:3" customFormat="1" x14ac:dyDescent="0.25">
      <c r="A57" t="s">
        <v>323</v>
      </c>
      <c r="B57" t="str">
        <f t="shared" si="0"/>
        <v>appealdecision</v>
      </c>
      <c r="C57" s="2">
        <f>IF(B57 = LOOKUP(B57,'manually extracted terms'!$B$2:$B$219), 1,0)</f>
        <v>0</v>
      </c>
    </row>
    <row r="58" spans="1:3" customFormat="1" x14ac:dyDescent="0.25">
      <c r="A58" t="s">
        <v>327</v>
      </c>
      <c r="B58" t="str">
        <f t="shared" si="0"/>
        <v>familymember</v>
      </c>
      <c r="C58" s="2">
        <f>IF(B58 = LOOKUP(B58,'manually extracted terms'!$B$2:$B$219), 1,0)</f>
        <v>1</v>
      </c>
    </row>
    <row r="59" spans="1:3" customFormat="1" x14ac:dyDescent="0.25">
      <c r="A59" t="s">
        <v>272</v>
      </c>
      <c r="B59" t="str">
        <f t="shared" si="0"/>
        <v>individualplanpreference</v>
      </c>
      <c r="C59" s="2">
        <f>IF(B59 = LOOKUP(B59,'manually extracted terms'!$B$2:$B$219), 1,0)</f>
        <v>0</v>
      </c>
    </row>
    <row r="60" spans="1:3" customFormat="1" x14ac:dyDescent="0.25">
      <c r="A60" t="s">
        <v>280</v>
      </c>
      <c r="B60" t="str">
        <f t="shared" si="0"/>
        <v>lawfulpresence</v>
      </c>
      <c r="C60" s="2">
        <f>IF(B60 = LOOKUP(B60,'manually extracted terms'!$B$2:$B$219), 1,0)</f>
        <v>1</v>
      </c>
    </row>
    <row r="61" spans="1:3" customFormat="1" x14ac:dyDescent="0.25">
      <c r="A61" t="s">
        <v>292</v>
      </c>
      <c r="B61" t="str">
        <f t="shared" si="0"/>
        <v>consumerapplicant</v>
      </c>
      <c r="C61" s="2">
        <f>IF(B61 = LOOKUP(B61,'manually extracted terms'!$B$2:$B$219), 1,0)</f>
        <v>0</v>
      </c>
    </row>
    <row r="62" spans="1:3" customFormat="1" x14ac:dyDescent="0.25">
      <c r="A62" t="s">
        <v>291</v>
      </c>
      <c r="B62" t="str">
        <f t="shared" si="0"/>
        <v>performancemeasurement</v>
      </c>
      <c r="C62" s="2">
        <f>IF(B62 = LOOKUP(B62,'manually extracted terms'!$B$2:$B$219), 1,0)</f>
        <v>0</v>
      </c>
    </row>
    <row r="63" spans="1:3" customFormat="1" x14ac:dyDescent="0.25">
      <c r="A63" t="s">
        <v>304</v>
      </c>
      <c r="B63" t="str">
        <f t="shared" si="0"/>
        <v>individualexemptionrequest</v>
      </c>
      <c r="C63" s="2">
        <f>IF(B63 = LOOKUP(B63,'manually extracted terms'!$B$2:$B$219), 1,0)</f>
        <v>0</v>
      </c>
    </row>
    <row r="64" spans="1:3" customFormat="1" x14ac:dyDescent="0.25">
      <c r="A64" t="s">
        <v>311</v>
      </c>
      <c r="B64" t="str">
        <f t="shared" si="0"/>
        <v>onlineapplication</v>
      </c>
      <c r="C64" s="2">
        <f>IF(B64 = LOOKUP(B64,'manually extracted terms'!$B$2:$B$219), 1,0)</f>
        <v>0</v>
      </c>
    </row>
    <row r="65" spans="1:3" customFormat="1" x14ac:dyDescent="0.25">
      <c r="A65" t="s">
        <v>321</v>
      </c>
      <c r="B65" t="str">
        <f t="shared" si="0"/>
        <v>callcenter</v>
      </c>
      <c r="C65" s="2">
        <f>IF(B65 = LOOKUP(B65,'manually extracted terms'!$B$2:$B$219), 1,0)</f>
        <v>1</v>
      </c>
    </row>
    <row r="66" spans="1:3" customFormat="1" x14ac:dyDescent="0.25">
      <c r="A66" t="s">
        <v>264</v>
      </c>
      <c r="B66" t="str">
        <f t="shared" si="0"/>
        <v>availableplan</v>
      </c>
      <c r="C66" s="2">
        <f>IF(B66 = LOOKUP(B66,'manually extracted terms'!$B$2:$B$219), 1,0)</f>
        <v>0</v>
      </c>
    </row>
    <row r="67" spans="1:3" customFormat="1" x14ac:dyDescent="0.25">
      <c r="A67" t="s">
        <v>265</v>
      </c>
      <c r="B67" t="str">
        <f t="shared" ref="B67:B130" si="1">LOWER(SUBSTITUTE(A67," ",""))</f>
        <v>verificationdocument</v>
      </c>
      <c r="C67" s="2">
        <f>IF(B67 = LOOKUP(B67,'manually extracted terms'!$B$2:$B$219), 1,0)</f>
        <v>1</v>
      </c>
    </row>
    <row r="68" spans="1:3" customFormat="1" x14ac:dyDescent="0.25">
      <c r="A68" t="s">
        <v>270</v>
      </c>
      <c r="B68" t="str">
        <f t="shared" si="1"/>
        <v>externalinterface</v>
      </c>
      <c r="C68" s="2">
        <f>IF(B68 = LOOKUP(B68,'manually extracted terms'!$B$2:$B$219), 1,0)</f>
        <v>0</v>
      </c>
    </row>
    <row r="69" spans="1:3" customFormat="1" x14ac:dyDescent="0.25">
      <c r="A69" t="s">
        <v>301</v>
      </c>
      <c r="B69" t="str">
        <f t="shared" si="1"/>
        <v>effectivedate</v>
      </c>
      <c r="C69" s="2">
        <f>IF(B69 = LOOKUP(B69,'manually extracted terms'!$B$2:$B$219), 1,0)</f>
        <v>1</v>
      </c>
    </row>
    <row r="70" spans="1:3" customFormat="1" x14ac:dyDescent="0.25">
      <c r="A70" t="s">
        <v>307</v>
      </c>
      <c r="B70" t="str">
        <f t="shared" si="1"/>
        <v>potentialcomplianceissue</v>
      </c>
      <c r="C70" s="2">
        <f>IF(B70 = LOOKUP(B70,'manually extracted terms'!$B$2:$B$219), 1,0)</f>
        <v>0</v>
      </c>
    </row>
    <row r="71" spans="1:3" customFormat="1" x14ac:dyDescent="0.25">
      <c r="A71" t="s">
        <v>310</v>
      </c>
      <c r="B71" t="str">
        <f t="shared" si="1"/>
        <v>onlineretrieval</v>
      </c>
      <c r="C71" s="2">
        <f>IF(B71 = LOOKUP(B71,'manually extracted terms'!$B$2:$B$219), 1,0)</f>
        <v>0</v>
      </c>
    </row>
    <row r="72" spans="1:3" customFormat="1" x14ac:dyDescent="0.25">
      <c r="A72" t="s">
        <v>317</v>
      </c>
      <c r="B72" t="str">
        <f t="shared" si="1"/>
        <v>viewingcapability</v>
      </c>
      <c r="C72" s="2">
        <f>IF(B72 = LOOKUP(B72,'manually extracted terms'!$B$2:$B$219), 1,0)</f>
        <v>0</v>
      </c>
    </row>
    <row r="73" spans="1:3" customFormat="1" x14ac:dyDescent="0.25">
      <c r="A73" t="s">
        <v>275</v>
      </c>
      <c r="B73" t="str">
        <f t="shared" si="1"/>
        <v>communicationmethod</v>
      </c>
      <c r="C73" s="2">
        <f>IF(B73 = LOOKUP(B73,'manually extracted terms'!$B$2:$B$219), 1,0)</f>
        <v>0</v>
      </c>
    </row>
    <row r="74" spans="1:3" customFormat="1" x14ac:dyDescent="0.25">
      <c r="A74" t="s">
        <v>278</v>
      </c>
      <c r="B74" t="str">
        <f t="shared" si="1"/>
        <v>tribalaffiliation</v>
      </c>
      <c r="C74" s="2">
        <f>IF(B74 = LOOKUP(B74,'manually extracted terms'!$B$2:$B$219), 1,0)</f>
        <v>0</v>
      </c>
    </row>
    <row r="75" spans="1:3" customFormat="1" x14ac:dyDescent="0.25">
      <c r="A75" t="s">
        <v>284</v>
      </c>
      <c r="B75" t="str">
        <f t="shared" si="1"/>
        <v>demonstrationvideo</v>
      </c>
      <c r="C75" s="2">
        <f>IF(B75 = LOOKUP(B75,'manually extracted terms'!$B$2:$B$219), 1,0)</f>
        <v>0</v>
      </c>
    </row>
    <row r="76" spans="1:3" customFormat="1" x14ac:dyDescent="0.25">
      <c r="A76" t="s">
        <v>314</v>
      </c>
      <c r="B76" t="str">
        <f t="shared" si="1"/>
        <v>planassessmentfee</v>
      </c>
      <c r="C76" s="2">
        <f>IF(B76 = LOOKUP(B76,'manually extracted terms'!$B$2:$B$219), 1,0)</f>
        <v>1</v>
      </c>
    </row>
    <row r="77" spans="1:3" customFormat="1" x14ac:dyDescent="0.25">
      <c r="A77" t="s">
        <v>316</v>
      </c>
      <c r="B77" t="str">
        <f t="shared" si="1"/>
        <v>assisterfee</v>
      </c>
      <c r="C77" s="2">
        <f>IF(B77 = LOOKUP(B77,'manually extracted terms'!$B$2:$B$219), 1,0)</f>
        <v>1</v>
      </c>
    </row>
    <row r="78" spans="1:3" customFormat="1" x14ac:dyDescent="0.25">
      <c r="A78" t="s">
        <v>326</v>
      </c>
      <c r="B78" t="str">
        <f t="shared" si="1"/>
        <v>federaldatahub</v>
      </c>
      <c r="C78" s="2">
        <f>IF(B78 = LOOKUP(B78,'manually extracted terms'!$B$2:$B$219), 1,0)</f>
        <v>0</v>
      </c>
    </row>
    <row r="79" spans="1:3" customFormat="1" x14ac:dyDescent="0.25">
      <c r="A79" t="s">
        <v>279</v>
      </c>
      <c r="B79" t="str">
        <f t="shared" si="1"/>
        <v>qhpmedi-calaim</v>
      </c>
      <c r="C79" s="2">
        <f>IF(B79 = LOOKUP(B79,'manually extracted terms'!$B$2:$B$219), 1,0)</f>
        <v>0</v>
      </c>
    </row>
    <row r="80" spans="1:3" customFormat="1" x14ac:dyDescent="0.25">
      <c r="A80" t="s">
        <v>285</v>
      </c>
      <c r="B80" t="str">
        <f t="shared" si="1"/>
        <v>californiapolicymaker</v>
      </c>
      <c r="C80" s="2">
        <f>IF(B80 = LOOKUP(B80,'manually extracted terms'!$B$2:$B$219), 1,0)</f>
        <v>0</v>
      </c>
    </row>
    <row r="81" spans="1:3" customFormat="1" x14ac:dyDescent="0.25">
      <c r="A81" t="s">
        <v>286</v>
      </c>
      <c r="B81" t="str">
        <f t="shared" si="1"/>
        <v>consumerexperience</v>
      </c>
      <c r="C81" s="2">
        <f>IF(B81 = LOOKUP(B81,'manually extracted terms'!$B$2:$B$219), 1,0)</f>
        <v>0</v>
      </c>
    </row>
    <row r="82" spans="1:3" customFormat="1" x14ac:dyDescent="0.25">
      <c r="A82" t="s">
        <v>295</v>
      </c>
      <c r="B82" t="str">
        <f t="shared" si="1"/>
        <v>netsaving</v>
      </c>
      <c r="C82" s="2">
        <f>IF(B82 = LOOKUP(B82,'manually extracted terms'!$B$2:$B$219), 1,0)</f>
        <v>1</v>
      </c>
    </row>
    <row r="83" spans="1:3" customFormat="1" x14ac:dyDescent="0.25">
      <c r="A83" t="s">
        <v>296</v>
      </c>
      <c r="B83" t="str">
        <f t="shared" si="1"/>
        <v>permanentpart</v>
      </c>
      <c r="C83" s="2">
        <f>IF(B83 = LOOKUP(B83,'manually extracted terms'!$B$2:$B$219), 1,0)</f>
        <v>0</v>
      </c>
    </row>
    <row r="84" spans="1:3" customFormat="1" x14ac:dyDescent="0.25">
      <c r="A84" t="s">
        <v>300</v>
      </c>
      <c r="B84" t="str">
        <f t="shared" si="1"/>
        <v>eventtrigger</v>
      </c>
      <c r="C84" s="2">
        <f>IF(B84 = LOOKUP(B84,'manually extracted terms'!$B$2:$B$219), 1,0)</f>
        <v>0</v>
      </c>
    </row>
    <row r="85" spans="1:3" customFormat="1" x14ac:dyDescent="0.25">
      <c r="A85" t="s">
        <v>302</v>
      </c>
      <c r="B85" t="str">
        <f t="shared" si="1"/>
        <v>applicantrecipient</v>
      </c>
      <c r="C85" s="2">
        <f>IF(B85 = LOOKUP(B85,'manually extracted terms'!$B$2:$B$219), 1,0)</f>
        <v>0</v>
      </c>
    </row>
    <row r="86" spans="1:3" customFormat="1" x14ac:dyDescent="0.25">
      <c r="A86" t="s">
        <v>313</v>
      </c>
      <c r="B86" t="str">
        <f t="shared" si="1"/>
        <v>multipleservicechannel</v>
      </c>
      <c r="C86" s="2">
        <f>IF(B86 = LOOKUP(B86,'manually extracted terms'!$B$2:$B$219), 1,0)</f>
        <v>0</v>
      </c>
    </row>
    <row r="87" spans="1:3" customFormat="1" x14ac:dyDescent="0.25">
      <c r="A87" t="s">
        <v>325</v>
      </c>
      <c r="B87" t="str">
        <f t="shared" si="1"/>
        <v>anonymousshopping</v>
      </c>
      <c r="C87" s="2">
        <f>IF(B87 = LOOKUP(B87,'manually extracted terms'!$B$2:$B$219), 1,0)</f>
        <v>1</v>
      </c>
    </row>
    <row r="88" spans="1:3" customFormat="1" x14ac:dyDescent="0.25">
      <c r="A88" t="s">
        <v>324</v>
      </c>
      <c r="B88" t="str">
        <f t="shared" si="1"/>
        <v>oversightrequirement</v>
      </c>
      <c r="C88" s="2">
        <f>IF(B88 = LOOKUP(B88,'manually extracted terms'!$B$2:$B$219), 1,0)</f>
        <v>0</v>
      </c>
    </row>
    <row r="89" spans="1:3" customFormat="1" x14ac:dyDescent="0.25">
      <c r="A89" t="s">
        <v>283</v>
      </c>
      <c r="B89" t="str">
        <f t="shared" si="1"/>
        <v>enrollmenttrend</v>
      </c>
      <c r="C89" s="2">
        <f>IF(B89 = LOOKUP(B89,'manually extracted terms'!$B$2:$B$219), 1,0)</f>
        <v>0</v>
      </c>
    </row>
    <row r="90" spans="1:3" customFormat="1" x14ac:dyDescent="0.25">
      <c r="A90" t="s">
        <v>290</v>
      </c>
      <c r="B90" t="str">
        <f t="shared" si="1"/>
        <v>personallyidentifiableinformationpii</v>
      </c>
      <c r="C90" s="2">
        <f>IF(B90 = LOOKUP(B90,'manually extracted terms'!$B$2:$B$219), 1,0)</f>
        <v>0</v>
      </c>
    </row>
    <row r="91" spans="1:3" customFormat="1" x14ac:dyDescent="0.25">
      <c r="A91" t="s">
        <v>319</v>
      </c>
      <c r="B91" t="str">
        <f t="shared" si="1"/>
        <v>applicationprocess</v>
      </c>
      <c r="C91" s="2">
        <f>IF(B91 = LOOKUP(B91,'manually extracted terms'!$B$2:$B$219), 1,0)</f>
        <v>0</v>
      </c>
    </row>
    <row r="92" spans="1:3" customFormat="1" x14ac:dyDescent="0.25">
      <c r="A92" t="s">
        <v>318</v>
      </c>
      <c r="B92" t="str">
        <f t="shared" si="1"/>
        <v>mailedapplication</v>
      </c>
      <c r="C92" s="2">
        <f>IF(B92 = LOOKUP(B92,'manually extracted terms'!$B$2:$B$219), 1,0)</f>
        <v>0</v>
      </c>
    </row>
    <row r="93" spans="1:3" customFormat="1" x14ac:dyDescent="0.25">
      <c r="A93" t="s">
        <v>268</v>
      </c>
      <c r="B93" t="str">
        <f t="shared" si="1"/>
        <v>qualifiedhealthplanqhp</v>
      </c>
      <c r="C93" s="2">
        <f>IF(B93 = LOOKUP(B93,'manually extracted terms'!$B$2:$B$219), 1,0)</f>
        <v>0</v>
      </c>
    </row>
    <row r="94" spans="1:3" customFormat="1" x14ac:dyDescent="0.25">
      <c r="A94" t="s">
        <v>273</v>
      </c>
      <c r="B94" t="str">
        <f t="shared" si="1"/>
        <v>definedtimeperiod</v>
      </c>
      <c r="C94" s="2">
        <f>IF(B94 = LOOKUP(B94,'manually extracted terms'!$B$2:$B$219), 1,0)</f>
        <v>0</v>
      </c>
    </row>
    <row r="95" spans="1:3" customFormat="1" x14ac:dyDescent="0.25">
      <c r="A95" t="s">
        <v>274</v>
      </c>
      <c r="B95" t="str">
        <f t="shared" si="1"/>
        <v>questionicon</v>
      </c>
      <c r="C95" s="2">
        <f>IF(B95 = LOOKUP(B95,'manually extracted terms'!$B$2:$B$219), 1,0)</f>
        <v>0</v>
      </c>
    </row>
    <row r="96" spans="1:3" customFormat="1" x14ac:dyDescent="0.25">
      <c r="A96" t="s">
        <v>281</v>
      </c>
      <c r="B96" t="str">
        <f t="shared" si="1"/>
        <v>preferenceseg</v>
      </c>
      <c r="C96" s="2">
        <f>IF(B96 = LOOKUP(B96,'manually extracted terms'!$B$2:$B$219), 1,0)</f>
        <v>0</v>
      </c>
    </row>
    <row r="97" spans="1:3" customFormat="1" x14ac:dyDescent="0.25">
      <c r="A97" t="s">
        <v>282</v>
      </c>
      <c r="B97" t="str">
        <f t="shared" si="1"/>
        <v>paymenthistory</v>
      </c>
      <c r="C97" s="2">
        <f>IF(B97 = LOOKUP(B97,'manually extracted terms'!$B$2:$B$219), 1,0)</f>
        <v>0</v>
      </c>
    </row>
    <row r="98" spans="1:3" customFormat="1" x14ac:dyDescent="0.25">
      <c r="A98" t="s">
        <v>322</v>
      </c>
      <c r="B98" t="str">
        <f t="shared" si="1"/>
        <v>annualenrollmentperiod</v>
      </c>
      <c r="C98" s="2">
        <f>IF(B98 = LOOKUP(B98,'manually extracted terms'!$B$2:$B$219), 1,0)</f>
        <v>1</v>
      </c>
    </row>
    <row r="99" spans="1:3" customFormat="1" x14ac:dyDescent="0.25">
      <c r="A99" t="s">
        <v>328</v>
      </c>
      <c r="B99" t="str">
        <f t="shared" si="1"/>
        <v>tollfreenumber</v>
      </c>
      <c r="C99" s="2">
        <f>IF(B99 = LOOKUP(B99,'manually extracted terms'!$B$2:$B$219), 1,0)</f>
        <v>0</v>
      </c>
    </row>
    <row r="100" spans="1:3" customFormat="1" x14ac:dyDescent="0.25">
      <c r="A100" t="s">
        <v>466</v>
      </c>
      <c r="B100" t="str">
        <f t="shared" si="1"/>
        <v>differentfamilymember</v>
      </c>
      <c r="C100" s="2">
        <f>IF(B100 = LOOKUP(B100,'manually extracted terms'!$B$2:$B$219), 1,0)</f>
        <v>0</v>
      </c>
    </row>
    <row r="101" spans="1:3" customFormat="1" x14ac:dyDescent="0.25">
      <c r="A101" t="s">
        <v>743</v>
      </c>
      <c r="B101" t="str">
        <f t="shared" si="1"/>
        <v>filteringsearch</v>
      </c>
      <c r="C101" s="2">
        <f>IF(B101 = LOOKUP(B101,'manually extracted terms'!$B$2:$B$219), 1,0)</f>
        <v>0</v>
      </c>
    </row>
    <row r="102" spans="1:3" customFormat="1" x14ac:dyDescent="0.25">
      <c r="A102" t="s">
        <v>788</v>
      </c>
      <c r="B102" t="str">
        <f t="shared" si="1"/>
        <v>outgoingminute</v>
      </c>
      <c r="C102" s="2">
        <f>IF(B102 = LOOKUP(B102,'manually extracted terms'!$B$2:$B$219), 1,0)</f>
        <v>0</v>
      </c>
    </row>
    <row r="103" spans="1:3" customFormat="1" x14ac:dyDescent="0.25">
      <c r="A103" t="s">
        <v>533</v>
      </c>
      <c r="B103" t="str">
        <f t="shared" si="1"/>
        <v>eligibilityredeterminationprocess</v>
      </c>
      <c r="C103" s="2">
        <f>IF(B103 = LOOKUP(B103,'manually extracted terms'!$B$2:$B$219), 1,0)</f>
        <v>0</v>
      </c>
    </row>
    <row r="104" spans="1:3" customFormat="1" x14ac:dyDescent="0.25">
      <c r="A104" t="s">
        <v>694</v>
      </c>
      <c r="B104" t="str">
        <f t="shared" si="1"/>
        <v>detailedresult</v>
      </c>
      <c r="C104" s="2">
        <f>IF(B104 = LOOKUP(B104,'manually extracted terms'!$B$2:$B$219), 1,0)</f>
        <v>0</v>
      </c>
    </row>
    <row r="105" spans="1:3" customFormat="1" x14ac:dyDescent="0.25">
      <c r="A105" t="s">
        <v>432</v>
      </c>
      <c r="B105" t="str">
        <f t="shared" si="1"/>
        <v>individualeligibilityreal-timeonline</v>
      </c>
      <c r="C105" s="2">
        <f>IF(B105 = LOOKUP(B105,'manually extracted terms'!$B$2:$B$219), 1,0)</f>
        <v>0</v>
      </c>
    </row>
    <row r="106" spans="1:3" customFormat="1" x14ac:dyDescent="0.25">
      <c r="A106" t="s">
        <v>732</v>
      </c>
      <c r="B106" t="str">
        <f t="shared" si="1"/>
        <v>individualresponse</v>
      </c>
      <c r="C106" s="2">
        <f>IF(B106 = LOOKUP(B106,'manually extracted terms'!$B$2:$B$219), 1,0)</f>
        <v>0</v>
      </c>
    </row>
    <row r="107" spans="1:3" customFormat="1" x14ac:dyDescent="0.25">
      <c r="A107" t="s">
        <v>582</v>
      </c>
      <c r="B107" t="str">
        <f t="shared" si="1"/>
        <v>deemedinfant</v>
      </c>
      <c r="C107" s="2">
        <f>IF(B107 = LOOKUP(B107,'manually extracted terms'!$B$2:$B$219), 1,0)</f>
        <v>1</v>
      </c>
    </row>
    <row r="108" spans="1:3" customFormat="1" x14ac:dyDescent="0.25">
      <c r="A108" t="s">
        <v>523</v>
      </c>
      <c r="B108" t="str">
        <f t="shared" si="1"/>
        <v>formalwrittennotice</v>
      </c>
      <c r="C108" s="2">
        <f>IF(B108 = LOOKUP(B108,'manually extracted terms'!$B$2:$B$219), 1,0)</f>
        <v>0</v>
      </c>
    </row>
    <row r="109" spans="1:3" customFormat="1" x14ac:dyDescent="0.25">
      <c r="A109" t="s">
        <v>746</v>
      </c>
      <c r="B109" t="str">
        <f t="shared" si="1"/>
        <v>followinglanguage</v>
      </c>
      <c r="C109" s="2">
        <f>IF(B109 = LOOKUP(B109,'manually extracted terms'!$B$2:$B$219), 1,0)</f>
        <v>0</v>
      </c>
    </row>
    <row r="110" spans="1:3" customFormat="1" x14ac:dyDescent="0.25">
      <c r="A110" t="s">
        <v>755</v>
      </c>
      <c r="B110" t="str">
        <f t="shared" si="1"/>
        <v>technologyplatform</v>
      </c>
      <c r="C110" s="2">
        <f>IF(B110 = LOOKUP(B110,'manually extracted terms'!$B$2:$B$219), 1,0)</f>
        <v>0</v>
      </c>
    </row>
    <row r="111" spans="1:3" customFormat="1" x14ac:dyDescent="0.25">
      <c r="A111" t="s">
        <v>722</v>
      </c>
      <c r="B111" t="str">
        <f t="shared" si="1"/>
        <v>onlinechat</v>
      </c>
      <c r="C111" s="2">
        <f>IF(B111 = LOOKUP(B111,'manually extracted terms'!$B$2:$B$219), 1,0)</f>
        <v>0</v>
      </c>
    </row>
    <row r="112" spans="1:3" customFormat="1" x14ac:dyDescent="0.25">
      <c r="A112" t="s">
        <v>637</v>
      </c>
      <c r="B112" t="str">
        <f t="shared" si="1"/>
        <v>geographiclocation</v>
      </c>
      <c r="C112" s="2">
        <f>IF(B112 = LOOKUP(B112,'manually extracted terms'!$B$2:$B$219), 1,0)</f>
        <v>0</v>
      </c>
    </row>
    <row r="113" spans="1:3" customFormat="1" x14ac:dyDescent="0.25">
      <c r="A113" t="s">
        <v>521</v>
      </c>
      <c r="B113" t="str">
        <f t="shared" si="1"/>
        <v>consumersurveyresponse</v>
      </c>
      <c r="C113" s="2">
        <f>IF(B113 = LOOKUP(B113,'manually extracted terms'!$B$2:$B$219), 1,0)</f>
        <v>0</v>
      </c>
    </row>
    <row r="114" spans="1:3" customFormat="1" x14ac:dyDescent="0.25">
      <c r="A114" t="s">
        <v>574</v>
      </c>
      <c r="B114" t="str">
        <f t="shared" si="1"/>
        <v>tvbillboardmagazine</v>
      </c>
      <c r="C114" s="2">
        <f>IF(B114 = LOOKUP(B114,'manually extracted terms'!$B$2:$B$219), 1,0)</f>
        <v>0</v>
      </c>
    </row>
    <row r="115" spans="1:3" customFormat="1" x14ac:dyDescent="0.25">
      <c r="A115" t="s">
        <v>421</v>
      </c>
      <c r="B115" t="str">
        <f t="shared" si="1"/>
        <v>standardizedonlineapplication</v>
      </c>
      <c r="C115" s="2">
        <f>IF(B115 = LOOKUP(B115,'manually extracted terms'!$B$2:$B$219), 1,0)</f>
        <v>0</v>
      </c>
    </row>
    <row r="116" spans="1:3" customFormat="1" x14ac:dyDescent="0.25">
      <c r="A116" t="s">
        <v>575</v>
      </c>
      <c r="B116" t="str">
        <f t="shared" si="1"/>
        <v>writtennotificationrequest</v>
      </c>
      <c r="C116" s="2">
        <f>IF(B116 = LOOKUP(B116,'manually extracted terms'!$B$2:$B$219), 1,0)</f>
        <v>0</v>
      </c>
    </row>
    <row r="117" spans="1:3" customFormat="1" x14ac:dyDescent="0.25">
      <c r="A117" t="s">
        <v>537</v>
      </c>
      <c r="B117" t="str">
        <f t="shared" si="1"/>
        <v>directtheconsumer</v>
      </c>
      <c r="C117" s="2">
        <f>IF(B117 = LOOKUP(B117,'manually extracted terms'!$B$2:$B$219), 1,0)</f>
        <v>0</v>
      </c>
    </row>
    <row r="118" spans="1:3" customFormat="1" x14ac:dyDescent="0.25">
      <c r="A118" t="s">
        <v>437</v>
      </c>
      <c r="B118" t="str">
        <f t="shared" si="1"/>
        <v>specificconsumersinformation</v>
      </c>
      <c r="C118" s="2">
        <f>IF(B118 = LOOKUP(B118,'manually extracted terms'!$B$2:$B$219), 1,0)</f>
        <v>0</v>
      </c>
    </row>
    <row r="119" spans="1:3" customFormat="1" x14ac:dyDescent="0.25">
      <c r="A119" t="s">
        <v>576</v>
      </c>
      <c r="B119" t="str">
        <f t="shared" si="1"/>
        <v>changeusercalheers-generated</v>
      </c>
      <c r="C119" s="2">
        <f>IF(B119 = LOOKUP(B119,'manually extracted terms'!$B$2:$B$219), 1,0)</f>
        <v>0</v>
      </c>
    </row>
    <row r="120" spans="1:3" customFormat="1" x14ac:dyDescent="0.25">
      <c r="A120" t="s">
        <v>477</v>
      </c>
      <c r="B120" t="str">
        <f t="shared" si="1"/>
        <v>ratingcriteriainformation</v>
      </c>
      <c r="C120" s="2">
        <f>IF(B120 = LOOKUP(B120,'manually extracted terms'!$B$2:$B$219), 1,0)</f>
        <v>0</v>
      </c>
    </row>
    <row r="121" spans="1:3" customFormat="1" x14ac:dyDescent="0.25">
      <c r="A121" t="s">
        <v>783</v>
      </c>
      <c r="B121" t="str">
        <f t="shared" si="1"/>
        <v>qualitymeasure</v>
      </c>
      <c r="C121" s="2">
        <f>IF(B121 = LOOKUP(B121,'manually extracted terms'!$B$2:$B$219), 1,0)</f>
        <v>0</v>
      </c>
    </row>
    <row r="122" spans="1:3" customFormat="1" x14ac:dyDescent="0.25">
      <c r="A122" t="s">
        <v>434</v>
      </c>
      <c r="B122" t="str">
        <f t="shared" si="1"/>
        <v>verificationdataeg</v>
      </c>
      <c r="C122" s="2">
        <f>IF(B122 = LOOKUP(B122,'manually extracted terms'!$B$2:$B$219), 1,0)</f>
        <v>0</v>
      </c>
    </row>
    <row r="123" spans="1:3" customFormat="1" x14ac:dyDescent="0.25">
      <c r="A123" t="s">
        <v>483</v>
      </c>
      <c r="B123" t="str">
        <f t="shared" si="1"/>
        <v>30to180day</v>
      </c>
      <c r="C123" s="2">
        <f>IF(B123 = LOOKUP(B123,'manually extracted terms'!$B$2:$B$219), 1,0)</f>
        <v>0</v>
      </c>
    </row>
    <row r="124" spans="1:3" customFormat="1" x14ac:dyDescent="0.25">
      <c r="A124" t="s">
        <v>821</v>
      </c>
      <c r="B124" t="str">
        <f t="shared" si="1"/>
        <v>progressstatus</v>
      </c>
      <c r="C124" s="2">
        <f>IF(B124 = LOOKUP(B124,'manually extracted terms'!$B$2:$B$219), 1,0)</f>
        <v>0</v>
      </c>
    </row>
    <row r="125" spans="1:3" customFormat="1" x14ac:dyDescent="0.25">
      <c r="A125" t="s">
        <v>700</v>
      </c>
      <c r="B125" t="str">
        <f t="shared" si="1"/>
        <v>completedformat</v>
      </c>
      <c r="C125" s="2">
        <f>IF(B125 = LOOKUP(B125,'manually extracted terms'!$B$2:$B$219), 1,0)</f>
        <v>0</v>
      </c>
    </row>
    <row r="126" spans="1:3" customFormat="1" x14ac:dyDescent="0.25">
      <c r="A126" t="s">
        <v>713</v>
      </c>
      <c r="B126" t="str">
        <f t="shared" si="1"/>
        <v>specificdoctor</v>
      </c>
      <c r="C126" s="2">
        <f>IF(B126 = LOOKUP(B126,'manually extracted terms'!$B$2:$B$219), 1,0)</f>
        <v>0</v>
      </c>
    </row>
    <row r="127" spans="1:3" customFormat="1" x14ac:dyDescent="0.25">
      <c r="A127" t="s">
        <v>595</v>
      </c>
      <c r="B127" t="str">
        <f t="shared" si="1"/>
        <v>stateprogram</v>
      </c>
      <c r="C127" s="2">
        <f>IF(B127 = LOOKUP(B127,'manually extracted terms'!$B$2:$B$219), 1,0)</f>
        <v>1</v>
      </c>
    </row>
    <row r="128" spans="1:3" customFormat="1" x14ac:dyDescent="0.25">
      <c r="A128" t="s">
        <v>451</v>
      </c>
      <c r="B128" t="str">
        <f t="shared" si="1"/>
        <v>systemusereg</v>
      </c>
      <c r="C128" s="2">
        <f>IF(B128 = LOOKUP(B128,'manually extracted terms'!$B$2:$B$219), 1,0)</f>
        <v>0</v>
      </c>
    </row>
    <row r="129" spans="1:3" customFormat="1" x14ac:dyDescent="0.25">
      <c r="A129" t="s">
        <v>467</v>
      </c>
      <c r="B129" t="str">
        <f t="shared" si="1"/>
        <v>medi-calinmateeligibility</v>
      </c>
      <c r="C129" s="2">
        <f>IF(B129 = LOOKUP(B129,'manually extracted terms'!$B$2:$B$219), 1,0)</f>
        <v>1</v>
      </c>
    </row>
    <row r="130" spans="1:3" customFormat="1" x14ac:dyDescent="0.25">
      <c r="A130" t="s">
        <v>510</v>
      </c>
      <c r="B130" t="str">
        <f t="shared" si="1"/>
        <v>relevantcasenote</v>
      </c>
      <c r="C130" s="2">
        <f>IF(B130 = LOOKUP(B130,'manually extracted terms'!$B$2:$B$219), 1,0)</f>
        <v>0</v>
      </c>
    </row>
    <row r="131" spans="1:3" customFormat="1" x14ac:dyDescent="0.25">
      <c r="A131" t="s">
        <v>431</v>
      </c>
      <c r="B131" t="str">
        <f t="shared" ref="B131:B194" si="2">LOWER(SUBSTITUTE(A131," ",""))</f>
        <v>presumptiveeligibilityprogramfunctionality</v>
      </c>
      <c r="C131" s="2">
        <f>IF(B131 = LOOKUP(B131,'manually extracted terms'!$B$2:$B$219), 1,0)</f>
        <v>0</v>
      </c>
    </row>
    <row r="132" spans="1:3" customFormat="1" x14ac:dyDescent="0.25">
      <c r="A132" t="s">
        <v>577</v>
      </c>
      <c r="B132" t="str">
        <f t="shared" si="2"/>
        <v>non-magimedi-cal</v>
      </c>
      <c r="C132" s="2">
        <f>IF(B132 = LOOKUP(B132,'manually extracted terms'!$B$2:$B$219), 1,0)</f>
        <v>1</v>
      </c>
    </row>
    <row r="133" spans="1:3" customFormat="1" x14ac:dyDescent="0.25">
      <c r="A133" t="s">
        <v>696</v>
      </c>
      <c r="B133" t="str">
        <f t="shared" si="2"/>
        <v>familyenrollment</v>
      </c>
      <c r="C133" s="2">
        <f>IF(B133 = LOOKUP(B133,'manually extracted terms'!$B$2:$B$219), 1,0)</f>
        <v>0</v>
      </c>
    </row>
    <row r="134" spans="1:3" customFormat="1" x14ac:dyDescent="0.25">
      <c r="A134" t="s">
        <v>589</v>
      </c>
      <c r="B134" t="str">
        <f t="shared" si="2"/>
        <v>datavalue</v>
      </c>
      <c r="C134" s="2">
        <f>IF(B134 = LOOKUP(B134,'manually extracted terms'!$B$2:$B$219), 1,0)</f>
        <v>0</v>
      </c>
    </row>
    <row r="135" spans="1:3" customFormat="1" x14ac:dyDescent="0.25">
      <c r="A135" t="s">
        <v>602</v>
      </c>
      <c r="B135" t="str">
        <f t="shared" si="2"/>
        <v>userid</v>
      </c>
      <c r="C135" s="2">
        <f>IF(B135 = LOOKUP(B135,'manually extracted terms'!$B$2:$B$219), 1,0)</f>
        <v>1</v>
      </c>
    </row>
    <row r="136" spans="1:3" customFormat="1" x14ac:dyDescent="0.25">
      <c r="A136" t="s">
        <v>654</v>
      </c>
      <c r="B136" t="str">
        <f t="shared" si="2"/>
        <v>automaticsequencing</v>
      </c>
      <c r="C136" s="2">
        <f>IF(B136 = LOOKUP(B136,'manually extracted terms'!$B$2:$B$219), 1,0)</f>
        <v>1</v>
      </c>
    </row>
    <row r="137" spans="1:3" customFormat="1" x14ac:dyDescent="0.25">
      <c r="A137" t="s">
        <v>587</v>
      </c>
      <c r="B137" t="str">
        <f t="shared" si="2"/>
        <v>summarymeasure</v>
      </c>
      <c r="C137" s="2">
        <f>IF(B137 = LOOKUP(B137,'manually extracted terms'!$B$2:$B$219), 1,0)</f>
        <v>0</v>
      </c>
    </row>
    <row r="138" spans="1:3" customFormat="1" x14ac:dyDescent="0.25">
      <c r="A138" t="s">
        <v>819</v>
      </c>
      <c r="B138" t="str">
        <f t="shared" si="2"/>
        <v>exchangecoverage</v>
      </c>
      <c r="C138" s="2">
        <f>IF(B138 = LOOKUP(B138,'manually extracted terms'!$B$2:$B$219), 1,0)</f>
        <v>1</v>
      </c>
    </row>
    <row r="139" spans="1:3" customFormat="1" x14ac:dyDescent="0.25">
      <c r="A139" t="s">
        <v>800</v>
      </c>
      <c r="B139" t="str">
        <f t="shared" si="2"/>
        <v>averagedeductible</v>
      </c>
      <c r="C139" s="2">
        <f>IF(B139 = LOOKUP(B139,'manually extracted terms'!$B$2:$B$219), 1,0)</f>
        <v>0</v>
      </c>
    </row>
    <row r="140" spans="1:3" customFormat="1" x14ac:dyDescent="0.25">
      <c r="A140" t="s">
        <v>724</v>
      </c>
      <c r="B140" t="str">
        <f t="shared" si="2"/>
        <v>updatedinformation</v>
      </c>
      <c r="C140" s="2">
        <f>IF(B140 = LOOKUP(B140,'manually extracted terms'!$B$2:$B$219), 1,0)</f>
        <v>0</v>
      </c>
    </row>
    <row r="141" spans="1:3" customFormat="1" x14ac:dyDescent="0.25">
      <c r="A141" t="s">
        <v>564</v>
      </c>
      <c r="B141" t="str">
        <f t="shared" si="2"/>
        <v>healthplaninformation</v>
      </c>
      <c r="C141" s="2">
        <f>IF(B141 = LOOKUP(B141,'manually extracted terms'!$B$2:$B$219), 1,0)</f>
        <v>0</v>
      </c>
    </row>
    <row r="142" spans="1:3" customFormat="1" x14ac:dyDescent="0.25">
      <c r="A142" t="s">
        <v>538</v>
      </c>
      <c r="B142" t="str">
        <f t="shared" si="2"/>
        <v>independentrevieworganization</v>
      </c>
      <c r="C142" s="2">
        <f>IF(B142 = LOOKUP(B142,'manually extracted terms'!$B$2:$B$219), 1,0)</f>
        <v>1</v>
      </c>
    </row>
    <row r="143" spans="1:3" customFormat="1" x14ac:dyDescent="0.25">
      <c r="A143" t="s">
        <v>590</v>
      </c>
      <c r="B143" t="str">
        <f t="shared" si="2"/>
        <v>user-definedvalue</v>
      </c>
      <c r="C143" s="2">
        <f>IF(B143 = LOOKUP(B143,'manually extracted terms'!$B$2:$B$219), 1,0)</f>
        <v>0</v>
      </c>
    </row>
    <row r="144" spans="1:3" customFormat="1" x14ac:dyDescent="0.25">
      <c r="A144" t="s">
        <v>817</v>
      </c>
      <c r="B144" t="str">
        <f t="shared" si="2"/>
        <v>responsibleperson</v>
      </c>
      <c r="C144" s="2">
        <f>IF(B144 = LOOKUP(B144,'manually extracted terms'!$B$2:$B$219), 1,0)</f>
        <v>1</v>
      </c>
    </row>
    <row r="145" spans="1:3" customFormat="1" x14ac:dyDescent="0.25">
      <c r="A145" t="s">
        <v>822</v>
      </c>
      <c r="B145" t="str">
        <f t="shared" si="2"/>
        <v>individualhousehold</v>
      </c>
      <c r="C145" s="2">
        <f>IF(B145 = LOOKUP(B145,'manually extracted terms'!$B$2:$B$219), 1,0)</f>
        <v>0</v>
      </c>
    </row>
    <row r="146" spans="1:3" customFormat="1" x14ac:dyDescent="0.25">
      <c r="A146" t="s">
        <v>631</v>
      </c>
      <c r="B146" t="str">
        <f t="shared" si="2"/>
        <v>exchangeeligibility</v>
      </c>
      <c r="C146" s="2">
        <f>IF(B146 = LOOKUP(B146,'manually extracted terms'!$B$2:$B$219), 1,0)</f>
        <v>0</v>
      </c>
    </row>
    <row r="147" spans="1:3" customFormat="1" x14ac:dyDescent="0.25">
      <c r="A147" t="s">
        <v>823</v>
      </c>
      <c r="B147" t="str">
        <f t="shared" si="2"/>
        <v>emailnotice</v>
      </c>
      <c r="C147" s="2">
        <f>IF(B147 = LOOKUP(B147,'manually extracted terms'!$B$2:$B$219), 1,0)</f>
        <v>0</v>
      </c>
    </row>
    <row r="148" spans="1:3" customFormat="1" x14ac:dyDescent="0.25">
      <c r="A148" t="s">
        <v>657</v>
      </c>
      <c r="B148" t="str">
        <f t="shared" si="2"/>
        <v>applicantcitizenship</v>
      </c>
      <c r="C148" s="2">
        <f>IF(B148 = LOOKUP(B148,'manually extracted terms'!$B$2:$B$219), 1,0)</f>
        <v>0</v>
      </c>
    </row>
    <row r="149" spans="1:3" customFormat="1" x14ac:dyDescent="0.25">
      <c r="A149" t="s">
        <v>677</v>
      </c>
      <c r="B149" t="str">
        <f t="shared" si="2"/>
        <v>eligibilitystatus</v>
      </c>
      <c r="C149" s="2">
        <f>IF(B149 = LOOKUP(B149,'manually extracted terms'!$B$2:$B$219), 1,0)</f>
        <v>0</v>
      </c>
    </row>
    <row r="150" spans="1:3" customFormat="1" x14ac:dyDescent="0.25">
      <c r="A150" t="s">
        <v>793</v>
      </c>
      <c r="B150" t="str">
        <f t="shared" si="2"/>
        <v>preprintedapplication</v>
      </c>
      <c r="C150" s="2">
        <f>IF(B150 = LOOKUP(B150,'manually extracted terms'!$B$2:$B$219), 1,0)</f>
        <v>0</v>
      </c>
    </row>
    <row r="151" spans="1:3" customFormat="1" x14ac:dyDescent="0.25">
      <c r="A151" t="s">
        <v>578</v>
      </c>
      <c r="B151" t="str">
        <f t="shared" si="2"/>
        <v>listavailableplan</v>
      </c>
      <c r="C151" s="2">
        <f>IF(B151 = LOOKUP(B151,'manually extracted terms'!$B$2:$B$219), 1,0)</f>
        <v>0</v>
      </c>
    </row>
    <row r="152" spans="1:3" customFormat="1" x14ac:dyDescent="0.25">
      <c r="A152" t="s">
        <v>715</v>
      </c>
      <c r="B152" t="str">
        <f t="shared" si="2"/>
        <v>flexibleworkflow</v>
      </c>
      <c r="C152" s="2">
        <f>IF(B152 = LOOKUP(B152,'manually extracted terms'!$B$2:$B$219), 1,0)</f>
        <v>0</v>
      </c>
    </row>
    <row r="153" spans="1:3" customFormat="1" x14ac:dyDescent="0.25">
      <c r="A153" t="s">
        <v>727</v>
      </c>
      <c r="B153" t="str">
        <f t="shared" si="2"/>
        <v>voicemail</v>
      </c>
      <c r="C153" s="2">
        <f>IF(B153 = LOOKUP(B153,'manually extracted terms'!$B$2:$B$219), 1,0)</f>
        <v>0</v>
      </c>
    </row>
    <row r="154" spans="1:3" customFormat="1" x14ac:dyDescent="0.25">
      <c r="A154" t="s">
        <v>669</v>
      </c>
      <c r="B154" t="str">
        <f t="shared" si="2"/>
        <v>healthcareservice</v>
      </c>
      <c r="C154" s="2">
        <f>IF(B154 = LOOKUP(B154,'manually extracted terms'!$B$2:$B$219), 1,0)</f>
        <v>0</v>
      </c>
    </row>
    <row r="155" spans="1:3" customFormat="1" x14ac:dyDescent="0.25">
      <c r="A155" t="s">
        <v>598</v>
      </c>
      <c r="B155" t="str">
        <f t="shared" si="2"/>
        <v>exchangeenrollee</v>
      </c>
      <c r="C155" s="2">
        <f>IF(B155 = LOOKUP(B155,'manually extracted terms'!$B$2:$B$219), 1,0)</f>
        <v>0</v>
      </c>
    </row>
    <row r="156" spans="1:3" customFormat="1" x14ac:dyDescent="0.25">
      <c r="A156" t="s">
        <v>482</v>
      </c>
      <c r="B156" t="str">
        <f t="shared" si="2"/>
        <v>averageyearlycostspremium</v>
      </c>
      <c r="C156" s="2">
        <f>IF(B156 = LOOKUP(B156,'manually extracted terms'!$B$2:$B$219), 1,0)</f>
        <v>0</v>
      </c>
    </row>
    <row r="157" spans="1:3" customFormat="1" x14ac:dyDescent="0.25">
      <c r="A157" t="s">
        <v>701</v>
      </c>
      <c r="B157" t="str">
        <f t="shared" si="2"/>
        <v>exactversion</v>
      </c>
      <c r="C157" s="2">
        <f>IF(B157 = LOOKUP(B157,'manually extracted terms'!$B$2:$B$219), 1,0)</f>
        <v>0</v>
      </c>
    </row>
    <row r="158" spans="1:3" customFormat="1" x14ac:dyDescent="0.25">
      <c r="A158" t="s">
        <v>543</v>
      </c>
      <c r="B158" t="str">
        <f t="shared" si="2"/>
        <v>keyeligibilityfactor</v>
      </c>
      <c r="C158" s="2">
        <f>IF(B158 = LOOKUP(B158,'manually extracted terms'!$B$2:$B$219), 1,0)</f>
        <v>0</v>
      </c>
    </row>
    <row r="159" spans="1:3" customFormat="1" x14ac:dyDescent="0.25">
      <c r="A159" t="s">
        <v>784</v>
      </c>
      <c r="B159" t="str">
        <f t="shared" si="2"/>
        <v>differenttype</v>
      </c>
      <c r="C159" s="2">
        <f>IF(B159 = LOOKUP(B159,'manually extracted terms'!$B$2:$B$219), 1,0)</f>
        <v>0</v>
      </c>
    </row>
    <row r="160" spans="1:3" customFormat="1" x14ac:dyDescent="0.25">
      <c r="A160" t="s">
        <v>729</v>
      </c>
      <c r="B160" t="str">
        <f t="shared" si="2"/>
        <v>programtype</v>
      </c>
      <c r="C160" s="2">
        <f>IF(B160 = LOOKUP(B160,'manually extracted terms'!$B$2:$B$219), 1,0)</f>
        <v>0</v>
      </c>
    </row>
    <row r="161" spans="1:3" customFormat="1" x14ac:dyDescent="0.25">
      <c r="A161" t="s">
        <v>443</v>
      </c>
      <c r="B161" t="str">
        <f t="shared" si="2"/>
        <v>federalrequirementstandard</v>
      </c>
      <c r="C161" s="2">
        <f>IF(B161 = LOOKUP(B161,'manually extracted terms'!$B$2:$B$219), 1,0)</f>
        <v>0</v>
      </c>
    </row>
    <row r="162" spans="1:3" customFormat="1" x14ac:dyDescent="0.25">
      <c r="A162" t="s">
        <v>760</v>
      </c>
      <c r="B162" t="str">
        <f t="shared" si="2"/>
        <v>netcost</v>
      </c>
      <c r="C162" s="2">
        <f>IF(B162 = LOOKUP(B162,'manually extracted terms'!$B$2:$B$219), 1,0)</f>
        <v>0</v>
      </c>
    </row>
    <row r="163" spans="1:3" customFormat="1" x14ac:dyDescent="0.25">
      <c r="A163" t="s">
        <v>738</v>
      </c>
      <c r="B163" t="str">
        <f t="shared" si="2"/>
        <v>benefitlevel</v>
      </c>
      <c r="C163" s="2">
        <f>IF(B163 = LOOKUP(B163,'manually extracted terms'!$B$2:$B$219), 1,0)</f>
        <v>0</v>
      </c>
    </row>
    <row r="164" spans="1:3" customFormat="1" x14ac:dyDescent="0.25">
      <c r="A164" t="s">
        <v>439</v>
      </c>
      <c r="B164" t="str">
        <f t="shared" si="2"/>
        <v>multipleoutputcommunicationoption</v>
      </c>
      <c r="C164" s="2">
        <f>IF(B164 = LOOKUP(B164,'manually extracted terms'!$B$2:$B$219), 1,0)</f>
        <v>0</v>
      </c>
    </row>
    <row r="165" spans="1:3" customFormat="1" x14ac:dyDescent="0.25">
      <c r="A165" t="s">
        <v>728</v>
      </c>
      <c r="B165" t="str">
        <f t="shared" si="2"/>
        <v>targetedgroup</v>
      </c>
      <c r="C165" s="2">
        <f>IF(B165 = LOOKUP(B165,'manually extracted terms'!$B$2:$B$219), 1,0)</f>
        <v>0</v>
      </c>
    </row>
    <row r="166" spans="1:3" customFormat="1" x14ac:dyDescent="0.25">
      <c r="A166" t="s">
        <v>478</v>
      </c>
      <c r="B166" t="str">
        <f t="shared" si="2"/>
        <v>uniqueindividualidentifier</v>
      </c>
      <c r="C166" s="2">
        <f>IF(B166 = LOOKUP(B166,'manually extracted terms'!$B$2:$B$219), 1,0)</f>
        <v>1</v>
      </c>
    </row>
    <row r="167" spans="1:3" customFormat="1" x14ac:dyDescent="0.25">
      <c r="A167" t="s">
        <v>525</v>
      </c>
      <c r="B167" t="str">
        <f t="shared" si="2"/>
        <v>trackhistoricalrating</v>
      </c>
      <c r="C167" s="2">
        <f>IF(B167 = LOOKUP(B167,'manually extracted terms'!$B$2:$B$219), 1,0)</f>
        <v>0</v>
      </c>
    </row>
    <row r="168" spans="1:3" customFormat="1" x14ac:dyDescent="0.25">
      <c r="A168" t="s">
        <v>655</v>
      </c>
      <c r="B168" t="str">
        <f t="shared" si="2"/>
        <v>smartscripting</v>
      </c>
      <c r="C168" s="2">
        <f>IF(B168 = LOOKUP(B168,'manually extracted terms'!$B$2:$B$219), 1,0)</f>
        <v>1</v>
      </c>
    </row>
    <row r="169" spans="1:3" customFormat="1" x14ac:dyDescent="0.25">
      <c r="A169" t="s">
        <v>641</v>
      </c>
      <c r="B169" t="str">
        <f t="shared" si="2"/>
        <v>individualdisenrollment</v>
      </c>
      <c r="C169" s="2">
        <f>IF(B169 = LOOKUP(B169,'manually extracted terms'!$B$2:$B$219), 1,0)</f>
        <v>0</v>
      </c>
    </row>
    <row r="170" spans="1:3" customFormat="1" x14ac:dyDescent="0.25">
      <c r="A170" t="s">
        <v>549</v>
      </c>
      <c r="B170" t="str">
        <f t="shared" si="2"/>
        <v>calculateplancost</v>
      </c>
      <c r="C170" s="2">
        <f>IF(B170 = LOOKUP(B170,'manually extracted terms'!$B$2:$B$219), 1,0)</f>
        <v>0</v>
      </c>
    </row>
    <row r="171" spans="1:3" customFormat="1" x14ac:dyDescent="0.25">
      <c r="A171" t="s">
        <v>422</v>
      </c>
      <c r="B171" t="str">
        <f t="shared" si="2"/>
        <v>non-subsidizedhealthcoverage</v>
      </c>
      <c r="C171" s="2">
        <f>IF(B171 = LOOKUP(B171,'manually extracted terms'!$B$2:$B$219), 1,0)</f>
        <v>1</v>
      </c>
    </row>
    <row r="172" spans="1:3" customFormat="1" x14ac:dyDescent="0.25">
      <c r="A172" t="s">
        <v>548</v>
      </c>
      <c r="B172" t="str">
        <f t="shared" si="2"/>
        <v>initialapplicationdate</v>
      </c>
      <c r="C172" s="2">
        <f>IF(B172 = LOOKUP(B172,'manually extracted terms'!$B$2:$B$219), 1,0)</f>
        <v>0</v>
      </c>
    </row>
    <row r="173" spans="1:3" customFormat="1" x14ac:dyDescent="0.25">
      <c r="A173" t="s">
        <v>670</v>
      </c>
      <c r="B173" t="str">
        <f t="shared" si="2"/>
        <v>patientadvocate</v>
      </c>
      <c r="C173" s="2">
        <f>IF(B173 = LOOKUP(B173,'manually extracted terms'!$B$2:$B$219), 1,0)</f>
        <v>0</v>
      </c>
    </row>
    <row r="174" spans="1:3" customFormat="1" x14ac:dyDescent="0.25">
      <c r="A174" t="s">
        <v>672</v>
      </c>
      <c r="B174" t="str">
        <f t="shared" si="2"/>
        <v>insurancecdi</v>
      </c>
      <c r="C174" s="2">
        <f>IF(B174 = LOOKUP(B174,'manually extracted terms'!$B$2:$B$219), 1,0)</f>
        <v>0</v>
      </c>
    </row>
    <row r="175" spans="1:3" customFormat="1" x14ac:dyDescent="0.25">
      <c r="A175" t="s">
        <v>530</v>
      </c>
      <c r="B175" t="str">
        <f t="shared" si="2"/>
        <v>storedplanpreference</v>
      </c>
      <c r="C175" s="2">
        <f>IF(B175 = LOOKUP(B175,'manually extracted terms'!$B$2:$B$219), 1,0)</f>
        <v>0</v>
      </c>
    </row>
    <row r="176" spans="1:3" customFormat="1" x14ac:dyDescent="0.25">
      <c r="A176" t="s">
        <v>658</v>
      </c>
      <c r="B176" t="str">
        <f t="shared" si="2"/>
        <v>configuredtimeframe</v>
      </c>
      <c r="C176" s="2">
        <f>IF(B176 = LOOKUP(B176,'manually extracted terms'!$B$2:$B$219), 1,0)</f>
        <v>0</v>
      </c>
    </row>
    <row r="177" spans="1:3" customFormat="1" x14ac:dyDescent="0.25">
      <c r="A177" t="s">
        <v>965</v>
      </c>
      <c r="B177" t="str">
        <f t="shared" si="2"/>
        <v>non-magi</v>
      </c>
      <c r="C177" s="2">
        <f>IF(B177 = LOOKUP(B177,'manually extracted terms'!$B$2:$B$219), 1,0)</f>
        <v>0</v>
      </c>
    </row>
    <row r="178" spans="1:3" customFormat="1" x14ac:dyDescent="0.25">
      <c r="A178" t="s">
        <v>656</v>
      </c>
      <c r="B178" t="str">
        <f t="shared" si="2"/>
        <v>prioritizedbasis</v>
      </c>
      <c r="C178" s="2">
        <f>IF(B178 = LOOKUP(B178,'manually extracted terms'!$B$2:$B$219), 1,0)</f>
        <v>0</v>
      </c>
    </row>
    <row r="179" spans="1:3" customFormat="1" x14ac:dyDescent="0.25">
      <c r="A179" t="s">
        <v>508</v>
      </c>
      <c r="B179" t="str">
        <f t="shared" si="2"/>
        <v>respectivehealthcoverage</v>
      </c>
      <c r="C179" s="2">
        <f>IF(B179 = LOOKUP(B179,'manually extracted terms'!$B$2:$B$219), 1,0)</f>
        <v>0</v>
      </c>
    </row>
    <row r="180" spans="1:3" customFormat="1" x14ac:dyDescent="0.25">
      <c r="A180" t="s">
        <v>683</v>
      </c>
      <c r="B180" t="str">
        <f t="shared" si="2"/>
        <v>consumersattestation</v>
      </c>
      <c r="C180" s="2">
        <f>IF(B180 = LOOKUP(B180,'manually extracted terms'!$B$2:$B$219), 1,0)</f>
        <v>0</v>
      </c>
    </row>
    <row r="181" spans="1:3" customFormat="1" x14ac:dyDescent="0.25">
      <c r="A181" t="s">
        <v>449</v>
      </c>
      <c r="B181" t="str">
        <f t="shared" si="2"/>
        <v>issuerpremiumpaymenthistory</v>
      </c>
      <c r="C181" s="2">
        <f>IF(B181 = LOOKUP(B181,'manually extracted terms'!$B$2:$B$219), 1,0)</f>
        <v>0</v>
      </c>
    </row>
    <row r="182" spans="1:3" customFormat="1" x14ac:dyDescent="0.25">
      <c r="A182" t="s">
        <v>744</v>
      </c>
      <c r="B182" t="str">
        <f t="shared" si="2"/>
        <v>certifiedqhp</v>
      </c>
      <c r="C182" s="2">
        <f>IF(B182 = LOOKUP(B182,'manually extracted terms'!$B$2:$B$219), 1,0)</f>
        <v>0</v>
      </c>
    </row>
    <row r="183" spans="1:3" customFormat="1" x14ac:dyDescent="0.25">
      <c r="A183" t="s">
        <v>610</v>
      </c>
      <c r="B183" t="str">
        <f t="shared" si="2"/>
        <v>accountpreference</v>
      </c>
      <c r="C183" s="2">
        <f>IF(B183 = LOOKUP(B183,'manually extracted terms'!$B$2:$B$219), 1,0)</f>
        <v>0</v>
      </c>
    </row>
    <row r="184" spans="1:3" customFormat="1" x14ac:dyDescent="0.25">
      <c r="A184" t="s">
        <v>490</v>
      </c>
      <c r="B184" t="str">
        <f t="shared" si="2"/>
        <v>riskadjustmentcalculation</v>
      </c>
      <c r="C184" s="2">
        <f>IF(B184 = LOOKUP(B184,'manually extracted terms'!$B$2:$B$219), 1,0)</f>
        <v>0</v>
      </c>
    </row>
    <row r="185" spans="1:3" customFormat="1" x14ac:dyDescent="0.25">
      <c r="A185" t="s">
        <v>480</v>
      </c>
      <c r="B185" t="str">
        <f t="shared" si="2"/>
        <v>premiumpaymentreport</v>
      </c>
      <c r="C185" s="2">
        <f>IF(B185 = LOOKUP(B185,'manually extracted terms'!$B$2:$B$219), 1,0)</f>
        <v>0</v>
      </c>
    </row>
    <row r="186" spans="1:3" customFormat="1" x14ac:dyDescent="0.25">
      <c r="A186" t="s">
        <v>675</v>
      </c>
      <c r="B186" t="str">
        <f t="shared" si="2"/>
        <v>timeoutexpiration</v>
      </c>
      <c r="C186" s="2">
        <f>IF(B186 = LOOKUP(B186,'manually extracted terms'!$B$2:$B$219), 1,0)</f>
        <v>0</v>
      </c>
    </row>
    <row r="187" spans="1:3" customFormat="1" x14ac:dyDescent="0.25">
      <c r="A187" t="s">
        <v>809</v>
      </c>
      <c r="B187" t="str">
        <f t="shared" si="2"/>
        <v>exemptionapplication</v>
      </c>
      <c r="C187" s="2">
        <f>IF(B187 = LOOKUP(B187,'manually extracted terms'!$B$2:$B$219), 1,0)</f>
        <v>0</v>
      </c>
    </row>
    <row r="188" spans="1:3" customFormat="1" x14ac:dyDescent="0.25">
      <c r="A188" t="s">
        <v>638</v>
      </c>
      <c r="B188" t="str">
        <f t="shared" si="2"/>
        <v>individualselection</v>
      </c>
      <c r="C188" s="2">
        <f>IF(B188 = LOOKUP(B188,'manually extracted terms'!$B$2:$B$219), 1,0)</f>
        <v>0</v>
      </c>
    </row>
    <row r="189" spans="1:3" customFormat="1" x14ac:dyDescent="0.25">
      <c r="A189" t="s">
        <v>479</v>
      </c>
      <c r="B189" t="str">
        <f t="shared" si="2"/>
        <v>casechangechange</v>
      </c>
      <c r="C189" s="2">
        <f>IF(B189 = LOOKUP(B189,'manually extracted terms'!$B$2:$B$219), 1,0)</f>
        <v>0</v>
      </c>
    </row>
    <row r="190" spans="1:3" customFormat="1" x14ac:dyDescent="0.25">
      <c r="A190" t="s">
        <v>735</v>
      </c>
      <c r="B190" t="str">
        <f t="shared" si="2"/>
        <v>paymentinformation</v>
      </c>
      <c r="C190" s="2">
        <f>IF(B190 = LOOKUP(B190,'manually extracted terms'!$B$2:$B$219), 1,0)</f>
        <v>0</v>
      </c>
    </row>
    <row r="191" spans="1:3" customFormat="1" x14ac:dyDescent="0.25">
      <c r="A191" t="s">
        <v>496</v>
      </c>
      <c r="B191" t="str">
        <f t="shared" si="2"/>
        <v>activeapplicationsrenewal</v>
      </c>
      <c r="C191" s="2">
        <f>IF(B191 = LOOKUP(B191,'manually extracted terms'!$B$2:$B$219), 1,0)</f>
        <v>0</v>
      </c>
    </row>
    <row r="192" spans="1:3" customFormat="1" x14ac:dyDescent="0.25">
      <c r="A192" t="s">
        <v>484</v>
      </c>
      <c r="B192" t="str">
        <f t="shared" si="2"/>
        <v>role-basedsecuritycontrol</v>
      </c>
      <c r="C192" s="2">
        <f>IF(B192 = LOOKUP(B192,'manually extracted terms'!$B$2:$B$219), 1,0)</f>
        <v>0</v>
      </c>
    </row>
    <row r="193" spans="1:3" customFormat="1" x14ac:dyDescent="0.25">
      <c r="A193" t="s">
        <v>804</v>
      </c>
      <c r="B193" t="str">
        <f t="shared" si="2"/>
        <v>in-personcontact</v>
      </c>
      <c r="C193" s="2">
        <f>IF(B193 = LOOKUP(B193,'manually extracted terms'!$B$2:$B$219), 1,0)</f>
        <v>0</v>
      </c>
    </row>
    <row r="194" spans="1:3" customFormat="1" x14ac:dyDescent="0.25">
      <c r="A194" t="s">
        <v>481</v>
      </c>
      <c r="B194" t="str">
        <f t="shared" si="2"/>
        <v>individualpremiumpayment</v>
      </c>
      <c r="C194" s="2">
        <f>IF(B194 = LOOKUP(B194,'manually extracted terms'!$B$2:$B$219), 1,0)</f>
        <v>0</v>
      </c>
    </row>
    <row r="195" spans="1:3" customFormat="1" x14ac:dyDescent="0.25">
      <c r="A195" t="s">
        <v>583</v>
      </c>
      <c r="B195" t="str">
        <f t="shared" ref="B195:B258" si="3">LOWER(SUBSTITUTE(A195," ",""))</f>
        <v>prenatalgateway</v>
      </c>
      <c r="C195" s="2">
        <f>IF(B195 = LOOKUP(B195,'manually extracted terms'!$B$2:$B$219), 1,0)</f>
        <v>1</v>
      </c>
    </row>
    <row r="196" spans="1:3" customFormat="1" x14ac:dyDescent="0.25">
      <c r="A196" t="s">
        <v>505</v>
      </c>
      <c r="B196" t="str">
        <f t="shared" si="3"/>
        <v>complaintfeedbacktrend</v>
      </c>
      <c r="C196" s="2">
        <f>IF(B196 = LOOKUP(B196,'manually extracted terms'!$B$2:$B$219), 1,0)</f>
        <v>0</v>
      </c>
    </row>
    <row r="197" spans="1:3" customFormat="1" x14ac:dyDescent="0.25">
      <c r="A197" t="s">
        <v>730</v>
      </c>
      <c r="B197" t="str">
        <f t="shared" si="3"/>
        <v>subsidizedapplication</v>
      </c>
      <c r="C197" s="2">
        <f>IF(B197 = LOOKUP(B197,'manually extracted terms'!$B$2:$B$219), 1,0)</f>
        <v>1</v>
      </c>
    </row>
    <row r="198" spans="1:3" customFormat="1" x14ac:dyDescent="0.25">
      <c r="A198" t="s">
        <v>493</v>
      </c>
      <c r="B198" t="str">
        <f t="shared" si="3"/>
        <v>singlestreamlinedapplication</v>
      </c>
      <c r="C198" s="2">
        <f>IF(B198 = LOOKUP(B198,'manually extracted terms'!$B$2:$B$219), 1,0)</f>
        <v>0</v>
      </c>
    </row>
    <row r="199" spans="1:3" customFormat="1" x14ac:dyDescent="0.25">
      <c r="A199" t="s">
        <v>512</v>
      </c>
      <c r="B199" t="str">
        <f t="shared" si="3"/>
        <v>individualuseraccount</v>
      </c>
      <c r="C199" s="2">
        <f>IF(B199 = LOOKUP(B199,'manually extracted terms'!$B$2:$B$219), 1,0)</f>
        <v>0</v>
      </c>
    </row>
    <row r="200" spans="1:3" customFormat="1" x14ac:dyDescent="0.25">
      <c r="A200" t="s">
        <v>736</v>
      </c>
      <c r="B200" t="str">
        <f t="shared" si="3"/>
        <v>issuerfee</v>
      </c>
      <c r="C200" s="2">
        <f>IF(B200 = LOOKUP(B200,'manually extracted terms'!$B$2:$B$219), 1,0)</f>
        <v>1</v>
      </c>
    </row>
    <row r="201" spans="1:3" customFormat="1" x14ac:dyDescent="0.25">
      <c r="A201" t="s">
        <v>785</v>
      </c>
      <c r="B201" t="str">
        <f t="shared" si="3"/>
        <v>planrating</v>
      </c>
      <c r="C201" s="2">
        <f>IF(B201 = LOOKUP(B201,'manually extracted terms'!$B$2:$B$219), 1,0)</f>
        <v>0</v>
      </c>
    </row>
    <row r="202" spans="1:3" customFormat="1" x14ac:dyDescent="0.25">
      <c r="A202" t="s">
        <v>566</v>
      </c>
      <c r="B202" t="str">
        <f t="shared" si="3"/>
        <v>enrolleescoverage</v>
      </c>
      <c r="C202" s="2">
        <f>IF(B202 = LOOKUP(B202,'manually extracted terms'!$B$2:$B$219), 1,0)</f>
        <v>0</v>
      </c>
    </row>
    <row r="203" spans="1:3" customFormat="1" x14ac:dyDescent="0.25">
      <c r="A203" t="s">
        <v>687</v>
      </c>
      <c r="B203" t="str">
        <f t="shared" si="3"/>
        <v>consumerservice</v>
      </c>
      <c r="C203" s="2">
        <f>IF(B203 = LOOKUP(B203,'manually extracted terms'!$B$2:$B$219), 1,0)</f>
        <v>0</v>
      </c>
    </row>
    <row r="204" spans="1:3" customFormat="1" x14ac:dyDescent="0.25">
      <c r="A204" t="s">
        <v>702</v>
      </c>
      <c r="B204" t="str">
        <f t="shared" si="3"/>
        <v>pendingcase</v>
      </c>
      <c r="C204" s="2">
        <f>IF(B204 = LOOKUP(B204,'manually extracted terms'!$B$2:$B$219), 1,0)</f>
        <v>0</v>
      </c>
    </row>
    <row r="205" spans="1:3" customFormat="1" x14ac:dyDescent="0.25">
      <c r="A205" t="s">
        <v>752</v>
      </c>
      <c r="B205" t="str">
        <f t="shared" si="3"/>
        <v>consumerfeedback</v>
      </c>
      <c r="C205" s="2">
        <f>IF(B205 = LOOKUP(B205,'manually extracted terms'!$B$2:$B$219), 1,0)</f>
        <v>0</v>
      </c>
    </row>
    <row r="206" spans="1:3" customFormat="1" x14ac:dyDescent="0.25">
      <c r="A206" t="s">
        <v>678</v>
      </c>
      <c r="B206" t="str">
        <f t="shared" si="3"/>
        <v>issuernotification</v>
      </c>
      <c r="C206" s="2">
        <f>IF(B206 = LOOKUP(B206,'manually extracted terms'!$B$2:$B$219), 1,0)</f>
        <v>0</v>
      </c>
    </row>
    <row r="207" spans="1:3" customFormat="1" x14ac:dyDescent="0.25">
      <c r="A207" t="s">
        <v>682</v>
      </c>
      <c r="B207" t="str">
        <f t="shared" si="3"/>
        <v>minimumdataset</v>
      </c>
      <c r="C207" s="2">
        <f>IF(B207 = LOOKUP(B207,'manually extracted terms'!$B$2:$B$219), 1,0)</f>
        <v>0</v>
      </c>
    </row>
    <row r="208" spans="1:3" customFormat="1" x14ac:dyDescent="0.25">
      <c r="A208" t="s">
        <v>591</v>
      </c>
      <c r="B208" t="str">
        <f t="shared" si="3"/>
        <v>transactioncode</v>
      </c>
      <c r="C208" s="2">
        <f>IF(B208 = LOOKUP(B208,'manually extracted terms'!$B$2:$B$219), 1,0)</f>
        <v>1</v>
      </c>
    </row>
    <row r="209" spans="1:3" customFormat="1" x14ac:dyDescent="0.25">
      <c r="A209" t="s">
        <v>592</v>
      </c>
      <c r="B209" t="str">
        <f t="shared" si="3"/>
        <v>workflowevent</v>
      </c>
      <c r="C209" s="2">
        <f>IF(B209 = LOOKUP(B209,'manually extracted terms'!$B$2:$B$219), 1,0)</f>
        <v>0</v>
      </c>
    </row>
    <row r="210" spans="1:3" customFormat="1" x14ac:dyDescent="0.25">
      <c r="A210" t="s">
        <v>644</v>
      </c>
      <c r="B210" t="str">
        <f t="shared" si="3"/>
        <v>performancemetric</v>
      </c>
      <c r="C210" s="2">
        <f>IF(B210 = LOOKUP(B210,'manually extracted terms'!$B$2:$B$219), 1,0)</f>
        <v>0</v>
      </c>
    </row>
    <row r="211" spans="1:3" customFormat="1" x14ac:dyDescent="0.25">
      <c r="A211" t="s">
        <v>739</v>
      </c>
      <c r="B211" t="str">
        <f t="shared" si="3"/>
        <v>screenindividual</v>
      </c>
      <c r="C211" s="2">
        <f>IF(B211 = LOOKUP(B211,'manually extracted terms'!$B$2:$B$219), 1,0)</f>
        <v>0</v>
      </c>
    </row>
    <row r="212" spans="1:3" customFormat="1" x14ac:dyDescent="0.25">
      <c r="A212" t="s">
        <v>659</v>
      </c>
      <c r="B212" t="str">
        <f t="shared" si="3"/>
        <v>exchangedhc</v>
      </c>
      <c r="C212" s="2">
        <f>IF(B212 = LOOKUP(B212,'manually extracted terms'!$B$2:$B$219), 1,0)</f>
        <v>0</v>
      </c>
    </row>
    <row r="213" spans="1:3" customFormat="1" x14ac:dyDescent="0.25">
      <c r="A213" t="s">
        <v>446</v>
      </c>
      <c r="B213" t="str">
        <f t="shared" si="3"/>
        <v>consumerhealthcoveragehistory</v>
      </c>
      <c r="C213" s="2">
        <f>IF(B213 = LOOKUP(B213,'manually extracted terms'!$B$2:$B$219), 1,0)</f>
        <v>0</v>
      </c>
    </row>
    <row r="214" spans="1:3" customFormat="1" x14ac:dyDescent="0.25">
      <c r="A214" t="s">
        <v>569</v>
      </c>
      <c r="B214" t="str">
        <f t="shared" si="3"/>
        <v>differentqualityindicator</v>
      </c>
      <c r="C214" s="2">
        <f>IF(B214 = LOOKUP(B214,'manually extracted terms'!$B$2:$B$219), 1,0)</f>
        <v>0</v>
      </c>
    </row>
    <row r="215" spans="1:3" customFormat="1" x14ac:dyDescent="0.25">
      <c r="A215" t="s">
        <v>697</v>
      </c>
      <c r="B215" t="str">
        <f t="shared" si="3"/>
        <v>subsidizedhealthcare</v>
      </c>
      <c r="C215" s="2">
        <f>IF(B215 = LOOKUP(B215,'manually extracted terms'!$B$2:$B$219), 1,0)</f>
        <v>1</v>
      </c>
    </row>
    <row r="216" spans="1:3" customFormat="1" x14ac:dyDescent="0.25">
      <c r="A216" t="s">
        <v>579</v>
      </c>
      <c r="B216" t="str">
        <f t="shared" si="3"/>
        <v>minimumessentialcoverage</v>
      </c>
      <c r="C216" s="2">
        <f>IF(B216 = LOOKUP(B216,'manually extracted terms'!$B$2:$B$219), 1,0)</f>
        <v>0</v>
      </c>
    </row>
    <row r="217" spans="1:3" customFormat="1" x14ac:dyDescent="0.25">
      <c r="A217" t="s">
        <v>742</v>
      </c>
      <c r="B217" t="str">
        <f t="shared" si="3"/>
        <v>entitywebsite</v>
      </c>
      <c r="C217" s="2">
        <f>IF(B217 = LOOKUP(B217,'manually extracted terms'!$B$2:$B$219), 1,0)</f>
        <v>0</v>
      </c>
    </row>
    <row r="218" spans="1:3" customFormat="1" x14ac:dyDescent="0.25">
      <c r="A218" t="s">
        <v>486</v>
      </c>
      <c r="B218" t="str">
        <f t="shared" si="3"/>
        <v>electronicreal-timetransmission</v>
      </c>
      <c r="C218" s="2">
        <f>IF(B218 = LOOKUP(B218,'manually extracted terms'!$B$2:$B$219), 1,0)</f>
        <v>0</v>
      </c>
    </row>
    <row r="219" spans="1:3" customFormat="1" x14ac:dyDescent="0.25">
      <c r="A219" t="s">
        <v>794</v>
      </c>
      <c r="B219" t="str">
        <f t="shared" si="3"/>
        <v>servicescenter</v>
      </c>
      <c r="C219" s="2">
        <f>IF(B219 = LOOKUP(B219,'manually extracted terms'!$B$2:$B$219), 1,0)</f>
        <v>1</v>
      </c>
    </row>
    <row r="220" spans="1:3" customFormat="1" x14ac:dyDescent="0.25">
      <c r="A220" t="s">
        <v>453</v>
      </c>
      <c r="B220" t="str">
        <f t="shared" si="3"/>
        <v>useexchangedeterminedrule</v>
      </c>
      <c r="C220" s="2">
        <f>IF(B220 = LOOKUP(B220,'manually extracted terms'!$B$2:$B$219), 1,0)</f>
        <v>0</v>
      </c>
    </row>
    <row r="221" spans="1:3" customFormat="1" x14ac:dyDescent="0.25">
      <c r="A221" t="s">
        <v>460</v>
      </c>
      <c r="B221" t="str">
        <f t="shared" si="3"/>
        <v>outreachincreasedawarenessenrollment</v>
      </c>
      <c r="C221" s="2">
        <f>IF(B221 = LOOKUP(B221,'manually extracted terms'!$B$2:$B$219), 1,0)</f>
        <v>0</v>
      </c>
    </row>
    <row r="222" spans="1:3" customFormat="1" x14ac:dyDescent="0.25">
      <c r="A222" t="s">
        <v>734</v>
      </c>
      <c r="B222" t="str">
        <f t="shared" si="3"/>
        <v>exchangeqhp</v>
      </c>
      <c r="C222" s="2">
        <f>IF(B222 = LOOKUP(B222,'manually extracted terms'!$B$2:$B$219), 1,0)</f>
        <v>1</v>
      </c>
    </row>
    <row r="223" spans="1:3" customFormat="1" x14ac:dyDescent="0.25">
      <c r="A223" t="s">
        <v>786</v>
      </c>
      <c r="B223" t="str">
        <f t="shared" si="3"/>
        <v>customerservice</v>
      </c>
      <c r="C223" s="2">
        <f>IF(B223 = LOOKUP(B223,'manually extracted terms'!$B$2:$B$219), 1,0)</f>
        <v>0</v>
      </c>
    </row>
    <row r="224" spans="1:3" customFormat="1" x14ac:dyDescent="0.25">
      <c r="A224" t="s">
        <v>741</v>
      </c>
      <c r="B224" t="str">
        <f t="shared" si="3"/>
        <v>caseloadreport</v>
      </c>
      <c r="C224" s="2">
        <f>IF(B224 = LOOKUP(B224,'manually extracted terms'!$B$2:$B$219), 1,0)</f>
        <v>0</v>
      </c>
    </row>
    <row r="225" spans="1:3" customFormat="1" x14ac:dyDescent="0.25">
      <c r="A225" t="s">
        <v>790</v>
      </c>
      <c r="B225" t="str">
        <f t="shared" si="3"/>
        <v>insurancerequirement</v>
      </c>
      <c r="C225" s="2">
        <f>IF(B225 = LOOKUP(B225,'manually extracted terms'!$B$2:$B$219), 1,0)</f>
        <v>1</v>
      </c>
    </row>
    <row r="226" spans="1:3" customFormat="1" x14ac:dyDescent="0.25">
      <c r="A226" t="s">
        <v>820</v>
      </c>
      <c r="B226" t="str">
        <f t="shared" si="3"/>
        <v>e-mailprint</v>
      </c>
      <c r="C226" s="2">
        <f>IF(B226 = LOOKUP(B226,'manually extracted terms'!$B$2:$B$219), 1,0)</f>
        <v>0</v>
      </c>
    </row>
    <row r="227" spans="1:3" customFormat="1" x14ac:dyDescent="0.25">
      <c r="A227" t="s">
        <v>567</v>
      </c>
      <c r="B227" t="str">
        <f t="shared" si="3"/>
        <v>geographicarea</v>
      </c>
      <c r="C227" s="2">
        <f>IF(B227 = LOOKUP(B227,'manually extracted terms'!$B$2:$B$219), 1,0)</f>
        <v>0</v>
      </c>
    </row>
    <row r="228" spans="1:3" customFormat="1" x14ac:dyDescent="0.25">
      <c r="A228" t="s">
        <v>692</v>
      </c>
      <c r="B228" t="str">
        <f t="shared" si="3"/>
        <v>federalsystem</v>
      </c>
      <c r="C228" s="2">
        <f>IF(B228 = LOOKUP(B228,'manually extracted terms'!$B$2:$B$219), 1,0)</f>
        <v>1</v>
      </c>
    </row>
    <row r="229" spans="1:3" customFormat="1" x14ac:dyDescent="0.25">
      <c r="A229" t="s">
        <v>440</v>
      </c>
      <c r="B229" t="str">
        <f t="shared" si="3"/>
        <v>managedhealthcaredmhc</v>
      </c>
      <c r="C229" s="2">
        <f>IF(B229 = LOOKUP(B229,'manually extracted terms'!$B$2:$B$219), 1,0)</f>
        <v>0</v>
      </c>
    </row>
    <row r="230" spans="1:3" customFormat="1" x14ac:dyDescent="0.25">
      <c r="A230" t="s">
        <v>747</v>
      </c>
      <c r="B230" t="str">
        <f t="shared" si="3"/>
        <v>multiplerecord</v>
      </c>
      <c r="C230" s="2">
        <f>IF(B230 = LOOKUP(B230,'manually extracted terms'!$B$2:$B$219), 1,0)</f>
        <v>0</v>
      </c>
    </row>
    <row r="231" spans="1:3" customFormat="1" x14ac:dyDescent="0.25">
      <c r="A231" t="s">
        <v>802</v>
      </c>
      <c r="B231" t="str">
        <f t="shared" si="3"/>
        <v>providerdirectory</v>
      </c>
      <c r="C231" s="2">
        <f>IF(B231 = LOOKUP(B231,'manually extracted terms'!$B$2:$B$219), 1,0)</f>
        <v>1</v>
      </c>
    </row>
    <row r="232" spans="1:3" customFormat="1" x14ac:dyDescent="0.25">
      <c r="A232" t="s">
        <v>815</v>
      </c>
      <c r="B232" t="str">
        <f t="shared" si="3"/>
        <v>150day</v>
      </c>
      <c r="C232" s="2">
        <f>IF(B232 = LOOKUP(B232,'manually extracted terms'!$B$2:$B$219), 1,0)</f>
        <v>0</v>
      </c>
    </row>
    <row r="233" spans="1:3" customFormat="1" x14ac:dyDescent="0.25">
      <c r="A233" t="s">
        <v>452</v>
      </c>
      <c r="B233" t="str">
        <f t="shared" si="3"/>
        <v>individualexemptionrequestinformation</v>
      </c>
      <c r="C233" s="2">
        <f>IF(B233 = LOOKUP(B233,'manually extracted terms'!$B$2:$B$219), 1,0)</f>
        <v>0</v>
      </c>
    </row>
    <row r="234" spans="1:3" customFormat="1" x14ac:dyDescent="0.25">
      <c r="A234" t="s">
        <v>633</v>
      </c>
      <c r="B234" t="str">
        <f t="shared" si="3"/>
        <v>patientsafety</v>
      </c>
      <c r="C234" s="2">
        <f>IF(B234 = LOOKUP(B234,'manually extracted terms'!$B$2:$B$219), 1,0)</f>
        <v>0</v>
      </c>
    </row>
    <row r="235" spans="1:3" customFormat="1" x14ac:dyDescent="0.25">
      <c r="A235" t="s">
        <v>623</v>
      </c>
      <c r="B235" t="str">
        <f t="shared" si="3"/>
        <v>auditrequirement</v>
      </c>
      <c r="C235" s="2">
        <f>IF(B235 = LOOKUP(B235,'manually extracted terms'!$B$2:$B$219), 1,0)</f>
        <v>0</v>
      </c>
    </row>
    <row r="236" spans="1:3" customFormat="1" x14ac:dyDescent="0.25">
      <c r="A236" t="s">
        <v>634</v>
      </c>
      <c r="B236" t="str">
        <f t="shared" si="3"/>
        <v>healthyliving</v>
      </c>
      <c r="C236" s="2">
        <f>IF(B236 = LOOKUP(B236,'manually extracted terms'!$B$2:$B$219), 1,0)</f>
        <v>0</v>
      </c>
    </row>
    <row r="237" spans="1:3" customFormat="1" x14ac:dyDescent="0.25">
      <c r="A237" t="s">
        <v>535</v>
      </c>
      <c r="B237" t="str">
        <f t="shared" si="3"/>
        <v>maximumout-of-pocketcost</v>
      </c>
      <c r="C237" s="2">
        <f>IF(B237 = LOOKUP(B237,'manually extracted terms'!$B$2:$B$219), 1,0)</f>
        <v>0</v>
      </c>
    </row>
    <row r="238" spans="1:3" customFormat="1" x14ac:dyDescent="0.25">
      <c r="A238" t="s">
        <v>719</v>
      </c>
      <c r="B238" t="str">
        <f t="shared" si="3"/>
        <v>workflowfunctionality</v>
      </c>
      <c r="C238" s="2">
        <f>IF(B238 = LOOKUP(B238,'manually extracted terms'!$B$2:$B$219), 1,0)</f>
        <v>0</v>
      </c>
    </row>
    <row r="239" spans="1:3" customFormat="1" x14ac:dyDescent="0.25">
      <c r="A239" t="s">
        <v>818</v>
      </c>
      <c r="B239" t="str">
        <f t="shared" si="3"/>
        <v>checkbenefit</v>
      </c>
      <c r="C239" s="2">
        <f>IF(B239 = LOOKUP(B239,'manually extracted terms'!$B$2:$B$219), 1,0)</f>
        <v>0</v>
      </c>
    </row>
    <row r="240" spans="1:3" customFormat="1" x14ac:dyDescent="0.25">
      <c r="A240" t="s">
        <v>673</v>
      </c>
      <c r="B240" t="str">
        <f t="shared" si="3"/>
        <v>qhpnon-renewal</v>
      </c>
      <c r="C240" s="2">
        <f>IF(B240 = LOOKUP(B240,'manually extracted terms'!$B$2:$B$219), 1,0)</f>
        <v>1</v>
      </c>
    </row>
    <row r="241" spans="1:3" customFormat="1" x14ac:dyDescent="0.25">
      <c r="A241" t="s">
        <v>544</v>
      </c>
      <c r="B241" t="str">
        <f t="shared" si="3"/>
        <v>individualexemptionrenewal</v>
      </c>
      <c r="C241" s="2">
        <f>IF(B241 = LOOKUP(B241,'manually extracted terms'!$B$2:$B$219), 1,0)</f>
        <v>0</v>
      </c>
    </row>
    <row r="242" spans="1:3" customFormat="1" x14ac:dyDescent="0.25">
      <c r="A242" t="s">
        <v>616</v>
      </c>
      <c r="B242" t="str">
        <f t="shared" si="3"/>
        <v>averageelapsed</v>
      </c>
      <c r="C242" s="2">
        <f>IF(B242 = LOOKUP(B242,'manually extracted terms'!$B$2:$B$219), 1,0)</f>
        <v>0</v>
      </c>
    </row>
    <row r="243" spans="1:3" customFormat="1" x14ac:dyDescent="0.25">
      <c r="A243" t="s">
        <v>606</v>
      </c>
      <c r="B243" t="str">
        <f t="shared" si="3"/>
        <v>annualrenewal</v>
      </c>
      <c r="C243" s="2">
        <f>IF(B243 = LOOKUP(B243,'manually extracted terms'!$B$2:$B$219), 1,0)</f>
        <v>1</v>
      </c>
    </row>
    <row r="244" spans="1:3" customFormat="1" x14ac:dyDescent="0.25">
      <c r="A244" t="s">
        <v>604</v>
      </c>
      <c r="B244" t="str">
        <f t="shared" si="3"/>
        <v>individualpayment</v>
      </c>
      <c r="C244" s="2">
        <f>IF(B244 = LOOKUP(B244,'manually extracted terms'!$B$2:$B$219), 1,0)</f>
        <v>0</v>
      </c>
    </row>
    <row r="245" spans="1:3" customFormat="1" x14ac:dyDescent="0.25">
      <c r="A245" t="s">
        <v>600</v>
      </c>
      <c r="B245" t="str">
        <f t="shared" si="3"/>
        <v>individualupdate</v>
      </c>
      <c r="C245" s="2">
        <f>IF(B245 = LOOKUP(B245,'manually extracted terms'!$B$2:$B$219), 1,0)</f>
        <v>0</v>
      </c>
    </row>
    <row r="246" spans="1:3" customFormat="1" x14ac:dyDescent="0.25">
      <c r="A246" t="s">
        <v>503</v>
      </c>
      <c r="B246" t="str">
        <f t="shared" si="3"/>
        <v>consumereg</v>
      </c>
      <c r="C246" s="2">
        <f>IF(B246 = LOOKUP(B246,'manually extracted terms'!$B$2:$B$219), 1,0)</f>
        <v>0</v>
      </c>
    </row>
    <row r="247" spans="1:3" customFormat="1" x14ac:dyDescent="0.25">
      <c r="A247" t="s">
        <v>593</v>
      </c>
      <c r="B247" t="str">
        <f t="shared" si="3"/>
        <v>exampledate</v>
      </c>
      <c r="C247" s="2">
        <f>IF(B247 = LOOKUP(B247,'manually extracted terms'!$B$2:$B$219), 1,0)</f>
        <v>0</v>
      </c>
    </row>
    <row r="248" spans="1:3" customFormat="1" x14ac:dyDescent="0.25">
      <c r="A248" t="s">
        <v>640</v>
      </c>
      <c r="B248" t="str">
        <f t="shared" si="3"/>
        <v>taxfiling</v>
      </c>
      <c r="C248" s="2">
        <f>IF(B248 = LOOKUP(B248,'manually extracted terms'!$B$2:$B$219), 1,0)</f>
        <v>0</v>
      </c>
    </row>
    <row r="249" spans="1:3" customFormat="1" x14ac:dyDescent="0.25">
      <c r="A249" t="s">
        <v>494</v>
      </c>
      <c r="B249" t="str">
        <f t="shared" si="3"/>
        <v>circumstanceeg</v>
      </c>
      <c r="C249" s="2">
        <f>IF(B249 = LOOKUP(B249,'manually extracted terms'!$B$2:$B$219), 1,0)</f>
        <v>0</v>
      </c>
    </row>
    <row r="250" spans="1:3" customFormat="1" x14ac:dyDescent="0.25">
      <c r="A250" t="s">
        <v>688</v>
      </c>
      <c r="B250" t="str">
        <f t="shared" si="3"/>
        <v>relatedmatter</v>
      </c>
      <c r="C250" s="2">
        <f>IF(B250 = LOOKUP(B250,'manually extracted terms'!$B$2:$B$219), 1,0)</f>
        <v>0</v>
      </c>
    </row>
    <row r="251" spans="1:3" customFormat="1" x14ac:dyDescent="0.25">
      <c r="A251" t="s">
        <v>599</v>
      </c>
      <c r="B251" t="str">
        <f t="shared" si="3"/>
        <v>regularmonthly</v>
      </c>
      <c r="C251" s="2">
        <f>IF(B251 = LOOKUP(B251,'manually extracted terms'!$B$2:$B$219), 1,0)</f>
        <v>0</v>
      </c>
    </row>
    <row r="252" spans="1:3" customFormat="1" x14ac:dyDescent="0.25">
      <c r="A252" t="s">
        <v>695</v>
      </c>
      <c r="B252" t="str">
        <f t="shared" si="3"/>
        <v>appealsdecision</v>
      </c>
      <c r="C252" s="2">
        <f>IF(B252 = LOOKUP(B252,'manually extracted terms'!$B$2:$B$219), 1,0)</f>
        <v>0</v>
      </c>
    </row>
    <row r="253" spans="1:3" customFormat="1" x14ac:dyDescent="0.25">
      <c r="A253" t="s">
        <v>773</v>
      </c>
      <c r="B253" t="str">
        <f t="shared" si="3"/>
        <v>enteredtimeframe</v>
      </c>
      <c r="C253" s="2">
        <f>IF(B253 = LOOKUP(B253,'manually extracted terms'!$B$2:$B$219), 1,0)</f>
        <v>0</v>
      </c>
    </row>
    <row r="254" spans="1:3" customFormat="1" x14ac:dyDescent="0.25">
      <c r="A254" t="s">
        <v>560</v>
      </c>
      <c r="B254" t="str">
        <f t="shared" si="3"/>
        <v>onlinefaxemail</v>
      </c>
      <c r="C254" s="2">
        <f>IF(B254 = LOOKUP(B254,'manually extracted terms'!$B$2:$B$219), 1,0)</f>
        <v>0</v>
      </c>
    </row>
    <row r="255" spans="1:3" customFormat="1" x14ac:dyDescent="0.25">
      <c r="A255" t="s">
        <v>707</v>
      </c>
      <c r="B255" t="str">
        <f t="shared" si="3"/>
        <v>electronicnotification</v>
      </c>
      <c r="C255" s="2">
        <f>IF(B255 = LOOKUP(B255,'manually extracted terms'!$B$2:$B$219), 1,0)</f>
        <v>0</v>
      </c>
    </row>
    <row r="256" spans="1:3" customFormat="1" x14ac:dyDescent="0.25">
      <c r="A256" t="s">
        <v>651</v>
      </c>
      <c r="B256" t="str">
        <f t="shared" si="3"/>
        <v>exemptioncondition</v>
      </c>
      <c r="C256" s="2">
        <f>IF(B256 = LOOKUP(B256,'manually extracted terms'!$B$2:$B$219), 1,0)</f>
        <v>0</v>
      </c>
    </row>
    <row r="257" spans="1:3" customFormat="1" x14ac:dyDescent="0.25">
      <c r="A257" t="s">
        <v>459</v>
      </c>
      <c r="B257" t="str">
        <f t="shared" si="3"/>
        <v>refineplanpresentationfilter</v>
      </c>
      <c r="C257" s="2">
        <f>IF(B257 = LOOKUP(B257,'manually extracted terms'!$B$2:$B$219), 1,0)</f>
        <v>0</v>
      </c>
    </row>
    <row r="258" spans="1:3" customFormat="1" x14ac:dyDescent="0.25">
      <c r="A258" t="s">
        <v>740</v>
      </c>
      <c r="B258" t="str">
        <f t="shared" si="3"/>
        <v>selectedtimeframe</v>
      </c>
      <c r="C258" s="2">
        <f>IF(B258 = LOOKUP(B258,'manually extracted terms'!$B$2:$B$219), 1,0)</f>
        <v>0</v>
      </c>
    </row>
    <row r="259" spans="1:3" customFormat="1" x14ac:dyDescent="0.25">
      <c r="A259" t="s">
        <v>699</v>
      </c>
      <c r="B259" t="str">
        <f t="shared" ref="B259:B322" si="4">LOWER(SUBSTITUTE(A259," ",""))</f>
        <v>qhprecertification</v>
      </c>
      <c r="C259" s="2">
        <f>IF(B259 = LOOKUP(B259,'manually extracted terms'!$B$2:$B$219), 1,0)</f>
        <v>1</v>
      </c>
    </row>
    <row r="260" spans="1:3" customFormat="1" x14ac:dyDescent="0.25">
      <c r="A260" t="s">
        <v>632</v>
      </c>
      <c r="B260" t="str">
        <f t="shared" si="4"/>
        <v>high-uselow-use</v>
      </c>
      <c r="C260" s="2">
        <f>IF(B260 = LOOKUP(B260,'manually extracted terms'!$B$2:$B$219), 1,0)</f>
        <v>0</v>
      </c>
    </row>
    <row r="261" spans="1:3" customFormat="1" x14ac:dyDescent="0.25">
      <c r="A261" t="s">
        <v>504</v>
      </c>
      <c r="B261" t="str">
        <f t="shared" si="4"/>
        <v>planqualityrating</v>
      </c>
      <c r="C261" s="2">
        <f>IF(B261 = LOOKUP(B261,'manually extracted terms'!$B$2:$B$219), 1,0)</f>
        <v>1</v>
      </c>
    </row>
    <row r="262" spans="1:3" customFormat="1" x14ac:dyDescent="0.25">
      <c r="A262" t="s">
        <v>708</v>
      </c>
      <c r="B262" t="str">
        <f t="shared" si="4"/>
        <v>qhpcertification</v>
      </c>
      <c r="C262" s="2">
        <f>IF(B262 = LOOKUP(B262,'manually extracted terms'!$B$2:$B$219), 1,0)</f>
        <v>0</v>
      </c>
    </row>
    <row r="263" spans="1:3" customFormat="1" x14ac:dyDescent="0.25">
      <c r="A263" t="s">
        <v>584</v>
      </c>
      <c r="B263" t="str">
        <f t="shared" si="4"/>
        <v>chdpgateway</v>
      </c>
      <c r="C263" s="2">
        <f>IF(B263 = LOOKUP(B263,'manually extracted terms'!$B$2:$B$219), 1,0)</f>
        <v>1</v>
      </c>
    </row>
    <row r="264" spans="1:3" customFormat="1" x14ac:dyDescent="0.25">
      <c r="A264" t="s">
        <v>596</v>
      </c>
      <c r="B264" t="str">
        <f t="shared" si="4"/>
        <v>linkscalwork</v>
      </c>
      <c r="C264" s="2">
        <f>IF(B264 = LOOKUP(B264,'manually extracted terms'!$B$2:$B$219), 1,0)</f>
        <v>0</v>
      </c>
    </row>
    <row r="265" spans="1:3" customFormat="1" x14ac:dyDescent="0.25">
      <c r="A265" t="s">
        <v>824</v>
      </c>
      <c r="B265" t="str">
        <f t="shared" si="4"/>
        <v>spokencommunication</v>
      </c>
      <c r="C265" s="2">
        <f>IF(B265 = LOOKUP(B265,'manually extracted terms'!$B$2:$B$219), 1,0)</f>
        <v>0</v>
      </c>
    </row>
    <row r="266" spans="1:3" customFormat="1" x14ac:dyDescent="0.25">
      <c r="A266" t="s">
        <v>787</v>
      </c>
      <c r="B266" t="str">
        <f t="shared" si="4"/>
        <v>qualitydoctor</v>
      </c>
      <c r="C266" s="2">
        <f>IF(B266 = LOOKUP(B266,'manually extracted terms'!$B$2:$B$219), 1,0)</f>
        <v>0</v>
      </c>
    </row>
    <row r="267" spans="1:3" customFormat="1" x14ac:dyDescent="0.25">
      <c r="A267" t="s">
        <v>531</v>
      </c>
      <c r="B267" t="str">
        <f t="shared" si="4"/>
        <v>multi-lingualmassnotice</v>
      </c>
      <c r="C267" s="2">
        <f>IF(B267 = LOOKUP(B267,'manually extracted terms'!$B$2:$B$219), 1,0)</f>
        <v>0</v>
      </c>
    </row>
    <row r="268" spans="1:3" customFormat="1" x14ac:dyDescent="0.25">
      <c r="A268" t="s">
        <v>524</v>
      </c>
      <c r="B268" t="str">
        <f t="shared" si="4"/>
        <v>programeligibilitydetermination</v>
      </c>
      <c r="C268" s="2">
        <f>IF(B268 = LOOKUP(B268,'manually extracted terms'!$B$2:$B$219), 1,0)</f>
        <v>0</v>
      </c>
    </row>
    <row r="269" spans="1:3" customFormat="1" x14ac:dyDescent="0.25">
      <c r="A269" t="s">
        <v>617</v>
      </c>
      <c r="B269" t="str">
        <f t="shared" si="4"/>
        <v>applicationcompletion</v>
      </c>
      <c r="C269" s="2">
        <f>IF(B269 = LOOKUP(B269,'manually extracted terms'!$B$2:$B$219), 1,0)</f>
        <v>0</v>
      </c>
    </row>
    <row r="270" spans="1:3" customFormat="1" x14ac:dyDescent="0.25">
      <c r="A270" t="s">
        <v>663</v>
      </c>
      <c r="B270" t="str">
        <f t="shared" si="4"/>
        <v>regulatoryorganization</v>
      </c>
      <c r="C270" s="2">
        <f>IF(B270 = LOOKUP(B270,'manually extracted terms'!$B$2:$B$219), 1,0)</f>
        <v>0</v>
      </c>
    </row>
    <row r="271" spans="1:3" customFormat="1" x14ac:dyDescent="0.25">
      <c r="A271" t="s">
        <v>470</v>
      </c>
      <c r="B271" t="str">
        <f t="shared" si="4"/>
        <v>slcsppremiumamount</v>
      </c>
      <c r="C271" s="2">
        <f>IF(B271 = LOOKUP(B271,'manually extracted terms'!$B$2:$B$219), 1,0)</f>
        <v>0</v>
      </c>
    </row>
    <row r="272" spans="1:3" customFormat="1" x14ac:dyDescent="0.25">
      <c r="A272" t="s">
        <v>465</v>
      </c>
      <c r="B272" t="str">
        <f t="shared" si="4"/>
        <v>callcenterstaff</v>
      </c>
      <c r="C272" s="2">
        <f>IF(B272 = LOOKUP(B272,'manually extracted terms'!$B$2:$B$219), 1,0)</f>
        <v>0</v>
      </c>
    </row>
    <row r="273" spans="1:3" customFormat="1" x14ac:dyDescent="0.25">
      <c r="A273" t="s">
        <v>573</v>
      </c>
      <c r="B273" t="str">
        <f t="shared" si="4"/>
        <v>diseasescenario</v>
      </c>
      <c r="C273" s="2">
        <f>IF(B273 = LOOKUP(B273,'manually extracted terms'!$B$2:$B$219), 1,0)</f>
        <v>0</v>
      </c>
    </row>
    <row r="274" spans="1:3" customFormat="1" x14ac:dyDescent="0.25">
      <c r="A274" t="s">
        <v>679</v>
      </c>
      <c r="B274" t="str">
        <f t="shared" si="4"/>
        <v>follow-upaction</v>
      </c>
      <c r="C274" s="2">
        <f>IF(B274 = LOOKUP(B274,'manually extracted terms'!$B$2:$B$219), 1,0)</f>
        <v>0</v>
      </c>
    </row>
    <row r="275" spans="1:3" customFormat="1" x14ac:dyDescent="0.25">
      <c r="A275" t="s">
        <v>455</v>
      </c>
      <c r="B275" t="str">
        <f t="shared" si="4"/>
        <v>statewideclientindexsci</v>
      </c>
      <c r="C275" s="2">
        <f>IF(B275 = LOOKUP(B275,'manually extracted terms'!$B$2:$B$219), 1,0)</f>
        <v>0</v>
      </c>
    </row>
    <row r="276" spans="1:3" customFormat="1" x14ac:dyDescent="0.25">
      <c r="A276" t="s">
        <v>491</v>
      </c>
      <c r="B276" t="str">
        <f t="shared" si="4"/>
        <v>applicationeg</v>
      </c>
      <c r="C276" s="2">
        <f>IF(B276 = LOOKUP(B276,'manually extracted terms'!$B$2:$B$219), 1,0)</f>
        <v>0</v>
      </c>
    </row>
    <row r="277" spans="1:3" customFormat="1" x14ac:dyDescent="0.25">
      <c r="A277" t="s">
        <v>568</v>
      </c>
      <c r="B277" t="str">
        <f t="shared" si="4"/>
        <v>preferredtype</v>
      </c>
      <c r="C277" s="2">
        <f>IF(B277 = LOOKUP(B277,'manually extracted terms'!$B$2:$B$219), 1,0)</f>
        <v>0</v>
      </c>
    </row>
    <row r="278" spans="1:3" customFormat="1" x14ac:dyDescent="0.25">
      <c r="A278" t="s">
        <v>639</v>
      </c>
      <c r="B278" t="str">
        <f t="shared" si="4"/>
        <v>administrativecost</v>
      </c>
      <c r="C278" s="2">
        <f>IF(B278 = LOOKUP(B278,'manually extracted terms'!$B$2:$B$219), 1,0)</f>
        <v>0</v>
      </c>
    </row>
    <row r="279" spans="1:3" customFormat="1" x14ac:dyDescent="0.25">
      <c r="A279" t="s">
        <v>685</v>
      </c>
      <c r="B279" t="str">
        <f t="shared" si="4"/>
        <v>currentapplicant</v>
      </c>
      <c r="C279" s="2">
        <f>IF(B279 = LOOKUP(B279,'manually extracted terms'!$B$2:$B$219), 1,0)</f>
        <v>0</v>
      </c>
    </row>
    <row r="280" spans="1:3" customFormat="1" x14ac:dyDescent="0.25">
      <c r="A280" t="s">
        <v>720</v>
      </c>
      <c r="B280" t="str">
        <f t="shared" si="4"/>
        <v>enrolleeinformation</v>
      </c>
      <c r="C280" s="2">
        <f>IF(B280 = LOOKUP(B280,'manually extracted terms'!$B$2:$B$219), 1,0)</f>
        <v>0</v>
      </c>
    </row>
    <row r="281" spans="1:3" customFormat="1" x14ac:dyDescent="0.25">
      <c r="A281" t="s">
        <v>492</v>
      </c>
      <c r="B281" t="str">
        <f t="shared" si="4"/>
        <v>eligibilitydeterminationoutcome</v>
      </c>
      <c r="C281" s="2">
        <f>IF(B281 = LOOKUP(B281,'manually extracted terms'!$B$2:$B$219), 1,0)</f>
        <v>0</v>
      </c>
    </row>
    <row r="282" spans="1:3" customFormat="1" x14ac:dyDescent="0.25">
      <c r="A282" t="s">
        <v>661</v>
      </c>
      <c r="B282" t="str">
        <f t="shared" si="4"/>
        <v>stateregulator</v>
      </c>
      <c r="C282" s="2">
        <f>IF(B282 = LOOKUP(B282,'manually extracted terms'!$B$2:$B$219), 1,0)</f>
        <v>1</v>
      </c>
    </row>
    <row r="283" spans="1:3" customFormat="1" x14ac:dyDescent="0.25">
      <c r="A283" t="s">
        <v>611</v>
      </c>
      <c r="B283" t="str">
        <f t="shared" si="4"/>
        <v>californiapolicy</v>
      </c>
      <c r="C283" s="2">
        <f>IF(B283 = LOOKUP(B283,'manually extracted terms'!$B$2:$B$219), 1,0)</f>
        <v>1</v>
      </c>
    </row>
    <row r="284" spans="1:3" customFormat="1" x14ac:dyDescent="0.25">
      <c r="A284" t="s">
        <v>774</v>
      </c>
      <c r="B284" t="str">
        <f t="shared" si="4"/>
        <v>continuedeligibility</v>
      </c>
      <c r="C284" s="2">
        <f>IF(B284 = LOOKUP(B284,'manually extracted terms'!$B$2:$B$219), 1,0)</f>
        <v>0</v>
      </c>
    </row>
    <row r="285" spans="1:3" customFormat="1" x14ac:dyDescent="0.25">
      <c r="A285" t="s">
        <v>635</v>
      </c>
      <c r="B285" t="str">
        <f t="shared" si="4"/>
        <v>summaryinformation</v>
      </c>
      <c r="C285" s="2">
        <f>IF(B285 = LOOKUP(B285,'manually extracted terms'!$B$2:$B$219), 1,0)</f>
        <v>0</v>
      </c>
    </row>
    <row r="286" spans="1:3" customFormat="1" x14ac:dyDescent="0.25">
      <c r="A286" t="s">
        <v>529</v>
      </c>
      <c r="B286" t="str">
        <f t="shared" si="4"/>
        <v>servicecenterpersonnel</v>
      </c>
      <c r="C286" s="2">
        <f>IF(B286 = LOOKUP(B286,'manually extracted terms'!$B$2:$B$219), 1,0)</f>
        <v>0</v>
      </c>
    </row>
    <row r="287" spans="1:3" customFormat="1" x14ac:dyDescent="0.25">
      <c r="A287" t="s">
        <v>629</v>
      </c>
      <c r="B287" t="str">
        <f t="shared" si="4"/>
        <v>csrpayment</v>
      </c>
      <c r="C287" s="2">
        <f>IF(B287 = LOOKUP(B287,'manually extracted terms'!$B$2:$B$219), 1,0)</f>
        <v>1</v>
      </c>
    </row>
    <row r="288" spans="1:3" customFormat="1" x14ac:dyDescent="0.25">
      <c r="A288" t="s">
        <v>550</v>
      </c>
      <c r="B288" t="str">
        <f t="shared" si="4"/>
        <v>onlinesignature</v>
      </c>
      <c r="C288" s="2">
        <f>IF(B288 = LOOKUP(B288,'manually extracted terms'!$B$2:$B$219), 1,0)</f>
        <v>0</v>
      </c>
    </row>
    <row r="289" spans="1:3" customFormat="1" x14ac:dyDescent="0.25">
      <c r="A289" t="s">
        <v>612</v>
      </c>
      <c r="B289" t="str">
        <f t="shared" si="4"/>
        <v>reviewstatus</v>
      </c>
      <c r="C289" s="2">
        <f>IF(B289 = LOOKUP(B289,'manually extracted terms'!$B$2:$B$219), 1,0)</f>
        <v>0</v>
      </c>
    </row>
    <row r="290" spans="1:3" customFormat="1" x14ac:dyDescent="0.25">
      <c r="A290" t="s">
        <v>571</v>
      </c>
      <c r="B290" t="str">
        <f t="shared" si="4"/>
        <v>verbalsignature</v>
      </c>
      <c r="C290" s="2">
        <f>IF(B290 = LOOKUP(B290,'manually extracted terms'!$B$2:$B$219), 1,0)</f>
        <v>1</v>
      </c>
    </row>
    <row r="291" spans="1:3" customFormat="1" x14ac:dyDescent="0.25">
      <c r="A291" t="s">
        <v>712</v>
      </c>
      <c r="B291" t="str">
        <f t="shared" si="4"/>
        <v>communicationchannel</v>
      </c>
      <c r="C291" s="2">
        <f>IF(B291 = LOOKUP(B291,'manually extracted terms'!$B$2:$B$219), 1,0)</f>
        <v>0</v>
      </c>
    </row>
    <row r="292" spans="1:3" customFormat="1" x14ac:dyDescent="0.25">
      <c r="A292" t="s">
        <v>585</v>
      </c>
      <c r="B292" t="str">
        <f t="shared" si="4"/>
        <v>approvedapplication</v>
      </c>
      <c r="C292" s="2">
        <f>IF(B292 = LOOKUP(B292,'manually extracted terms'!$B$2:$B$219), 1,0)</f>
        <v>0</v>
      </c>
    </row>
    <row r="293" spans="1:3" customFormat="1" x14ac:dyDescent="0.25">
      <c r="A293" t="s">
        <v>506</v>
      </c>
      <c r="B293" t="str">
        <f t="shared" si="4"/>
        <v>individuallyidentifiablecomplaint</v>
      </c>
      <c r="C293" s="2">
        <f>IF(B293 = LOOKUP(B293,'manually extracted terms'!$B$2:$B$219), 1,0)</f>
        <v>0</v>
      </c>
    </row>
    <row r="294" spans="1:3" customFormat="1" x14ac:dyDescent="0.25">
      <c r="A294" t="s">
        <v>551</v>
      </c>
      <c r="B294" t="str">
        <f t="shared" si="4"/>
        <v>authorizedperson</v>
      </c>
      <c r="C294" s="2">
        <f>IF(B294 = LOOKUP(B294,'manually extracted terms'!$B$2:$B$219), 1,0)</f>
        <v>0</v>
      </c>
    </row>
    <row r="295" spans="1:3" customFormat="1" x14ac:dyDescent="0.25">
      <c r="A295" t="s">
        <v>680</v>
      </c>
      <c r="B295" t="str">
        <f t="shared" si="4"/>
        <v>noaccount</v>
      </c>
      <c r="C295" s="2">
        <f>IF(B295 = LOOKUP(B295,'manually extracted terms'!$B$2:$B$219), 1,0)</f>
        <v>0</v>
      </c>
    </row>
    <row r="296" spans="1:3" customFormat="1" x14ac:dyDescent="0.25">
      <c r="A296" t="s">
        <v>450</v>
      </c>
      <c r="B296" t="str">
        <f t="shared" si="4"/>
        <v>reconciledperiodicenrollmentinformation</v>
      </c>
      <c r="C296" s="2">
        <f>IF(B296 = LOOKUP(B296,'manually extracted terms'!$B$2:$B$219), 1,0)</f>
        <v>0</v>
      </c>
    </row>
    <row r="297" spans="1:3" customFormat="1" x14ac:dyDescent="0.25">
      <c r="A297" t="s">
        <v>664</v>
      </c>
      <c r="B297" t="str">
        <f t="shared" si="4"/>
        <v>individualqhp</v>
      </c>
      <c r="C297" s="2">
        <f>IF(B297 = LOOKUP(B297,'manually extracted terms'!$B$2:$B$219), 1,0)</f>
        <v>0</v>
      </c>
    </row>
    <row r="298" spans="1:3" customFormat="1" x14ac:dyDescent="0.25">
      <c r="A298" t="s">
        <v>798</v>
      </c>
      <c r="B298" t="str">
        <f t="shared" si="4"/>
        <v>manualreview</v>
      </c>
      <c r="C298" s="2">
        <f>IF(B298 = LOOKUP(B298,'manually extracted terms'!$B$2:$B$219), 1,0)</f>
        <v>0</v>
      </c>
    </row>
    <row r="299" spans="1:3" customFormat="1" x14ac:dyDescent="0.25">
      <c r="A299" t="s">
        <v>803</v>
      </c>
      <c r="B299" t="str">
        <f t="shared" si="4"/>
        <v>selectedprovider</v>
      </c>
      <c r="C299" s="2">
        <f>IF(B299 = LOOKUP(B299,'manually extracted terms'!$B$2:$B$219), 1,0)</f>
        <v>0</v>
      </c>
    </row>
    <row r="300" spans="1:3" customFormat="1" x14ac:dyDescent="0.25">
      <c r="A300" t="s">
        <v>526</v>
      </c>
      <c r="B300" t="str">
        <f t="shared" si="4"/>
        <v>manuallyindividualcitizenship</v>
      </c>
      <c r="C300" s="2">
        <f>IF(B300 = LOOKUP(B300,'manually extracted terms'!$B$2:$B$219), 1,0)</f>
        <v>0</v>
      </c>
    </row>
    <row r="301" spans="1:3" customFormat="1" x14ac:dyDescent="0.25">
      <c r="A301" t="s">
        <v>795</v>
      </c>
      <c r="B301" t="str">
        <f t="shared" si="4"/>
        <v>mailfax</v>
      </c>
      <c r="C301" s="2">
        <f>IF(B301 = LOOKUP(B301,'manually extracted terms'!$B$2:$B$219), 1,0)</f>
        <v>0</v>
      </c>
    </row>
    <row r="302" spans="1:3" customFormat="1" x14ac:dyDescent="0.25">
      <c r="A302" t="s">
        <v>614</v>
      </c>
      <c r="B302" t="str">
        <f t="shared" si="4"/>
        <v>identificationcard</v>
      </c>
      <c r="C302" s="2">
        <f>IF(B302 = LOOKUP(B302,'manually extracted terms'!$B$2:$B$219), 1,0)</f>
        <v>1</v>
      </c>
    </row>
    <row r="303" spans="1:3" customFormat="1" x14ac:dyDescent="0.25">
      <c r="A303" t="s">
        <v>758</v>
      </c>
      <c r="B303" t="str">
        <f t="shared" si="4"/>
        <v>alternatedocumentation</v>
      </c>
      <c r="C303" s="2">
        <f>IF(B303 = LOOKUP(B303,'manually extracted terms'!$B$2:$B$219), 1,0)</f>
        <v>0</v>
      </c>
    </row>
    <row r="304" spans="1:3" customFormat="1" x14ac:dyDescent="0.25">
      <c r="A304" t="s">
        <v>536</v>
      </c>
      <c r="B304" t="str">
        <f t="shared" si="4"/>
        <v>estimatedannualcost</v>
      </c>
      <c r="C304" s="2">
        <f>IF(B304 = LOOKUP(B304,'manually extracted terms'!$B$2:$B$219), 1,0)</f>
        <v>0</v>
      </c>
    </row>
    <row r="305" spans="1:3" customFormat="1" x14ac:dyDescent="0.25">
      <c r="A305" t="s">
        <v>546</v>
      </c>
      <c r="B305" t="str">
        <f t="shared" si="4"/>
        <v>relevantprogramsponsor</v>
      </c>
      <c r="C305" s="2">
        <f>IF(B305 = LOOKUP(B305,'manually extracted terms'!$B$2:$B$219), 1,0)</f>
        <v>0</v>
      </c>
    </row>
    <row r="306" spans="1:3" customFormat="1" x14ac:dyDescent="0.25">
      <c r="A306" t="s">
        <v>613</v>
      </c>
      <c r="B306" t="str">
        <f t="shared" si="4"/>
        <v>individualdocument</v>
      </c>
      <c r="C306" s="2">
        <f>IF(B306 = LOOKUP(B306,'manually extracted terms'!$B$2:$B$219), 1,0)</f>
        <v>0</v>
      </c>
    </row>
    <row r="307" spans="1:3" customFormat="1" x14ac:dyDescent="0.25">
      <c r="A307" t="s">
        <v>519</v>
      </c>
      <c r="B307" t="str">
        <f t="shared" si="4"/>
        <v>webportalapplication</v>
      </c>
      <c r="C307" s="2">
        <f>IF(B307 = LOOKUP(B307,'manually extracted terms'!$B$2:$B$219), 1,0)</f>
        <v>0</v>
      </c>
    </row>
    <row r="308" spans="1:3" customFormat="1" x14ac:dyDescent="0.25">
      <c r="A308" t="s">
        <v>511</v>
      </c>
      <c r="B308" t="str">
        <f t="shared" si="4"/>
        <v>exchangeincludingstatus</v>
      </c>
      <c r="C308" s="2">
        <f>IF(B308 = LOOKUP(B308,'manually extracted terms'!$B$2:$B$219), 1,0)</f>
        <v>0</v>
      </c>
    </row>
    <row r="309" spans="1:3" customFormat="1" x14ac:dyDescent="0.25">
      <c r="A309" t="s">
        <v>781</v>
      </c>
      <c r="B309" t="str">
        <f t="shared" si="4"/>
        <v>autoenroll</v>
      </c>
      <c r="C309" s="2">
        <f>IF(B309 = LOOKUP(B309,'manually extracted terms'!$B$2:$B$219), 1,0)</f>
        <v>1</v>
      </c>
    </row>
    <row r="310" spans="1:3" customFormat="1" x14ac:dyDescent="0.25">
      <c r="A310" t="s">
        <v>517</v>
      </c>
      <c r="B310" t="str">
        <f t="shared" si="4"/>
        <v>onlineemailletter</v>
      </c>
      <c r="C310" s="2">
        <f>IF(B310 = LOOKUP(B310,'manually extracted terms'!$B$2:$B$219), 1,0)</f>
        <v>0</v>
      </c>
    </row>
    <row r="311" spans="1:3" customFormat="1" x14ac:dyDescent="0.25">
      <c r="A311" t="s">
        <v>711</v>
      </c>
      <c r="B311" t="str">
        <f t="shared" si="4"/>
        <v>renewalperiod</v>
      </c>
      <c r="C311" s="2">
        <f>IF(B311 = LOOKUP(B311,'manually extracted terms'!$B$2:$B$219), 1,0)</f>
        <v>1</v>
      </c>
    </row>
    <row r="312" spans="1:3" customFormat="1" x14ac:dyDescent="0.25">
      <c r="A312" t="s">
        <v>489</v>
      </c>
      <c r="B312" t="str">
        <f t="shared" si="4"/>
        <v>individualpreferenceseg</v>
      </c>
      <c r="C312" s="2">
        <f>IF(B312 = LOOKUP(B312,'manually extracted terms'!$B$2:$B$219), 1,0)</f>
        <v>0</v>
      </c>
    </row>
    <row r="313" spans="1:3" customFormat="1" x14ac:dyDescent="0.25">
      <c r="A313" t="s">
        <v>825</v>
      </c>
      <c r="B313" t="str">
        <f t="shared" si="4"/>
        <v>storedpreference</v>
      </c>
      <c r="C313" s="2">
        <f>IF(B313 = LOOKUP(B313,'manually extracted terms'!$B$2:$B$219), 1,0)</f>
        <v>0</v>
      </c>
    </row>
    <row r="314" spans="1:3" customFormat="1" x14ac:dyDescent="0.25">
      <c r="A314" t="s">
        <v>698</v>
      </c>
      <c r="B314" t="str">
        <f t="shared" si="4"/>
        <v>medsinterface</v>
      </c>
      <c r="C314" s="2">
        <f>IF(B314 = LOOKUP(B314,'manually extracted terms'!$B$2:$B$219), 1,0)</f>
        <v>0</v>
      </c>
    </row>
    <row r="315" spans="1:3" customFormat="1" x14ac:dyDescent="0.25">
      <c r="A315" t="s">
        <v>693</v>
      </c>
      <c r="B315" t="str">
        <f t="shared" si="4"/>
        <v>statesystem</v>
      </c>
      <c r="C315" s="2">
        <f>IF(B315 = LOOKUP(B315,'manually extracted terms'!$B$2:$B$219), 1,0)</f>
        <v>1</v>
      </c>
    </row>
    <row r="316" spans="1:3" customFormat="1" x14ac:dyDescent="0.25">
      <c r="A316" t="s">
        <v>509</v>
      </c>
      <c r="B316" t="str">
        <f t="shared" si="4"/>
        <v>enrolleeaccountinformation</v>
      </c>
      <c r="C316" s="2">
        <f>IF(B316 = LOOKUP(B316,'manually extracted terms'!$B$2:$B$219), 1,0)</f>
        <v>0</v>
      </c>
    </row>
    <row r="317" spans="1:3" customFormat="1" x14ac:dyDescent="0.25">
      <c r="A317" t="s">
        <v>605</v>
      </c>
      <c r="B317" t="str">
        <f t="shared" si="4"/>
        <v>exchangeelect</v>
      </c>
      <c r="C317" s="2">
        <f>IF(B317 = LOOKUP(B317,'manually extracted terms'!$B$2:$B$219), 1,0)</f>
        <v>0</v>
      </c>
    </row>
    <row r="318" spans="1:3" customFormat="1" x14ac:dyDescent="0.25">
      <c r="A318" t="s">
        <v>580</v>
      </c>
      <c r="B318" t="str">
        <f t="shared" si="4"/>
        <v>individualappealnotice</v>
      </c>
      <c r="C318" s="2">
        <f>IF(B318 = LOOKUP(B318,'manually extracted terms'!$B$2:$B$219), 1,0)</f>
        <v>0</v>
      </c>
    </row>
    <row r="319" spans="1:3" customFormat="1" x14ac:dyDescent="0.25">
      <c r="A319" t="s">
        <v>750</v>
      </c>
      <c r="B319" t="str">
        <f t="shared" si="4"/>
        <v>programpartner</v>
      </c>
      <c r="C319" s="2">
        <f>IF(B319 = LOOKUP(B319,'manually extracted terms'!$B$2:$B$219), 1,0)</f>
        <v>1</v>
      </c>
    </row>
    <row r="320" spans="1:3" customFormat="1" x14ac:dyDescent="0.25">
      <c r="A320" t="s">
        <v>542</v>
      </c>
      <c r="B320" t="str">
        <f t="shared" si="4"/>
        <v>webportalcatalog</v>
      </c>
      <c r="C320" s="2">
        <f>IF(B320 = LOOKUP(B320,'manually extracted terms'!$B$2:$B$219), 1,0)</f>
        <v>0</v>
      </c>
    </row>
    <row r="321" spans="1:3" customFormat="1" x14ac:dyDescent="0.25">
      <c r="A321" t="s">
        <v>799</v>
      </c>
      <c r="B321" t="str">
        <f t="shared" si="4"/>
        <v>applicationexception</v>
      </c>
      <c r="C321" s="2">
        <f>IF(B321 = LOOKUP(B321,'manually extracted terms'!$B$2:$B$219), 1,0)</f>
        <v>0</v>
      </c>
    </row>
    <row r="322" spans="1:3" customFormat="1" x14ac:dyDescent="0.25">
      <c r="A322" t="s">
        <v>807</v>
      </c>
      <c r="B322" t="str">
        <f t="shared" si="4"/>
        <v>differentuser</v>
      </c>
      <c r="C322" s="2">
        <f>IF(B322 = LOOKUP(B322,'manually extracted terms'!$B$2:$B$219), 1,0)</f>
        <v>0</v>
      </c>
    </row>
    <row r="323" spans="1:3" customFormat="1" x14ac:dyDescent="0.25">
      <c r="A323" t="s">
        <v>586</v>
      </c>
      <c r="B323" t="str">
        <f t="shared" ref="B323:B386" si="5">LOWER(SUBSTITUTE(A323," ",""))</f>
        <v>newborngateway</v>
      </c>
      <c r="C323" s="2">
        <f>IF(B323 = LOOKUP(B323,'manually extracted terms'!$B$2:$B$219), 1,0)</f>
        <v>1</v>
      </c>
    </row>
    <row r="324" spans="1:3" customFormat="1" x14ac:dyDescent="0.25">
      <c r="A324" t="s">
        <v>811</v>
      </c>
      <c r="B324" t="str">
        <f t="shared" si="5"/>
        <v>vietnameselanguage</v>
      </c>
      <c r="C324" s="2">
        <f>IF(B324 = LOOKUP(B324,'manually extracted terms'!$B$2:$B$219), 1,0)</f>
        <v>0</v>
      </c>
    </row>
    <row r="325" spans="1:3" customFormat="1" x14ac:dyDescent="0.25">
      <c r="A325" t="s">
        <v>759</v>
      </c>
      <c r="B325" t="str">
        <f t="shared" si="5"/>
        <v>pendingdeadline</v>
      </c>
      <c r="C325" s="2">
        <f>IF(B325 = LOOKUP(B325,'manually extracted terms'!$B$2:$B$219), 1,0)</f>
        <v>0</v>
      </c>
    </row>
    <row r="326" spans="1:3" customFormat="1" x14ac:dyDescent="0.25">
      <c r="A326" t="s">
        <v>761</v>
      </c>
      <c r="B326" t="str">
        <f t="shared" si="5"/>
        <v>grosscost</v>
      </c>
      <c r="C326" s="2">
        <f>IF(B326 = LOOKUP(B326,'manually extracted terms'!$B$2:$B$219), 1,0)</f>
        <v>0</v>
      </c>
    </row>
    <row r="327" spans="1:3" customFormat="1" x14ac:dyDescent="0.25">
      <c r="A327" t="s">
        <v>652</v>
      </c>
      <c r="B327" t="str">
        <f t="shared" si="5"/>
        <v>automatedprocess</v>
      </c>
      <c r="C327" s="2">
        <f>IF(B327 = LOOKUP(B327,'manually extracted terms'!$B$2:$B$219), 1,0)</f>
        <v>0</v>
      </c>
    </row>
    <row r="328" spans="1:3" customFormat="1" x14ac:dyDescent="0.25">
      <c r="A328" t="s">
        <v>457</v>
      </c>
      <c r="B328" t="str">
        <f t="shared" si="5"/>
        <v>webportalloginaccount</v>
      </c>
      <c r="C328" s="2">
        <f>IF(B328 = LOOKUP(B328,'manually extracted terms'!$B$2:$B$219), 1,0)</f>
        <v>0</v>
      </c>
    </row>
    <row r="329" spans="1:3" customFormat="1" x14ac:dyDescent="0.25">
      <c r="A329" t="s">
        <v>782</v>
      </c>
      <c r="B329" t="str">
        <f t="shared" si="5"/>
        <v>existingplan</v>
      </c>
      <c r="C329" s="2">
        <f>IF(B329 = LOOKUP(B329,'manually extracted terms'!$B$2:$B$219), 1,0)</f>
        <v>0</v>
      </c>
    </row>
    <row r="330" spans="1:3" customFormat="1" x14ac:dyDescent="0.25">
      <c r="A330" t="s">
        <v>624</v>
      </c>
      <c r="B330" t="str">
        <f t="shared" si="5"/>
        <v>userfeedback</v>
      </c>
      <c r="C330" s="2">
        <f>IF(B330 = LOOKUP(B330,'manually extracted terms'!$B$2:$B$219), 1,0)</f>
        <v>0</v>
      </c>
    </row>
    <row r="331" spans="1:3" customFormat="1" x14ac:dyDescent="0.25">
      <c r="A331" t="s">
        <v>447</v>
      </c>
      <c r="B331" t="str">
        <f t="shared" si="5"/>
        <v>consumersapplicationinformation</v>
      </c>
      <c r="C331" s="2">
        <f>IF(B331 = LOOKUP(B331,'manually extracted terms'!$B$2:$B$219), 1,0)</f>
        <v>0</v>
      </c>
    </row>
    <row r="332" spans="1:3" customFormat="1" x14ac:dyDescent="0.25">
      <c r="A332" t="s">
        <v>689</v>
      </c>
      <c r="B332" t="str">
        <f t="shared" si="5"/>
        <v>randomsurvey</v>
      </c>
      <c r="C332" s="2">
        <f>IF(B332 = LOOKUP(B332,'manually extracted terms'!$B$2:$B$219), 1,0)</f>
        <v>0</v>
      </c>
    </row>
    <row r="333" spans="1:3" customFormat="1" x14ac:dyDescent="0.25">
      <c r="A333" t="s">
        <v>731</v>
      </c>
      <c r="B333" t="str">
        <f t="shared" si="5"/>
        <v>typeprogram</v>
      </c>
      <c r="C333" s="2">
        <f>IF(B333 = LOOKUP(B333,'manually extracted terms'!$B$2:$B$219), 1,0)</f>
        <v>0</v>
      </c>
    </row>
    <row r="334" spans="1:3" customFormat="1" x14ac:dyDescent="0.25">
      <c r="A334" t="s">
        <v>436</v>
      </c>
      <c r="B334" t="str">
        <f t="shared" si="5"/>
        <v>federalpovertylevelfpl</v>
      </c>
      <c r="C334" s="2">
        <f>IF(B334 = LOOKUP(B334,'manually extracted terms'!$B$2:$B$219), 1,0)</f>
        <v>0</v>
      </c>
    </row>
    <row r="335" spans="1:3" customFormat="1" x14ac:dyDescent="0.25">
      <c r="A335" t="s">
        <v>653</v>
      </c>
      <c r="B335" t="str">
        <f t="shared" si="5"/>
        <v>completedapplication</v>
      </c>
      <c r="C335" s="2">
        <f>IF(B335 = LOOKUP(B335,'manually extracted terms'!$B$2:$B$219), 1,0)</f>
        <v>0</v>
      </c>
    </row>
    <row r="336" spans="1:3" customFormat="1" x14ac:dyDescent="0.25">
      <c r="A336" t="s">
        <v>513</v>
      </c>
      <c r="B336" t="str">
        <f t="shared" si="5"/>
        <v>validatefield</v>
      </c>
      <c r="C336" s="2">
        <f>IF(B336 = LOOKUP(B336,'manually extracted terms'!$B$2:$B$219), 1,0)</f>
        <v>0</v>
      </c>
    </row>
    <row r="337" spans="1:3" customFormat="1" x14ac:dyDescent="0.25">
      <c r="A337" t="s">
        <v>621</v>
      </c>
      <c r="B337" t="str">
        <f t="shared" si="5"/>
        <v>premiuminformation</v>
      </c>
      <c r="C337" s="2">
        <f>IF(B337 = LOOKUP(B337,'manually extracted terms'!$B$2:$B$219), 1,0)</f>
        <v>0</v>
      </c>
    </row>
    <row r="338" spans="1:3" customFormat="1" x14ac:dyDescent="0.25">
      <c r="A338" t="s">
        <v>805</v>
      </c>
      <c r="B338" t="str">
        <f t="shared" si="5"/>
        <v>statisticalanalysis</v>
      </c>
      <c r="C338" s="2">
        <f>IF(B338 = LOOKUP(B338,'manually extracted terms'!$B$2:$B$219), 1,0)</f>
        <v>0</v>
      </c>
    </row>
    <row r="339" spans="1:3" customFormat="1" x14ac:dyDescent="0.25">
      <c r="A339" t="s">
        <v>500</v>
      </c>
      <c r="B339" t="str">
        <f t="shared" si="5"/>
        <v>onlinebatchprocess</v>
      </c>
      <c r="C339" s="2">
        <f>IF(B339 = LOOKUP(B339,'manually extracted terms'!$B$2:$B$219), 1,0)</f>
        <v>0</v>
      </c>
    </row>
    <row r="340" spans="1:3" customFormat="1" x14ac:dyDescent="0.25">
      <c r="A340" t="s">
        <v>522</v>
      </c>
      <c r="B340" t="str">
        <f t="shared" si="5"/>
        <v>verifiedexemptionrequest</v>
      </c>
      <c r="C340" s="2">
        <f>IF(B340 = LOOKUP(B340,'manually extracted terms'!$B$2:$B$219), 1,0)</f>
        <v>0</v>
      </c>
    </row>
    <row r="341" spans="1:3" customFormat="1" x14ac:dyDescent="0.25">
      <c r="A341" t="s">
        <v>647</v>
      </c>
      <c r="B341" t="str">
        <f t="shared" si="5"/>
        <v>linktrack</v>
      </c>
      <c r="C341" s="2">
        <f>IF(B341 = LOOKUP(B341,'manually extracted terms'!$B$2:$B$219), 1,0)</f>
        <v>0</v>
      </c>
    </row>
    <row r="342" spans="1:3" customFormat="1" x14ac:dyDescent="0.25">
      <c r="A342" t="s">
        <v>671</v>
      </c>
      <c r="B342" t="str">
        <f t="shared" si="5"/>
        <v>managedhealthcare</v>
      </c>
      <c r="C342" s="2">
        <f>IF(B342 = LOOKUP(B342,'manually extracted terms'!$B$2:$B$219), 1,0)</f>
        <v>0</v>
      </c>
    </row>
    <row r="343" spans="1:3" customFormat="1" x14ac:dyDescent="0.25">
      <c r="A343" t="s">
        <v>674</v>
      </c>
      <c r="B343" t="str">
        <f t="shared" si="5"/>
        <v>participationrate</v>
      </c>
      <c r="C343" s="2">
        <f>IF(B343 = LOOKUP(B343,'manually extracted terms'!$B$2:$B$219), 1,0)</f>
        <v>1</v>
      </c>
    </row>
    <row r="344" spans="1:3" customFormat="1" x14ac:dyDescent="0.25">
      <c r="A344" t="s">
        <v>754</v>
      </c>
      <c r="B344" t="str">
        <f t="shared" si="5"/>
        <v>premiumcontribution</v>
      </c>
      <c r="C344" s="2">
        <f>IF(B344 = LOOKUP(B344,'manually extracted terms'!$B$2:$B$219), 1,0)</f>
        <v>0</v>
      </c>
    </row>
    <row r="345" spans="1:3" customFormat="1" x14ac:dyDescent="0.25">
      <c r="A345" t="s">
        <v>607</v>
      </c>
      <c r="B345" t="str">
        <f t="shared" si="5"/>
        <v>performancestandard</v>
      </c>
      <c r="C345" s="2">
        <f>IF(B345 = LOOKUP(B345,'manually extracted terms'!$B$2:$B$219), 1,0)</f>
        <v>0</v>
      </c>
    </row>
    <row r="346" spans="1:3" customFormat="1" x14ac:dyDescent="0.25">
      <c r="A346" t="s">
        <v>475</v>
      </c>
      <c r="B346" t="str">
        <f t="shared" si="5"/>
        <v>telephoneapplicationassistedcall</v>
      </c>
      <c r="C346" s="2">
        <f>IF(B346 = LOOKUP(B346,'manually extracted terms'!$B$2:$B$219), 1,0)</f>
        <v>0</v>
      </c>
    </row>
    <row r="347" spans="1:3" customFormat="1" x14ac:dyDescent="0.25">
      <c r="A347" t="s">
        <v>559</v>
      </c>
      <c r="B347" t="str">
        <f t="shared" si="5"/>
        <v>providerqualityinformation</v>
      </c>
      <c r="C347" s="2">
        <f>IF(B347 = LOOKUP(B347,'manually extracted terms'!$B$2:$B$219), 1,0)</f>
        <v>0</v>
      </c>
    </row>
    <row r="348" spans="1:3" customFormat="1" x14ac:dyDescent="0.25">
      <c r="A348" t="s">
        <v>441</v>
      </c>
      <c r="B348" t="str">
        <f t="shared" si="5"/>
        <v>healthcareservicesdhc</v>
      </c>
      <c r="C348" s="2">
        <f>IF(B348 = LOOKUP(B348,'manually extracted terms'!$B$2:$B$219), 1,0)</f>
        <v>0</v>
      </c>
    </row>
    <row r="349" spans="1:3" customFormat="1" x14ac:dyDescent="0.25">
      <c r="A349" t="s">
        <v>777</v>
      </c>
      <c r="B349" t="str">
        <f t="shared" si="5"/>
        <v>numberdenied</v>
      </c>
      <c r="C349" s="2">
        <f>IF(B349 = LOOKUP(B349,'manually extracted terms'!$B$2:$B$219), 1,0)</f>
        <v>0</v>
      </c>
    </row>
    <row r="350" spans="1:3" customFormat="1" x14ac:dyDescent="0.25">
      <c r="A350" t="s">
        <v>645</v>
      </c>
      <c r="B350" t="str">
        <f t="shared" si="5"/>
        <v>fiscalreport</v>
      </c>
      <c r="C350" s="2">
        <f>IF(B350 = LOOKUP(B350,'manually extracted terms'!$B$2:$B$219), 1,0)</f>
        <v>0</v>
      </c>
    </row>
    <row r="351" spans="1:3" customFormat="1" x14ac:dyDescent="0.25">
      <c r="A351" t="s">
        <v>721</v>
      </c>
      <c r="B351" t="str">
        <f t="shared" si="5"/>
        <v>manualadjustment</v>
      </c>
      <c r="C351" s="2">
        <f>IF(B351 = LOOKUP(B351,'manually extracted terms'!$B$2:$B$219), 1,0)</f>
        <v>0</v>
      </c>
    </row>
    <row r="352" spans="1:3" customFormat="1" x14ac:dyDescent="0.25">
      <c r="A352" t="s">
        <v>541</v>
      </c>
      <c r="B352" t="str">
        <f t="shared" si="5"/>
        <v>calheerswebportal</v>
      </c>
      <c r="C352" s="2">
        <f>IF(B352 = LOOKUP(B352,'manually extracted terms'!$B$2:$B$219), 1,0)</f>
        <v>0</v>
      </c>
    </row>
    <row r="353" spans="1:3" customFormat="1" x14ac:dyDescent="0.25">
      <c r="A353" t="s">
        <v>642</v>
      </c>
      <c r="B353" t="str">
        <f t="shared" si="5"/>
        <v>employercoverage</v>
      </c>
      <c r="C353" s="2">
        <f>IF(B353 = LOOKUP(B353,'manually extracted terms'!$B$2:$B$219), 1,0)</f>
        <v>1</v>
      </c>
    </row>
    <row r="354" spans="1:3" customFormat="1" x14ac:dyDescent="0.25">
      <c r="A354" t="s">
        <v>665</v>
      </c>
      <c r="B354" t="str">
        <f t="shared" si="5"/>
        <v>disabilitystatus</v>
      </c>
      <c r="C354" s="2">
        <f>IF(B354 = LOOKUP(B354,'manually extracted terms'!$B$2:$B$219), 1,0)</f>
        <v>1</v>
      </c>
    </row>
    <row r="355" spans="1:3" customFormat="1" x14ac:dyDescent="0.25">
      <c r="A355" t="s">
        <v>472</v>
      </c>
      <c r="B355" t="str">
        <f t="shared" si="5"/>
        <v>sawsreferralsstatusstatewide</v>
      </c>
      <c r="C355" s="2">
        <f>IF(B355 = LOOKUP(B355,'manually extracted terms'!$B$2:$B$219), 1,0)</f>
        <v>0</v>
      </c>
    </row>
    <row r="356" spans="1:3" customFormat="1" x14ac:dyDescent="0.25">
      <c r="A356" t="s">
        <v>561</v>
      </c>
      <c r="B356" t="str">
        <f t="shared" si="5"/>
        <v>receivingeligibilitydetermination</v>
      </c>
      <c r="C356" s="2">
        <f>IF(B356 = LOOKUP(B356,'manually extracted terms'!$B$2:$B$219), 1,0)</f>
        <v>0</v>
      </c>
    </row>
    <row r="357" spans="1:3" customFormat="1" x14ac:dyDescent="0.25">
      <c r="A357" t="s">
        <v>601</v>
      </c>
      <c r="B357" t="str">
        <f t="shared" si="5"/>
        <v>additionalrule</v>
      </c>
      <c r="C357" s="2">
        <f>IF(B357 = LOOKUP(B357,'manually extracted terms'!$B$2:$B$219), 1,0)</f>
        <v>0</v>
      </c>
    </row>
    <row r="358" spans="1:3" customFormat="1" x14ac:dyDescent="0.25">
      <c r="A358" t="s">
        <v>485</v>
      </c>
      <c r="B358" t="str">
        <f t="shared" si="5"/>
        <v>verificationeg</v>
      </c>
      <c r="C358" s="2">
        <f>IF(B358 = LOOKUP(B358,'manually extracted terms'!$B$2:$B$219), 1,0)</f>
        <v>0</v>
      </c>
    </row>
    <row r="359" spans="1:3" customFormat="1" x14ac:dyDescent="0.25">
      <c r="A359" t="s">
        <v>618</v>
      </c>
      <c r="B359" t="str">
        <f t="shared" si="5"/>
        <v>applicationwithdrawal</v>
      </c>
      <c r="C359" s="2">
        <f>IF(B359 = LOOKUP(B359,'manually extracted terms'!$B$2:$B$219), 1,0)</f>
        <v>0</v>
      </c>
    </row>
    <row r="360" spans="1:3" customFormat="1" x14ac:dyDescent="0.25">
      <c r="A360" t="s">
        <v>709</v>
      </c>
      <c r="B360" t="str">
        <f t="shared" si="5"/>
        <v>onlineportal</v>
      </c>
      <c r="C360" s="2">
        <f>IF(B360 = LOOKUP(B360,'manually extracted terms'!$B$2:$B$219), 1,0)</f>
        <v>0</v>
      </c>
    </row>
    <row r="361" spans="1:3" customFormat="1" x14ac:dyDescent="0.25">
      <c r="A361" t="s">
        <v>775</v>
      </c>
      <c r="B361" t="str">
        <f t="shared" si="5"/>
        <v>currentpolicy</v>
      </c>
      <c r="C361" s="2">
        <f>IF(B361 = LOOKUP(B361,'manually extracted terms'!$B$2:$B$219), 1,0)</f>
        <v>0</v>
      </c>
    </row>
    <row r="362" spans="1:3" customFormat="1" x14ac:dyDescent="0.25">
      <c r="A362" t="s">
        <v>514</v>
      </c>
      <c r="B362" t="str">
        <f t="shared" si="5"/>
        <v>consumersaccountapplication</v>
      </c>
      <c r="C362" s="2">
        <f>IF(B362 = LOOKUP(B362,'manually extracted terms'!$B$2:$B$219), 1,0)</f>
        <v>0</v>
      </c>
    </row>
    <row r="363" spans="1:3" customFormat="1" x14ac:dyDescent="0.25">
      <c r="A363" t="s">
        <v>725</v>
      </c>
      <c r="B363" t="str">
        <f t="shared" si="5"/>
        <v>qhpinformation</v>
      </c>
      <c r="C363" s="2">
        <f>IF(B363 = LOOKUP(B363,'manually extracted terms'!$B$2:$B$219), 1,0)</f>
        <v>0</v>
      </c>
    </row>
    <row r="364" spans="1:3" customFormat="1" x14ac:dyDescent="0.25">
      <c r="A364" t="s">
        <v>438</v>
      </c>
      <c r="B364" t="str">
        <f t="shared" si="5"/>
        <v>federaldataserviceshub</v>
      </c>
      <c r="C364" s="2">
        <f>IF(B364 = LOOKUP(B364,'manually extracted terms'!$B$2:$B$219), 1,0)</f>
        <v>1</v>
      </c>
    </row>
    <row r="365" spans="1:3" customFormat="1" x14ac:dyDescent="0.25">
      <c r="A365" t="s">
        <v>681</v>
      </c>
      <c r="B365" t="str">
        <f t="shared" si="5"/>
        <v>adjustedeligibility</v>
      </c>
      <c r="C365" s="2">
        <f>IF(B365 = LOOKUP(B365,'manually extracted terms'!$B$2:$B$219), 1,0)</f>
        <v>0</v>
      </c>
    </row>
    <row r="366" spans="1:3" customFormat="1" x14ac:dyDescent="0.25">
      <c r="A366" t="s">
        <v>726</v>
      </c>
      <c r="B366" t="str">
        <f t="shared" si="5"/>
        <v>personalinformation</v>
      </c>
      <c r="C366" s="2">
        <f>IF(B366 = LOOKUP(B366,'manually extracted terms'!$B$2:$B$219), 1,0)</f>
        <v>0</v>
      </c>
    </row>
    <row r="367" spans="1:3" customFormat="1" x14ac:dyDescent="0.25">
      <c r="A367" t="s">
        <v>646</v>
      </c>
      <c r="B367" t="str">
        <f t="shared" si="5"/>
        <v>locallaw</v>
      </c>
      <c r="C367" s="2">
        <f>IF(B367 = LOOKUP(B367,'manually extracted terms'!$B$2:$B$219), 1,0)</f>
        <v>0</v>
      </c>
    </row>
    <row r="368" spans="1:3" customFormat="1" x14ac:dyDescent="0.25">
      <c r="A368" t="s">
        <v>776</v>
      </c>
      <c r="B368" t="str">
        <f t="shared" si="5"/>
        <v>regsstate</v>
      </c>
      <c r="C368" s="2">
        <f>IF(B368 = LOOKUP(B368,'manually extracted terms'!$B$2:$B$219), 1,0)</f>
        <v>0</v>
      </c>
    </row>
    <row r="369" spans="1:3" customFormat="1" x14ac:dyDescent="0.25">
      <c r="A369" t="s">
        <v>756</v>
      </c>
      <c r="B369" t="str">
        <f t="shared" si="5"/>
        <v>pregnantwoman</v>
      </c>
      <c r="C369" s="2">
        <f>IF(B369 = LOOKUP(B369,'manually extracted terms'!$B$2:$B$219), 1,0)</f>
        <v>0</v>
      </c>
    </row>
    <row r="370" spans="1:3" customFormat="1" x14ac:dyDescent="0.25">
      <c r="A370" t="s">
        <v>557</v>
      </c>
      <c r="B370" t="str">
        <f t="shared" si="5"/>
        <v>unduplicatedcaseloadcount</v>
      </c>
      <c r="C370" s="2">
        <f>IF(B370 = LOOKUP(B370,'manually extracted terms'!$B$2:$B$219), 1,0)</f>
        <v>0</v>
      </c>
    </row>
    <row r="371" spans="1:3" customFormat="1" x14ac:dyDescent="0.25">
      <c r="A371" t="s">
        <v>723</v>
      </c>
      <c r="B371" t="str">
        <f t="shared" si="5"/>
        <v>calheerssolution</v>
      </c>
      <c r="C371" s="2">
        <f>IF(B371 = LOOKUP(B371,'manually extracted terms'!$B$2:$B$219), 1,0)</f>
        <v>0</v>
      </c>
    </row>
    <row r="372" spans="1:3" customFormat="1" x14ac:dyDescent="0.25">
      <c r="A372" t="s">
        <v>540</v>
      </c>
      <c r="B372" t="str">
        <f t="shared" si="5"/>
        <v>initialqualityrating</v>
      </c>
      <c r="C372" s="2">
        <f>IF(B372 = LOOKUP(B372,'manually extracted terms'!$B$2:$B$219), 1,0)</f>
        <v>0</v>
      </c>
    </row>
    <row r="373" spans="1:3" customFormat="1" x14ac:dyDescent="0.25">
      <c r="A373" t="s">
        <v>810</v>
      </c>
      <c r="B373" t="str">
        <f t="shared" si="5"/>
        <v>coveragerequirement</v>
      </c>
      <c r="C373" s="2">
        <f>IF(B373 = LOOKUP(B373,'manually extracted terms'!$B$2:$B$219), 1,0)</f>
        <v>0</v>
      </c>
    </row>
    <row r="374" spans="1:3" customFormat="1" x14ac:dyDescent="0.25">
      <c r="A374" t="s">
        <v>603</v>
      </c>
      <c r="B374" t="str">
        <f t="shared" si="5"/>
        <v>casefile</v>
      </c>
      <c r="C374" s="2">
        <f>IF(B374 = LOOKUP(B374,'manually extracted terms'!$B$2:$B$219), 1,0)</f>
        <v>0</v>
      </c>
    </row>
    <row r="375" spans="1:3" customFormat="1" x14ac:dyDescent="0.25">
      <c r="A375" t="s">
        <v>662</v>
      </c>
      <c r="B375" t="str">
        <f t="shared" si="5"/>
        <v>designatedassister</v>
      </c>
      <c r="C375" s="2">
        <f>IF(B375 = LOOKUP(B375,'manually extracted terms'!$B$2:$B$219), 1,0)</f>
        <v>0</v>
      </c>
    </row>
    <row r="376" spans="1:3" customFormat="1" x14ac:dyDescent="0.25">
      <c r="A376" t="s">
        <v>518</v>
      </c>
      <c r="B376" t="str">
        <f t="shared" si="5"/>
        <v>enrollmenteffectivedate</v>
      </c>
      <c r="C376" s="2">
        <f>IF(B376 = LOOKUP(B376,'manually extracted terms'!$B$2:$B$219), 1,0)</f>
        <v>0</v>
      </c>
    </row>
    <row r="377" spans="1:3" customFormat="1" x14ac:dyDescent="0.25">
      <c r="A377" t="s">
        <v>826</v>
      </c>
      <c r="B377" t="str">
        <f t="shared" si="5"/>
        <v>desiredlanguage</v>
      </c>
      <c r="C377" s="2">
        <f>IF(B377 = LOOKUP(B377,'manually extracted terms'!$B$2:$B$219), 1,0)</f>
        <v>0</v>
      </c>
    </row>
    <row r="378" spans="1:3" customFormat="1" x14ac:dyDescent="0.25">
      <c r="A378" t="s">
        <v>666</v>
      </c>
      <c r="B378" t="str">
        <f t="shared" si="5"/>
        <v>humanservice</v>
      </c>
      <c r="C378" s="2">
        <f>IF(B378 = LOOKUP(B378,'manually extracted terms'!$B$2:$B$219), 1,0)</f>
        <v>0</v>
      </c>
    </row>
    <row r="379" spans="1:3" customFormat="1" x14ac:dyDescent="0.25">
      <c r="A379" t="s">
        <v>488</v>
      </c>
      <c r="B379" t="str">
        <f t="shared" si="5"/>
        <v>minimumessentialhealthcoverage</v>
      </c>
      <c r="C379" s="2">
        <f>IF(B379 = LOOKUP(B379,'manually extracted terms'!$B$2:$B$219), 1,0)</f>
        <v>1</v>
      </c>
    </row>
    <row r="380" spans="1:3" customFormat="1" x14ac:dyDescent="0.25">
      <c r="A380" t="s">
        <v>497</v>
      </c>
      <c r="B380" t="str">
        <f t="shared" si="5"/>
        <v>statisticaloperationalworkload</v>
      </c>
      <c r="C380" s="2">
        <f>IF(B380 = LOOKUP(B380,'manually extracted terms'!$B$2:$B$219), 1,0)</f>
        <v>0</v>
      </c>
    </row>
    <row r="381" spans="1:3" customFormat="1" x14ac:dyDescent="0.25">
      <c r="A381" t="s">
        <v>827</v>
      </c>
      <c r="B381" t="str">
        <f t="shared" si="5"/>
        <v>multiplesource</v>
      </c>
      <c r="C381" s="2">
        <f>IF(B381 = LOOKUP(B381,'manually extracted terms'!$B$2:$B$219), 1,0)</f>
        <v>0</v>
      </c>
    </row>
    <row r="382" spans="1:3" customFormat="1" x14ac:dyDescent="0.25">
      <c r="A382" t="s">
        <v>454</v>
      </c>
      <c r="B382" t="str">
        <f t="shared" si="5"/>
        <v>individualenrollmentrenewalresponse</v>
      </c>
      <c r="C382" s="2">
        <f>IF(B382 = LOOKUP(B382,'manually extracted terms'!$B$2:$B$219), 1,0)</f>
        <v>0</v>
      </c>
    </row>
    <row r="383" spans="1:3" customFormat="1" x14ac:dyDescent="0.25">
      <c r="A383" t="s">
        <v>456</v>
      </c>
      <c r="B383" t="str">
        <f t="shared" si="5"/>
        <v>uniqueclientidentificationnumber</v>
      </c>
      <c r="C383" s="2">
        <f>IF(B383 = LOOKUP(B383,'manually extracted terms'!$B$2:$B$219), 1,0)</f>
        <v>0</v>
      </c>
    </row>
    <row r="384" spans="1:3" customFormat="1" x14ac:dyDescent="0.25">
      <c r="A384" t="s">
        <v>570</v>
      </c>
      <c r="B384" t="str">
        <f t="shared" si="5"/>
        <v>qualityratingmethodology</v>
      </c>
      <c r="C384" s="2">
        <f>IF(B384 = LOOKUP(B384,'manually extracted terms'!$B$2:$B$219), 1,0)</f>
        <v>0</v>
      </c>
    </row>
    <row r="385" spans="1:3" customFormat="1" x14ac:dyDescent="0.25">
      <c r="A385" t="s">
        <v>532</v>
      </c>
      <c r="B385" t="str">
        <f t="shared" si="5"/>
        <v>emaillettertext</v>
      </c>
      <c r="C385" s="2">
        <f>IF(B385 = LOOKUP(B385,'manually extracted terms'!$B$2:$B$219), 1,0)</f>
        <v>0</v>
      </c>
    </row>
    <row r="386" spans="1:3" customFormat="1" x14ac:dyDescent="0.25">
      <c r="A386" t="s">
        <v>812</v>
      </c>
      <c r="B386" t="str">
        <f t="shared" si="5"/>
        <v>generousprovision</v>
      </c>
      <c r="C386" s="2">
        <f>IF(B386 = LOOKUP(B386,'manually extracted terms'!$B$2:$B$219), 1,0)</f>
        <v>0</v>
      </c>
    </row>
    <row r="387" spans="1:3" customFormat="1" x14ac:dyDescent="0.25">
      <c r="A387" t="s">
        <v>464</v>
      </c>
      <c r="B387" t="str">
        <f t="shared" ref="B387:B431" si="6">LOWER(SUBSTITUTE(A387," ",""))</f>
        <v>singlesign-onssooption</v>
      </c>
      <c r="C387" s="2">
        <f>IF(B387 = LOOKUP(B387,'manually extracted terms'!$B$2:$B$219), 1,0)</f>
        <v>0</v>
      </c>
    </row>
    <row r="388" spans="1:3" customFormat="1" x14ac:dyDescent="0.25">
      <c r="A388" t="s">
        <v>448</v>
      </c>
      <c r="B388" t="str">
        <f t="shared" si="6"/>
        <v>accountcasemanagementfunction</v>
      </c>
      <c r="C388" s="2">
        <f>IF(B388 = LOOKUP(B388,'manually extracted terms'!$B$2:$B$219), 1,0)</f>
        <v>0</v>
      </c>
    </row>
    <row r="389" spans="1:3" customFormat="1" x14ac:dyDescent="0.25">
      <c r="A389" t="s">
        <v>462</v>
      </c>
      <c r="B389" t="str">
        <f t="shared" si="6"/>
        <v>minimalinitialdataentry</v>
      </c>
      <c r="C389" s="2">
        <f>IF(B389 = LOOKUP(B389,'manually extracted terms'!$B$2:$B$219), 1,0)</f>
        <v>0</v>
      </c>
    </row>
    <row r="390" spans="1:3" customFormat="1" x14ac:dyDescent="0.25">
      <c r="A390" t="s">
        <v>435</v>
      </c>
      <c r="B390" t="str">
        <f t="shared" si="6"/>
        <v>chipqualitycontrolinitiative</v>
      </c>
      <c r="C390" s="2">
        <f>IF(B390 = LOOKUP(B390,'manually extracted terms'!$B$2:$B$219), 1,0)</f>
        <v>0</v>
      </c>
    </row>
    <row r="391" spans="1:3" customFormat="1" x14ac:dyDescent="0.25">
      <c r="A391" t="s">
        <v>555</v>
      </c>
      <c r="B391" t="str">
        <f t="shared" si="6"/>
        <v>averagetalk-timeminute</v>
      </c>
      <c r="C391" s="2">
        <f>IF(B391 = LOOKUP(B391,'manually extracted terms'!$B$2:$B$219), 1,0)</f>
        <v>0</v>
      </c>
    </row>
    <row r="392" spans="1:3" customFormat="1" x14ac:dyDescent="0.25">
      <c r="A392" t="s">
        <v>636</v>
      </c>
      <c r="B392" t="str">
        <f t="shared" si="6"/>
        <v>carecoordination</v>
      </c>
      <c r="C392" s="2">
        <f>IF(B392 = LOOKUP(B392,'manually extracted terms'!$B$2:$B$219), 1,0)</f>
        <v>1</v>
      </c>
    </row>
    <row r="393" spans="1:3" customFormat="1" x14ac:dyDescent="0.25">
      <c r="A393" t="s">
        <v>762</v>
      </c>
      <c r="B393" t="str">
        <f t="shared" si="6"/>
        <v>riskcost</v>
      </c>
      <c r="C393" s="2">
        <f>IF(B393 = LOOKUP(B393,'manually extracted terms'!$B$2:$B$219), 1,0)</f>
        <v>0</v>
      </c>
    </row>
    <row r="394" spans="1:3" customFormat="1" x14ac:dyDescent="0.25">
      <c r="A394" t="s">
        <v>676</v>
      </c>
      <c r="B394" t="str">
        <f t="shared" si="6"/>
        <v>csrassociate</v>
      </c>
      <c r="C394" s="2">
        <f>IF(B394 = LOOKUP(B394,'manually extracted terms'!$B$2:$B$219), 1,0)</f>
        <v>1</v>
      </c>
    </row>
    <row r="395" spans="1:3" customFormat="1" x14ac:dyDescent="0.25">
      <c r="A395" t="s">
        <v>763</v>
      </c>
      <c r="B395" t="str">
        <f t="shared" si="6"/>
        <v>premiumcost</v>
      </c>
      <c r="C395" s="2">
        <f>IF(B395 = LOOKUP(B395,'manually extracted terms'!$B$2:$B$219), 1,0)</f>
        <v>1</v>
      </c>
    </row>
    <row r="396" spans="1:3" customFormat="1" x14ac:dyDescent="0.25">
      <c r="A396" t="s">
        <v>745</v>
      </c>
      <c r="B396" t="str">
        <f t="shared" si="6"/>
        <v>caseloadsize</v>
      </c>
      <c r="C396" s="2">
        <f>IF(B396 = LOOKUP(B396,'manually extracted terms'!$B$2:$B$219), 1,0)</f>
        <v>0</v>
      </c>
    </row>
    <row r="397" spans="1:3" customFormat="1" x14ac:dyDescent="0.25">
      <c r="A397" t="s">
        <v>690</v>
      </c>
      <c r="B397" t="str">
        <f t="shared" si="6"/>
        <v>exchangeconsumer</v>
      </c>
      <c r="C397" s="2">
        <f>IF(B397 = LOOKUP(B397,'manually extracted terms'!$B$2:$B$219), 1,0)</f>
        <v>1</v>
      </c>
    </row>
    <row r="398" spans="1:3" customFormat="1" x14ac:dyDescent="0.25">
      <c r="A398" t="s">
        <v>737</v>
      </c>
      <c r="B398" t="str">
        <f t="shared" si="6"/>
        <v>savedwork</v>
      </c>
      <c r="C398" s="2">
        <f>IF(B398 = LOOKUP(B398,'manually extracted terms'!$B$2:$B$219), 1,0)</f>
        <v>0</v>
      </c>
    </row>
    <row r="399" spans="1:3" customFormat="1" x14ac:dyDescent="0.25">
      <c r="A399" t="s">
        <v>625</v>
      </c>
      <c r="B399" t="str">
        <f t="shared" si="6"/>
        <v>decisionsupport</v>
      </c>
      <c r="C399" s="2">
        <f>IF(B399 = LOOKUP(B399,'manually extracted terms'!$B$2:$B$219), 1,0)</f>
        <v>0</v>
      </c>
    </row>
    <row r="400" spans="1:3" customFormat="1" x14ac:dyDescent="0.25">
      <c r="A400" t="s">
        <v>686</v>
      </c>
      <c r="B400" t="str">
        <f t="shared" si="6"/>
        <v>individualaccount</v>
      </c>
      <c r="C400" s="2">
        <f>IF(B400 = LOOKUP(B400,'manually extracted terms'!$B$2:$B$219), 1,0)</f>
        <v>0</v>
      </c>
    </row>
    <row r="401" spans="1:3" customFormat="1" x14ac:dyDescent="0.25">
      <c r="A401" t="s">
        <v>764</v>
      </c>
      <c r="B401" t="str">
        <f t="shared" si="6"/>
        <v>planavailability</v>
      </c>
      <c r="C401" s="2">
        <f>IF(B401 = LOOKUP(B401,'manually extracted terms'!$B$2:$B$219), 1,0)</f>
        <v>0</v>
      </c>
    </row>
    <row r="402" spans="1:3" customFormat="1" x14ac:dyDescent="0.25">
      <c r="A402" t="s">
        <v>495</v>
      </c>
      <c r="B402" t="str">
        <f t="shared" si="6"/>
        <v>chipplaninformation</v>
      </c>
      <c r="C402" s="2">
        <f>IF(B402 = LOOKUP(B402,'manually extracted terms'!$B$2:$B$219), 1,0)</f>
        <v>0</v>
      </c>
    </row>
    <row r="403" spans="1:3" customFormat="1" x14ac:dyDescent="0.25">
      <c r="A403" t="s">
        <v>710</v>
      </c>
      <c r="B403" t="str">
        <f t="shared" si="6"/>
        <v>decertificationinformation</v>
      </c>
      <c r="C403" s="2">
        <f>IF(B403 = LOOKUP(B403,'manually extracted terms'!$B$2:$B$219), 1,0)</f>
        <v>0</v>
      </c>
    </row>
    <row r="404" spans="1:3" customFormat="1" x14ac:dyDescent="0.25">
      <c r="A404" t="s">
        <v>706</v>
      </c>
      <c r="B404" t="str">
        <f t="shared" si="6"/>
        <v>citizenshipverification</v>
      </c>
      <c r="C404" s="2">
        <f>IF(B404 = LOOKUP(B404,'manually extracted terms'!$B$2:$B$219), 1,0)</f>
        <v>0</v>
      </c>
    </row>
    <row r="405" spans="1:3" customFormat="1" x14ac:dyDescent="0.25">
      <c r="A405" t="s">
        <v>717</v>
      </c>
      <c r="B405" t="str">
        <f t="shared" si="6"/>
        <v>functionalityhighlight</v>
      </c>
      <c r="C405" s="2">
        <f>IF(B405 = LOOKUP(B405,'manually extracted terms'!$B$2:$B$219), 1,0)</f>
        <v>0</v>
      </c>
    </row>
    <row r="406" spans="1:3" customFormat="1" x14ac:dyDescent="0.25">
      <c r="A406" t="s">
        <v>588</v>
      </c>
      <c r="B406" t="str">
        <f t="shared" si="6"/>
        <v>convenientway</v>
      </c>
      <c r="C406" s="2">
        <f>IF(B406 = LOOKUP(B406,'manually extracted terms'!$B$2:$B$219), 1,0)</f>
        <v>0</v>
      </c>
    </row>
    <row r="407" spans="1:3" customFormat="1" x14ac:dyDescent="0.25">
      <c r="A407" t="s">
        <v>626</v>
      </c>
      <c r="B407" t="str">
        <f t="shared" si="6"/>
        <v>federalgovernment</v>
      </c>
      <c r="C407" s="2">
        <f>IF(B407 = LOOKUP(B407,'manually extracted terms'!$B$2:$B$219), 1,0)</f>
        <v>0</v>
      </c>
    </row>
    <row r="408" spans="1:3" customFormat="1" x14ac:dyDescent="0.25">
      <c r="A408" t="s">
        <v>487</v>
      </c>
      <c r="B408" t="str">
        <f t="shared" si="6"/>
        <v>pagereviewtimeframe</v>
      </c>
      <c r="C408" s="2">
        <f>IF(B408 = LOOKUP(B408,'manually extracted terms'!$B$2:$B$219), 1,0)</f>
        <v>0</v>
      </c>
    </row>
    <row r="409" spans="1:3" customFormat="1" x14ac:dyDescent="0.25">
      <c r="A409" t="s">
        <v>594</v>
      </c>
      <c r="B409" t="str">
        <f t="shared" si="6"/>
        <v>benefitdesign</v>
      </c>
      <c r="C409" s="2">
        <f>IF(B409 = LOOKUP(B409,'manually extracted terms'!$B$2:$B$219), 1,0)</f>
        <v>0</v>
      </c>
    </row>
    <row r="410" spans="1:3" customFormat="1" x14ac:dyDescent="0.25">
      <c r="A410" t="s">
        <v>498</v>
      </c>
      <c r="B410" t="str">
        <f t="shared" si="6"/>
        <v>federalgrantfunding</v>
      </c>
      <c r="C410" s="2">
        <f>IF(B410 = LOOKUP(B410,'manually extracted terms'!$B$2:$B$219), 1,0)</f>
        <v>0</v>
      </c>
    </row>
    <row r="411" spans="1:3" customFormat="1" x14ac:dyDescent="0.25">
      <c r="A411" t="s">
        <v>650</v>
      </c>
      <c r="B411" t="str">
        <f t="shared" si="6"/>
        <v>onlinecalculator</v>
      </c>
      <c r="C411" s="2">
        <f>IF(B411 = LOOKUP(B411,'manually extracted terms'!$B$2:$B$219), 1,0)</f>
        <v>1</v>
      </c>
    </row>
    <row r="412" spans="1:3" customFormat="1" x14ac:dyDescent="0.25">
      <c r="A412" t="s">
        <v>581</v>
      </c>
      <c r="B412" t="str">
        <f t="shared" si="6"/>
        <v>sverbalattestation</v>
      </c>
      <c r="C412" s="2">
        <f>IF(B412 = LOOKUP(B412,'manually extracted terms'!$B$2:$B$219), 1,0)</f>
        <v>0</v>
      </c>
    </row>
    <row r="413" spans="1:3" customFormat="1" x14ac:dyDescent="0.25">
      <c r="A413" t="s">
        <v>691</v>
      </c>
      <c r="B413" t="str">
        <f t="shared" si="6"/>
        <v>enrollmentprocess</v>
      </c>
      <c r="C413" s="2">
        <f>IF(B413 = LOOKUP(B413,'manually extracted terms'!$B$2:$B$219), 1,0)</f>
        <v>0</v>
      </c>
    </row>
    <row r="414" spans="1:3" customFormat="1" x14ac:dyDescent="0.25">
      <c r="A414" t="s">
        <v>801</v>
      </c>
      <c r="B414" t="str">
        <f t="shared" si="6"/>
        <v>keymetric</v>
      </c>
      <c r="C414" s="2">
        <f>IF(B414 = LOOKUP(B414,'manually extracted terms'!$B$2:$B$219), 1,0)</f>
        <v>0</v>
      </c>
    </row>
    <row r="415" spans="1:3" customFormat="1" x14ac:dyDescent="0.25">
      <c r="A415" t="s">
        <v>458</v>
      </c>
      <c r="B415" t="str">
        <f t="shared" si="6"/>
        <v>multipleservicedeliverymodel</v>
      </c>
      <c r="C415" s="2">
        <f>IF(B415 = LOOKUP(B415,'manually extracted terms'!$B$2:$B$219), 1,0)</f>
        <v>0</v>
      </c>
    </row>
    <row r="416" spans="1:3" customFormat="1" x14ac:dyDescent="0.25">
      <c r="A416" t="s">
        <v>748</v>
      </c>
      <c r="B416" t="str">
        <f t="shared" si="6"/>
        <v>delegatedaccess</v>
      </c>
      <c r="C416" s="2">
        <f>IF(B416 = LOOKUP(B416,'manually extracted terms'!$B$2:$B$219), 1,0)</f>
        <v>1</v>
      </c>
    </row>
    <row r="417" spans="1:3" customFormat="1" x14ac:dyDescent="0.25">
      <c r="A417" t="s">
        <v>627</v>
      </c>
      <c r="B417" t="str">
        <f t="shared" si="6"/>
        <v>outreacheffort</v>
      </c>
      <c r="C417" s="2">
        <f>IF(B417 = LOOKUP(B417,'manually extracted terms'!$B$2:$B$219), 1,0)</f>
        <v>0</v>
      </c>
    </row>
    <row r="418" spans="1:3" customFormat="1" x14ac:dyDescent="0.25">
      <c r="A418" t="s">
        <v>468</v>
      </c>
      <c r="B418" t="str">
        <f t="shared" si="6"/>
        <v>easilyunderstooddescription</v>
      </c>
      <c r="C418" s="2">
        <f>IF(B418 = LOOKUP(B418,'manually extracted terms'!$B$2:$B$219), 1,0)</f>
        <v>0</v>
      </c>
    </row>
    <row r="419" spans="1:3" customFormat="1" x14ac:dyDescent="0.25">
      <c r="A419" t="s">
        <v>703</v>
      </c>
      <c r="B419" t="str">
        <f t="shared" si="6"/>
        <v>specifictask</v>
      </c>
      <c r="C419" s="2">
        <f>IF(B419 = LOOKUP(B419,'manually extracted terms'!$B$2:$B$219), 1,0)</f>
        <v>0</v>
      </c>
    </row>
    <row r="420" spans="1:3" customFormat="1" x14ac:dyDescent="0.25">
      <c r="A420" t="s">
        <v>757</v>
      </c>
      <c r="B420" t="str">
        <f t="shared" si="6"/>
        <v>consumeruse</v>
      </c>
      <c r="C420" s="2">
        <f>IF(B420 = LOOKUP(B420,'manually extracted terms'!$B$2:$B$219), 1,0)</f>
        <v>0</v>
      </c>
    </row>
    <row r="421" spans="1:3" customFormat="1" x14ac:dyDescent="0.25">
      <c r="A421" t="s">
        <v>733</v>
      </c>
      <c r="B421" t="str">
        <f t="shared" si="6"/>
        <v>rangelow</v>
      </c>
      <c r="C421" s="2">
        <f>IF(B421 = LOOKUP(B421,'manually extracted terms'!$B$2:$B$219), 1,0)</f>
        <v>0</v>
      </c>
    </row>
    <row r="422" spans="1:3" customFormat="1" x14ac:dyDescent="0.25">
      <c r="A422" t="s">
        <v>667</v>
      </c>
      <c r="B422" t="str">
        <f t="shared" si="6"/>
        <v>primarylanguage</v>
      </c>
      <c r="C422" s="2">
        <f>IF(B422 = LOOKUP(B422,'manually extracted terms'!$B$2:$B$219), 1,0)</f>
        <v>1</v>
      </c>
    </row>
    <row r="423" spans="1:3" customFormat="1" x14ac:dyDescent="0.25">
      <c r="A423" t="s">
        <v>751</v>
      </c>
      <c r="B423" t="str">
        <f t="shared" si="6"/>
        <v>orientedmodel</v>
      </c>
      <c r="C423" s="2">
        <f>IF(B423 = LOOKUP(B423,'manually extracted terms'!$B$2:$B$219), 1,0)</f>
        <v>0</v>
      </c>
    </row>
    <row r="424" spans="1:3" customFormat="1" x14ac:dyDescent="0.25">
      <c r="A424" t="s">
        <v>539</v>
      </c>
      <c r="B424" t="str">
        <f t="shared" si="6"/>
        <v>routeappealrequest</v>
      </c>
      <c r="C424" s="2">
        <f>IF(B424 = LOOKUP(B424,'manually extracted terms'!$B$2:$B$219), 1,0)</f>
        <v>0</v>
      </c>
    </row>
    <row r="425" spans="1:3" customFormat="1" x14ac:dyDescent="0.25">
      <c r="A425" t="s">
        <v>716</v>
      </c>
      <c r="B425" t="str">
        <f t="shared" si="6"/>
        <v>businessmodel</v>
      </c>
      <c r="C425" s="2">
        <f>IF(B425 = LOOKUP(B425,'manually extracted terms'!$B$2:$B$219), 1,0)</f>
        <v>0</v>
      </c>
    </row>
    <row r="426" spans="1:3" customFormat="1" x14ac:dyDescent="0.25">
      <c r="A426" t="s">
        <v>648</v>
      </c>
      <c r="B426" t="str">
        <f t="shared" si="6"/>
        <v>emailedapplication</v>
      </c>
      <c r="C426" s="2">
        <f>IF(B426 = LOOKUP(B426,'manually extracted terms'!$B$2:$B$219), 1,0)</f>
        <v>0</v>
      </c>
    </row>
    <row r="427" spans="1:3" customFormat="1" x14ac:dyDescent="0.25">
      <c r="A427" t="s">
        <v>619</v>
      </c>
      <c r="B427" t="str">
        <f t="shared" si="6"/>
        <v>qhpevaluation</v>
      </c>
      <c r="C427" s="2">
        <f>IF(B427 = LOOKUP(B427,'manually extracted terms'!$B$2:$B$219), 1,0)</f>
        <v>0</v>
      </c>
    </row>
    <row r="428" spans="1:3" customFormat="1" x14ac:dyDescent="0.25">
      <c r="A428" t="s">
        <v>828</v>
      </c>
      <c r="B428" t="str">
        <f t="shared" si="6"/>
        <v>textconsumer</v>
      </c>
      <c r="C428" s="2">
        <f>IF(B428 = LOOKUP(B428,'manually extracted terms'!$B$2:$B$219), 1,0)</f>
        <v>0</v>
      </c>
    </row>
    <row r="429" spans="1:3" customFormat="1" x14ac:dyDescent="0.25">
      <c r="A429" t="s">
        <v>463</v>
      </c>
      <c r="B429" t="str">
        <f t="shared" si="6"/>
        <v>neededaccountcaseinformation</v>
      </c>
      <c r="C429" s="2">
        <f>IF(B429 = LOOKUP(B429,'manually extracted terms'!$B$2:$B$219), 1,0)</f>
        <v>0</v>
      </c>
    </row>
    <row r="430" spans="1:3" customFormat="1" x14ac:dyDescent="0.25">
      <c r="A430" t="s">
        <v>461</v>
      </c>
      <c r="B430" t="str">
        <f t="shared" si="6"/>
        <v>agesexhouseholdcomposition</v>
      </c>
      <c r="C430" s="2">
        <f>IF(B430 = LOOKUP(B430,'manually extracted terms'!$B$2:$B$219), 1,0)</f>
        <v>0</v>
      </c>
    </row>
    <row r="431" spans="1:3" customFormat="1" x14ac:dyDescent="0.25">
      <c r="A431" t="s">
        <v>547</v>
      </c>
      <c r="B431" t="str">
        <f t="shared" si="6"/>
        <v>casemanagementmodel</v>
      </c>
      <c r="C431" s="2">
        <f>IF(B431 = LOOKUP(B431,'manually extracted terms'!$B$2:$B$219), 1,0)</f>
        <v>0</v>
      </c>
    </row>
    <row r="432" spans="1:3"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0"/>
  <sheetViews>
    <sheetView workbookViewId="0">
      <selection activeCell="D2" sqref="D2:F2"/>
    </sheetView>
  </sheetViews>
  <sheetFormatPr defaultRowHeight="15" x14ac:dyDescent="0.25"/>
  <cols>
    <col min="1" max="2" width="39.5703125" style="2" customWidth="1"/>
    <col min="3" max="3" width="8.42578125" style="2" bestFit="1" customWidth="1"/>
    <col min="4" max="4" width="11.5703125" style="1" bestFit="1" customWidth="1"/>
    <col min="5" max="5" width="11.85546875" style="1" customWidth="1"/>
    <col min="6" max="6" width="10.5703125" style="1" bestFit="1" customWidth="1"/>
  </cols>
  <sheetData>
    <row r="1" spans="1:11" x14ac:dyDescent="0.25">
      <c r="A1" s="2" t="s">
        <v>329</v>
      </c>
      <c r="B1" s="2" t="s">
        <v>333</v>
      </c>
      <c r="C1" s="2" t="s">
        <v>330</v>
      </c>
      <c r="D1" s="1" t="s">
        <v>331</v>
      </c>
      <c r="E1" s="1" t="s">
        <v>332</v>
      </c>
      <c r="F1" s="1" t="s">
        <v>1826</v>
      </c>
      <c r="G1" t="s">
        <v>2179</v>
      </c>
      <c r="H1" t="s">
        <v>331</v>
      </c>
      <c r="I1" t="s">
        <v>332</v>
      </c>
      <c r="J1" t="s">
        <v>1827</v>
      </c>
      <c r="K1" t="s">
        <v>2180</v>
      </c>
    </row>
    <row r="2" spans="1:11" x14ac:dyDescent="0.25">
      <c r="A2" t="s">
        <v>1710</v>
      </c>
      <c r="B2" t="str">
        <f>LOWER(SUBSTITUTE(A2," ",""))</f>
        <v>calheer</v>
      </c>
      <c r="C2" s="2">
        <f>IF(B2 = LOOKUP(B2,'manually extracted terms'!$B$2:$B$219), 1,0)</f>
        <v>0</v>
      </c>
      <c r="D2" s="5">
        <f>SUM(C:C)/COUNT(C:C)</f>
        <v>0.29104477611940299</v>
      </c>
      <c r="E2" s="5">
        <f>SUM(C:C)/'manually extracted terms'!C2</f>
        <v>0.3611111111111111</v>
      </c>
      <c r="F2" s="5">
        <f>2*D2*E2/(D2+E2)</f>
        <v>0.3223140495867769</v>
      </c>
      <c r="G2">
        <v>97</v>
      </c>
      <c r="H2" s="9">
        <f ca="1">SUM($C$2:INDIRECT(INDIRECT("$K$2")))/COUNT($C$2:INDIRECT(INDIRECT("$K$2")))</f>
        <v>0.39175257731958762</v>
      </c>
      <c r="I2" s="9">
        <f ca="1">SUM($C$2:INDIRECT(INDIRECT("$K$2")))/'manually extracted terms'!$C$2</f>
        <v>0.17592592592592593</v>
      </c>
      <c r="J2" s="5">
        <f ca="1">2*H2*I2/(H2+I2)</f>
        <v>0.24281150159744408</v>
      </c>
      <c r="K2" t="str">
        <f>CONCATENATE("C",INT(G2)+1)</f>
        <v>C98</v>
      </c>
    </row>
    <row r="3" spans="1:11" x14ac:dyDescent="0.25">
      <c r="A3" t="s">
        <v>364</v>
      </c>
      <c r="B3" t="str">
        <f t="shared" ref="B3:B66" si="0">LOWER(SUBSTITUTE(A3," ",""))</f>
        <v>functionality</v>
      </c>
      <c r="C3" s="2">
        <f>IF(B3 = LOOKUP(B3,'manually extracted terms'!$B$2:$B$219), 1,0)</f>
        <v>0</v>
      </c>
    </row>
    <row r="4" spans="1:11" x14ac:dyDescent="0.25">
      <c r="A4" t="s">
        <v>365</v>
      </c>
      <c r="B4" t="str">
        <f t="shared" si="0"/>
        <v>plan</v>
      </c>
      <c r="C4" s="2">
        <f>IF(B4 = LOOKUP(B4,'manually extracted terms'!$B$2:$B$219), 1,0)</f>
        <v>1</v>
      </c>
    </row>
    <row r="5" spans="1:11" x14ac:dyDescent="0.25">
      <c r="A5" t="s">
        <v>369</v>
      </c>
      <c r="B5" t="str">
        <f t="shared" si="0"/>
        <v>report</v>
      </c>
      <c r="C5" s="2">
        <f>IF(B5 = LOOKUP(B5,'manually extracted terms'!$B$2:$B$219), 1,0)</f>
        <v>0</v>
      </c>
    </row>
    <row r="6" spans="1:11" x14ac:dyDescent="0.25">
      <c r="A6" t="s">
        <v>368</v>
      </c>
      <c r="B6" t="str">
        <f t="shared" si="0"/>
        <v>application</v>
      </c>
      <c r="C6" s="2">
        <f>IF(B6 = LOOKUP(B6,'manually extracted terms'!$B$2:$B$219), 1,0)</f>
        <v>1</v>
      </c>
    </row>
    <row r="7" spans="1:11" x14ac:dyDescent="0.25">
      <c r="A7" t="s">
        <v>366</v>
      </c>
      <c r="B7" t="str">
        <f t="shared" si="0"/>
        <v>individual</v>
      </c>
      <c r="C7" s="2">
        <f>IF(B7 = LOOKUP(B7,'manually extracted terms'!$B$2:$B$219), 1,0)</f>
        <v>1</v>
      </c>
    </row>
    <row r="8" spans="1:11" x14ac:dyDescent="0.25">
      <c r="A8" t="s">
        <v>367</v>
      </c>
      <c r="B8" t="str">
        <f t="shared" si="0"/>
        <v>consumer</v>
      </c>
      <c r="C8" s="2">
        <f>IF(B8 = LOOKUP(B8,'manually extracted terms'!$B$2:$B$219), 1,0)</f>
        <v>1</v>
      </c>
    </row>
    <row r="9" spans="1:11" x14ac:dyDescent="0.25">
      <c r="A9" t="s">
        <v>370</v>
      </c>
      <c r="B9" t="str">
        <f t="shared" si="0"/>
        <v>information</v>
      </c>
      <c r="C9" s="2">
        <f>IF(B9 = LOOKUP(B9,'manually extracted terms'!$B$2:$B$219), 1,0)</f>
        <v>0</v>
      </c>
    </row>
    <row r="10" spans="1:11" x14ac:dyDescent="0.25">
      <c r="A10" t="s">
        <v>372</v>
      </c>
      <c r="B10" t="str">
        <f t="shared" si="0"/>
        <v>eligibility</v>
      </c>
      <c r="C10" s="2">
        <f>IF(B10 = LOOKUP(B10,'manually extracted terms'!$B$2:$B$219), 1,0)</f>
        <v>0</v>
      </c>
    </row>
    <row r="11" spans="1:11" x14ac:dyDescent="0.25">
      <c r="A11" t="s">
        <v>371</v>
      </c>
      <c r="B11" t="str">
        <f t="shared" si="0"/>
        <v>health</v>
      </c>
      <c r="C11" s="2">
        <f>IF(B11 = LOOKUP(B11,'manually extracted terms'!$B$2:$B$219), 1,0)</f>
        <v>0</v>
      </c>
    </row>
    <row r="12" spans="1:11" x14ac:dyDescent="0.25">
      <c r="A12" t="s">
        <v>373</v>
      </c>
      <c r="B12" t="str">
        <f t="shared" si="0"/>
        <v>enrollment</v>
      </c>
      <c r="C12" s="2">
        <f>IF(B12 = LOOKUP(B12,'manually extracted terms'!$B$2:$B$219), 1,0)</f>
        <v>0</v>
      </c>
    </row>
    <row r="13" spans="1:11" x14ac:dyDescent="0.25">
      <c r="A13" t="s">
        <v>375</v>
      </c>
      <c r="B13" t="str">
        <f t="shared" si="0"/>
        <v>applicant</v>
      </c>
      <c r="C13" s="2">
        <f>IF(B13 = LOOKUP(B13,'manually extracted terms'!$B$2:$B$219), 1,0)</f>
        <v>1</v>
      </c>
    </row>
    <row r="14" spans="1:11" x14ac:dyDescent="0.25">
      <c r="A14" t="s">
        <v>374</v>
      </c>
      <c r="B14" t="str">
        <f t="shared" si="0"/>
        <v>exchange</v>
      </c>
      <c r="C14" s="2">
        <f>IF(B14 = LOOKUP(B14,'manually extracted terms'!$B$2:$B$219), 1,0)</f>
        <v>1</v>
      </c>
    </row>
    <row r="15" spans="1:11" x14ac:dyDescent="0.25">
      <c r="A15" t="s">
        <v>376</v>
      </c>
      <c r="B15" t="str">
        <f t="shared" si="0"/>
        <v>issuer</v>
      </c>
      <c r="C15" s="2">
        <f>IF(B15 = LOOKUP(B15,'manually extracted terms'!$B$2:$B$219), 1,0)</f>
        <v>1</v>
      </c>
    </row>
    <row r="16" spans="1:11" x14ac:dyDescent="0.25">
      <c r="A16" t="s">
        <v>377</v>
      </c>
      <c r="B16" t="str">
        <f t="shared" si="0"/>
        <v>premium</v>
      </c>
      <c r="C16" s="2">
        <f>IF(B16 = LOOKUP(B16,'manually extracted terms'!$B$2:$B$219), 1,0)</f>
        <v>1</v>
      </c>
    </row>
    <row r="17" spans="1:4" customFormat="1" x14ac:dyDescent="0.25">
      <c r="A17" t="s">
        <v>404</v>
      </c>
      <c r="B17" t="str">
        <f t="shared" si="0"/>
        <v>number</v>
      </c>
      <c r="C17" s="2">
        <f>IF(B17 = LOOKUP(B17,'manually extracted terms'!$B$2:$B$219), 1,0)</f>
        <v>0</v>
      </c>
      <c r="D17" s="1"/>
    </row>
    <row r="18" spans="1:4" customFormat="1" x14ac:dyDescent="0.25">
      <c r="A18" t="s">
        <v>379</v>
      </c>
      <c r="B18" t="str">
        <f t="shared" si="0"/>
        <v>qhp</v>
      </c>
      <c r="C18" s="2">
        <f>IF(B18 = LOOKUP(B18,'manually extracted terms'!$B$2:$B$219), 1,0)</f>
        <v>1</v>
      </c>
      <c r="D18" s="1"/>
    </row>
    <row r="19" spans="1:4" customFormat="1" x14ac:dyDescent="0.25">
      <c r="A19" t="s">
        <v>394</v>
      </c>
      <c r="B19" t="str">
        <f t="shared" si="0"/>
        <v>cost</v>
      </c>
      <c r="C19" s="2">
        <f>IF(B19 = LOOKUP(B19,'manually extracted terms'!$B$2:$B$219), 1,0)</f>
        <v>0</v>
      </c>
      <c r="D19" s="2"/>
    </row>
    <row r="20" spans="1:4" customFormat="1" x14ac:dyDescent="0.25">
      <c r="A20" t="s">
        <v>378</v>
      </c>
      <c r="B20" t="str">
        <f t="shared" si="0"/>
        <v>process</v>
      </c>
      <c r="C20" s="2">
        <f>IF(B20 = LOOKUP(B20,'manually extracted terms'!$B$2:$B$219), 1,0)</f>
        <v>0</v>
      </c>
      <c r="D20" s="2"/>
    </row>
    <row r="21" spans="1:4" customFormat="1" x14ac:dyDescent="0.25">
      <c r="A21" t="s">
        <v>386</v>
      </c>
      <c r="B21" t="str">
        <f t="shared" si="0"/>
        <v>case</v>
      </c>
      <c r="C21" s="2">
        <f>IF(B21 = LOOKUP(B21,'manually extracted terms'!$B$2:$B$219), 1,0)</f>
        <v>1</v>
      </c>
      <c r="D21" s="2"/>
    </row>
    <row r="22" spans="1:4" customFormat="1" x14ac:dyDescent="0.25">
      <c r="A22" t="s">
        <v>383</v>
      </c>
      <c r="B22" t="str">
        <f t="shared" si="0"/>
        <v>assister</v>
      </c>
      <c r="C22" s="2">
        <f>IF(B22 = LOOKUP(B22,'manually extracted terms'!$B$2:$B$219), 1,0)</f>
        <v>1</v>
      </c>
      <c r="D22" s="2"/>
    </row>
    <row r="23" spans="1:4" customFormat="1" x14ac:dyDescent="0.25">
      <c r="A23" t="s">
        <v>398</v>
      </c>
      <c r="B23" t="str">
        <f t="shared" si="0"/>
        <v>notice</v>
      </c>
      <c r="C23" s="2">
        <f>IF(B23 = LOOKUP(B23,'manually extracted terms'!$B$2:$B$219), 1,0)</f>
        <v>0</v>
      </c>
      <c r="D23" s="1"/>
    </row>
    <row r="24" spans="1:4" customFormat="1" x14ac:dyDescent="0.25">
      <c r="A24" t="s">
        <v>387</v>
      </c>
      <c r="B24" t="str">
        <f t="shared" si="0"/>
        <v>coverage</v>
      </c>
      <c r="C24" s="2">
        <f>IF(B24 = LOOKUP(B24,'manually extracted terms'!$B$2:$B$219), 1,0)</f>
        <v>0</v>
      </c>
      <c r="D24" s="1"/>
    </row>
    <row r="25" spans="1:4" customFormat="1" x14ac:dyDescent="0.25">
      <c r="A25" t="s">
        <v>388</v>
      </c>
      <c r="B25" t="str">
        <f t="shared" si="0"/>
        <v>medi-cal</v>
      </c>
      <c r="C25" s="2">
        <f>IF(B25 = LOOKUP(B25,'manually extracted terms'!$B$2:$B$219), 1,0)</f>
        <v>1</v>
      </c>
      <c r="D25" s="1"/>
    </row>
    <row r="26" spans="1:4" customFormat="1" x14ac:dyDescent="0.25">
      <c r="A26" t="s">
        <v>392</v>
      </c>
      <c r="B26" t="str">
        <f t="shared" si="0"/>
        <v>enrollee</v>
      </c>
      <c r="C26" s="2">
        <f>IF(B26 = LOOKUP(B26,'manually extracted terms'!$B$2:$B$219), 1,0)</f>
        <v>1</v>
      </c>
      <c r="D26" s="1"/>
    </row>
    <row r="27" spans="1:4" customFormat="1" x14ac:dyDescent="0.25">
      <c r="A27" t="s">
        <v>391</v>
      </c>
      <c r="B27" t="str">
        <f t="shared" si="0"/>
        <v>change</v>
      </c>
      <c r="C27" s="2">
        <f>IF(B27 = LOOKUP(B27,'manually extracted terms'!$B$2:$B$219), 1,0)</f>
        <v>0</v>
      </c>
      <c r="D27" s="1"/>
    </row>
    <row r="28" spans="1:4" customFormat="1" x14ac:dyDescent="0.25">
      <c r="A28" t="s">
        <v>231</v>
      </c>
      <c r="B28" t="str">
        <f t="shared" si="0"/>
        <v>healthplan</v>
      </c>
      <c r="C28" s="2">
        <f>IF(B28 = LOOKUP(B28,'manually extracted terms'!$B$2:$B$219), 1,0)</f>
        <v>1</v>
      </c>
      <c r="D28" s="1"/>
    </row>
    <row r="29" spans="1:4" customFormat="1" x14ac:dyDescent="0.25">
      <c r="A29" t="s">
        <v>390</v>
      </c>
      <c r="B29" t="str">
        <f t="shared" si="0"/>
        <v>type</v>
      </c>
      <c r="C29" s="2">
        <f>IF(B29 = LOOKUP(B29,'manually extracted terms'!$B$2:$B$219), 1,0)</f>
        <v>0</v>
      </c>
      <c r="D29" s="1"/>
    </row>
    <row r="30" spans="1:4" customFormat="1" x14ac:dyDescent="0.25">
      <c r="A30" t="s">
        <v>232</v>
      </c>
      <c r="B30" t="str">
        <f t="shared" si="0"/>
        <v>webportal</v>
      </c>
      <c r="C30" s="2">
        <f>IF(B30 = LOOKUP(B30,'manually extracted terms'!$B$2:$B$219), 1,0)</f>
        <v>0</v>
      </c>
      <c r="D30" s="1"/>
    </row>
    <row r="31" spans="1:4" customFormat="1" x14ac:dyDescent="0.25">
      <c r="A31" t="s">
        <v>402</v>
      </c>
      <c r="B31" t="str">
        <f t="shared" si="0"/>
        <v>user</v>
      </c>
      <c r="C31" s="2">
        <f>IF(B31 = LOOKUP(B31,'manually extracted terms'!$B$2:$B$219), 1,0)</f>
        <v>1</v>
      </c>
      <c r="D31" s="1"/>
    </row>
    <row r="32" spans="1:4" customFormat="1" x14ac:dyDescent="0.25">
      <c r="A32" t="s">
        <v>406</v>
      </c>
      <c r="B32" t="str">
        <f t="shared" si="0"/>
        <v>payment</v>
      </c>
      <c r="C32" s="2">
        <f>IF(B32 = LOOKUP(B32,'manually extracted terms'!$B$2:$B$219), 1,0)</f>
        <v>0</v>
      </c>
      <c r="D32" s="1"/>
    </row>
    <row r="33" spans="1:3" customFormat="1" x14ac:dyDescent="0.25">
      <c r="A33" t="s">
        <v>416</v>
      </c>
      <c r="B33" t="str">
        <f t="shared" si="0"/>
        <v>email</v>
      </c>
      <c r="C33" s="2">
        <f>IF(B33 = LOOKUP(B33,'manually extracted terms'!$B$2:$B$219), 1,0)</f>
        <v>0</v>
      </c>
    </row>
    <row r="34" spans="1:3" customFormat="1" x14ac:dyDescent="0.25">
      <c r="A34" t="s">
        <v>382</v>
      </c>
      <c r="B34" t="str">
        <f t="shared" si="0"/>
        <v>federal</v>
      </c>
      <c r="C34" s="2">
        <f>IF(B34 = LOOKUP(B34,'manually extracted terms'!$B$2:$B$219), 1,0)</f>
        <v>0</v>
      </c>
    </row>
    <row r="35" spans="1:3" customFormat="1" x14ac:dyDescent="0.25">
      <c r="A35" t="s">
        <v>393</v>
      </c>
      <c r="B35" t="str">
        <f t="shared" si="0"/>
        <v>service</v>
      </c>
      <c r="C35" s="2">
        <f>IF(B35 = LOOKUP(B35,'manually extracted terms'!$B$2:$B$219), 1,0)</f>
        <v>0</v>
      </c>
    </row>
    <row r="36" spans="1:3" customFormat="1" x14ac:dyDescent="0.25">
      <c r="A36" t="s">
        <v>401</v>
      </c>
      <c r="B36" t="str">
        <f t="shared" si="0"/>
        <v>account</v>
      </c>
      <c r="C36" s="2">
        <f>IF(B36 = LOOKUP(B36,'manually extracted terms'!$B$2:$B$219), 1,0)</f>
        <v>1</v>
      </c>
    </row>
    <row r="37" spans="1:3" customFormat="1" x14ac:dyDescent="0.25">
      <c r="A37" t="s">
        <v>389</v>
      </c>
      <c r="B37" t="str">
        <f t="shared" si="0"/>
        <v>state</v>
      </c>
      <c r="C37" s="2">
        <f>IF(B37 = LOOKUP(B37,'manually extracted terms'!$B$2:$B$219), 1,0)</f>
        <v>0</v>
      </c>
    </row>
    <row r="38" spans="1:3" customFormat="1" x14ac:dyDescent="0.25">
      <c r="A38" t="s">
        <v>400</v>
      </c>
      <c r="B38" t="str">
        <f t="shared" si="0"/>
        <v>chip</v>
      </c>
      <c r="C38" s="2">
        <f>IF(B38 = LOOKUP(B38,'manually extracted terms'!$B$2:$B$219), 1,0)</f>
        <v>1</v>
      </c>
    </row>
    <row r="39" spans="1:3" customFormat="1" x14ac:dyDescent="0.25">
      <c r="A39" t="s">
        <v>399</v>
      </c>
      <c r="B39" t="str">
        <f t="shared" si="0"/>
        <v>needed</v>
      </c>
      <c r="C39" s="2">
        <f>IF(B39 = LOOKUP(B39,'manually extracted terms'!$B$2:$B$219), 1,0)</f>
        <v>0</v>
      </c>
    </row>
    <row r="40" spans="1:3" customFormat="1" x14ac:dyDescent="0.25">
      <c r="A40" t="s">
        <v>233</v>
      </c>
      <c r="B40" t="str">
        <f t="shared" si="0"/>
        <v>qualifiedhealthplan</v>
      </c>
      <c r="C40" s="2">
        <f>IF(B40 = LOOKUP(B40,'manually extracted terms'!$B$2:$B$219), 1,0)</f>
        <v>1</v>
      </c>
    </row>
    <row r="41" spans="1:3" customFormat="1" x14ac:dyDescent="0.25">
      <c r="A41" t="s">
        <v>412</v>
      </c>
      <c r="B41" t="str">
        <f t="shared" si="0"/>
        <v>program</v>
      </c>
      <c r="C41" s="2">
        <f>IF(B41 = LOOKUP(B41,'manually extracted terms'!$B$2:$B$219), 1,0)</f>
        <v>1</v>
      </c>
    </row>
    <row r="42" spans="1:3" customFormat="1" x14ac:dyDescent="0.25">
      <c r="A42" t="s">
        <v>417</v>
      </c>
      <c r="B42" t="str">
        <f t="shared" si="0"/>
        <v>appeal</v>
      </c>
      <c r="C42" s="2">
        <f>IF(B42 = LOOKUP(B42,'manually extracted terms'!$B$2:$B$219), 1,0)</f>
        <v>1</v>
      </c>
    </row>
    <row r="43" spans="1:3" customFormat="1" x14ac:dyDescent="0.25">
      <c r="A43" t="s">
        <v>396</v>
      </c>
      <c r="B43" t="str">
        <f t="shared" si="0"/>
        <v>aptc</v>
      </c>
      <c r="C43" s="2">
        <f>IF(B43 = LOOKUP(B43,'manually extracted terms'!$B$2:$B$219), 1,0)</f>
        <v>1</v>
      </c>
    </row>
    <row r="44" spans="1:3" customFormat="1" x14ac:dyDescent="0.25">
      <c r="A44" t="s">
        <v>414</v>
      </c>
      <c r="B44" t="str">
        <f t="shared" si="0"/>
        <v>status</v>
      </c>
      <c r="C44" s="2">
        <f>IF(B44 = LOOKUP(B44,'manually extracted terms'!$B$2:$B$219), 1,0)</f>
        <v>0</v>
      </c>
    </row>
    <row r="45" spans="1:3" customFormat="1" x14ac:dyDescent="0.25">
      <c r="A45" t="s">
        <v>407</v>
      </c>
      <c r="B45" t="str">
        <f t="shared" si="0"/>
        <v>comparison</v>
      </c>
      <c r="C45" s="2">
        <f>IF(B45 = LOOKUP(B45,'manually extracted terms'!$B$2:$B$219), 1,0)</f>
        <v>0</v>
      </c>
    </row>
    <row r="46" spans="1:3" customFormat="1" x14ac:dyDescent="0.25">
      <c r="A46" t="s">
        <v>419</v>
      </c>
      <c r="B46" t="str">
        <f t="shared" si="0"/>
        <v>rating</v>
      </c>
      <c r="C46" s="2">
        <f>IF(B46 = LOOKUP(B46,'manually extracted terms'!$B$2:$B$219), 1,0)</f>
        <v>0</v>
      </c>
    </row>
    <row r="47" spans="1:3" customFormat="1" x14ac:dyDescent="0.25">
      <c r="A47" t="s">
        <v>410</v>
      </c>
      <c r="B47" t="str">
        <f t="shared" si="0"/>
        <v>aim</v>
      </c>
      <c r="C47" s="2">
        <f>IF(B47 = LOOKUP(B47,'manually extracted terms'!$B$2:$B$219), 1,0)</f>
        <v>1</v>
      </c>
    </row>
    <row r="48" spans="1:3" customFormat="1" x14ac:dyDescent="0.25">
      <c r="A48" t="s">
        <v>425</v>
      </c>
      <c r="B48" t="str">
        <f t="shared" si="0"/>
        <v>renewal</v>
      </c>
      <c r="C48" s="2">
        <f>IF(B48 = LOOKUP(B48,'manually extracted terms'!$B$2:$B$219), 1,0)</f>
        <v>1</v>
      </c>
    </row>
    <row r="49" spans="1:3" customFormat="1" x14ac:dyDescent="0.25">
      <c r="A49" t="s">
        <v>426</v>
      </c>
      <c r="B49" t="str">
        <f t="shared" si="0"/>
        <v>record</v>
      </c>
      <c r="C49" s="2">
        <f>IF(B49 = LOOKUP(B49,'manually extracted terms'!$B$2:$B$219), 1,0)</f>
        <v>0</v>
      </c>
    </row>
    <row r="50" spans="1:3" customFormat="1" x14ac:dyDescent="0.25">
      <c r="A50" t="s">
        <v>411</v>
      </c>
      <c r="B50" t="str">
        <f t="shared" si="0"/>
        <v>verification</v>
      </c>
      <c r="C50" s="2">
        <f>IF(B50 = LOOKUP(B50,'manually extracted terms'!$B$2:$B$219), 1,0)</f>
        <v>0</v>
      </c>
    </row>
    <row r="51" spans="1:3" customFormat="1" x14ac:dyDescent="0.25">
      <c r="A51" t="s">
        <v>405</v>
      </c>
      <c r="B51" t="str">
        <f t="shared" si="0"/>
        <v>age</v>
      </c>
      <c r="C51" s="2">
        <f>IF(B51 = LOOKUP(B51,'manually extracted terms'!$B$2:$B$219), 1,0)</f>
        <v>1</v>
      </c>
    </row>
    <row r="52" spans="1:3" customFormat="1" x14ac:dyDescent="0.25">
      <c r="A52" t="s">
        <v>413</v>
      </c>
      <c r="B52" t="str">
        <f t="shared" si="0"/>
        <v>subsidized</v>
      </c>
      <c r="C52" s="2">
        <f>IF(B52 = LOOKUP(B52,'manually extracted terms'!$B$2:$B$219), 1,0)</f>
        <v>0</v>
      </c>
    </row>
    <row r="53" spans="1:3" customFormat="1" x14ac:dyDescent="0.25">
      <c r="A53" t="s">
        <v>424</v>
      </c>
      <c r="B53" t="str">
        <f t="shared" si="0"/>
        <v>demographic</v>
      </c>
      <c r="C53" s="2">
        <f>IF(B53 = LOOKUP(B53,'manually extracted terms'!$B$2:$B$219), 1,0)</f>
        <v>1</v>
      </c>
    </row>
    <row r="54" spans="1:3" customFormat="1" x14ac:dyDescent="0.25">
      <c r="A54" t="s">
        <v>423</v>
      </c>
      <c r="B54" t="str">
        <f t="shared" si="0"/>
        <v>received</v>
      </c>
      <c r="C54" s="2">
        <f>IF(B54 = LOOKUP(B54,'manually extracted terms'!$B$2:$B$219), 1,0)</f>
        <v>0</v>
      </c>
    </row>
    <row r="55" spans="1:3" customFormat="1" x14ac:dyDescent="0.25">
      <c r="A55" t="s">
        <v>415</v>
      </c>
      <c r="B55" t="str">
        <f t="shared" si="0"/>
        <v>eligible</v>
      </c>
      <c r="C55" s="2">
        <f>IF(B55 = LOOKUP(B55,'manually extracted terms'!$B$2:$B$219), 1,0)</f>
        <v>0</v>
      </c>
    </row>
    <row r="56" spans="1:3" customFormat="1" x14ac:dyDescent="0.25">
      <c r="A56" t="s">
        <v>427</v>
      </c>
      <c r="B56" t="str">
        <f t="shared" si="0"/>
        <v>period</v>
      </c>
      <c r="C56" s="2">
        <f>IF(B56 = LOOKUP(B56,'manually extracted terms'!$B$2:$B$219), 1,0)</f>
        <v>0</v>
      </c>
    </row>
    <row r="57" spans="1:3" customFormat="1" x14ac:dyDescent="0.25">
      <c r="A57" t="s">
        <v>428</v>
      </c>
      <c r="B57" t="str">
        <f t="shared" si="0"/>
        <v>requirement</v>
      </c>
      <c r="C57" s="2">
        <f>IF(B57 = LOOKUP(B57,'manually extracted terms'!$B$2:$B$219), 1,0)</f>
        <v>0</v>
      </c>
    </row>
    <row r="58" spans="1:3" customFormat="1" x14ac:dyDescent="0.25">
      <c r="A58" t="s">
        <v>408</v>
      </c>
      <c r="B58" t="str">
        <f t="shared" si="0"/>
        <v>csr</v>
      </c>
      <c r="C58" s="2">
        <f>IF(B58 = LOOKUP(B58,'manually extracted terms'!$B$2:$B$219), 1,0)</f>
        <v>1</v>
      </c>
    </row>
    <row r="59" spans="1:3" customFormat="1" x14ac:dyDescent="0.25">
      <c r="A59" t="s">
        <v>195</v>
      </c>
      <c r="B59" t="str">
        <f t="shared" si="0"/>
        <v>exemption</v>
      </c>
      <c r="C59" s="2">
        <f>IF(B59 = LOOKUP(B59,'manually extracted terms'!$B$2:$B$219), 1,0)</f>
        <v>1</v>
      </c>
    </row>
    <row r="60" spans="1:3" customFormat="1" x14ac:dyDescent="0.25">
      <c r="A60" t="s">
        <v>418</v>
      </c>
      <c r="B60" t="str">
        <f t="shared" si="0"/>
        <v>date</v>
      </c>
      <c r="C60" s="2">
        <f>IF(B60 = LOOKUP(B60,'manually extracted terms'!$B$2:$B$219), 1,0)</f>
        <v>0</v>
      </c>
    </row>
    <row r="61" spans="1:3" customFormat="1" x14ac:dyDescent="0.25">
      <c r="A61" t="s">
        <v>420</v>
      </c>
      <c r="B61" t="str">
        <f t="shared" si="0"/>
        <v>real-time</v>
      </c>
      <c r="C61" s="2">
        <f>IF(B61 = LOOKUP(B61,'manually extracted terms'!$B$2:$B$219), 1,0)</f>
        <v>0</v>
      </c>
    </row>
    <row r="62" spans="1:3" customFormat="1" x14ac:dyDescent="0.25">
      <c r="A62" t="s">
        <v>552</v>
      </c>
      <c r="B62" t="str">
        <f t="shared" si="0"/>
        <v>mail</v>
      </c>
      <c r="C62" s="2">
        <f>IF(B62 = LOOKUP(B62,'manually extracted terms'!$B$2:$B$219), 1,0)</f>
        <v>0</v>
      </c>
    </row>
    <row r="63" spans="1:3" customFormat="1" x14ac:dyDescent="0.25">
      <c r="A63" t="s">
        <v>429</v>
      </c>
      <c r="B63" t="str">
        <f t="shared" si="0"/>
        <v>timeframe</v>
      </c>
      <c r="C63" s="2">
        <f>IF(B63 = LOOKUP(B63,'manually extracted terms'!$B$2:$B$219), 1,0)</f>
        <v>0</v>
      </c>
    </row>
    <row r="64" spans="1:3" customFormat="1" x14ac:dyDescent="0.25">
      <c r="A64" t="s">
        <v>234</v>
      </c>
      <c r="B64" t="str">
        <f t="shared" si="0"/>
        <v>eligibilityadministrator</v>
      </c>
      <c r="C64" s="2">
        <f>IF(B64 = LOOKUP(B64,'manually extracted terms'!$B$2:$B$219), 1,0)</f>
        <v>1</v>
      </c>
    </row>
    <row r="65" spans="1:3" customFormat="1" x14ac:dyDescent="0.25">
      <c r="A65" t="s">
        <v>473</v>
      </c>
      <c r="B65" t="str">
        <f t="shared" si="0"/>
        <v>benefit</v>
      </c>
      <c r="C65" s="2">
        <f>IF(B65 = LOOKUP(B65,'manually extracted terms'!$B$2:$B$219), 1,0)</f>
        <v>0</v>
      </c>
    </row>
    <row r="66" spans="1:3" customFormat="1" x14ac:dyDescent="0.25">
      <c r="A66" t="s">
        <v>442</v>
      </c>
      <c r="B66" t="str">
        <f t="shared" si="0"/>
        <v>california</v>
      </c>
      <c r="C66" s="2">
        <f>IF(B66 = LOOKUP(B66,'manually extracted terms'!$B$2:$B$219), 1,0)</f>
        <v>0</v>
      </c>
    </row>
    <row r="67" spans="1:3" customFormat="1" x14ac:dyDescent="0.25">
      <c r="A67" t="s">
        <v>476</v>
      </c>
      <c r="B67" t="str">
        <f t="shared" ref="B67:B130" si="1">LOWER(SUBSTITUTE(A67," ",""))</f>
        <v>fee</v>
      </c>
      <c r="C67" s="2">
        <f>IF(B67 = LOOKUP(B67,'manually extracted terms'!$B$2:$B$219), 1,0)</f>
        <v>0</v>
      </c>
    </row>
    <row r="68" spans="1:3" customFormat="1" x14ac:dyDescent="0.25">
      <c r="A68" t="s">
        <v>501</v>
      </c>
      <c r="B68" t="str">
        <f t="shared" si="1"/>
        <v>use</v>
      </c>
      <c r="C68" s="2">
        <f>IF(B68 = LOOKUP(B68,'manually extracted terms'!$B$2:$B$219), 1,0)</f>
        <v>0</v>
      </c>
    </row>
    <row r="69" spans="1:3" customFormat="1" x14ac:dyDescent="0.25">
      <c r="A69" t="s">
        <v>474</v>
      </c>
      <c r="B69" t="str">
        <f t="shared" si="1"/>
        <v>document</v>
      </c>
      <c r="C69" s="2">
        <f>IF(B69 = LOOKUP(B69,'manually extracted terms'!$B$2:$B$219), 1,0)</f>
        <v>0</v>
      </c>
    </row>
    <row r="70" spans="1:3" customFormat="1" x14ac:dyDescent="0.25">
      <c r="A70" t="s">
        <v>235</v>
      </c>
      <c r="B70" t="str">
        <f t="shared" si="1"/>
        <v>eligibilitydetermination</v>
      </c>
      <c r="C70" s="2">
        <f>IF(B70 = LOOKUP(B70,'manually extracted terms'!$B$2:$B$219), 1,0)</f>
        <v>0</v>
      </c>
    </row>
    <row r="71" spans="1:3" customFormat="1" x14ac:dyDescent="0.25">
      <c r="A71" t="s">
        <v>469</v>
      </c>
      <c r="B71" t="str">
        <f t="shared" si="1"/>
        <v>workflow</v>
      </c>
      <c r="C71" s="2">
        <f>IF(B71 = LOOKUP(B71,'manually extracted terms'!$B$2:$B$219), 1,0)</f>
        <v>0</v>
      </c>
    </row>
    <row r="72" spans="1:3" customFormat="1" x14ac:dyDescent="0.25">
      <c r="A72" t="s">
        <v>630</v>
      </c>
      <c r="B72" t="str">
        <f t="shared" si="1"/>
        <v>result</v>
      </c>
      <c r="C72" s="2">
        <f>IF(B72 = LOOKUP(B72,'manually extracted terms'!$B$2:$B$219), 1,0)</f>
        <v>0</v>
      </c>
    </row>
    <row r="73" spans="1:3" customFormat="1" x14ac:dyDescent="0.25">
      <c r="A73" t="s">
        <v>767</v>
      </c>
      <c r="B73" t="str">
        <f t="shared" si="1"/>
        <v>department</v>
      </c>
      <c r="C73" s="2">
        <f>IF(B73 = LOOKUP(B73,'manually extracted terms'!$B$2:$B$219), 1,0)</f>
        <v>0</v>
      </c>
    </row>
    <row r="74" spans="1:3" customFormat="1" x14ac:dyDescent="0.25">
      <c r="A74" t="s">
        <v>502</v>
      </c>
      <c r="B74" t="str">
        <f t="shared" si="1"/>
        <v>provider</v>
      </c>
      <c r="C74" s="2">
        <f>IF(B74 = LOOKUP(B74,'manually extracted terms'!$B$2:$B$219), 1,0)</f>
        <v>1</v>
      </c>
    </row>
    <row r="75" spans="1:3" customFormat="1" x14ac:dyDescent="0.25">
      <c r="A75" t="s">
        <v>430</v>
      </c>
      <c r="B75" t="str">
        <f t="shared" si="1"/>
        <v>source</v>
      </c>
      <c r="C75" s="2">
        <f>IF(B75 = LOOKUP(B75,'manually extracted terms'!$B$2:$B$219), 1,0)</f>
        <v>0</v>
      </c>
    </row>
    <row r="76" spans="1:3" customFormat="1" x14ac:dyDescent="0.25">
      <c r="A76" t="s">
        <v>534</v>
      </c>
      <c r="B76" t="str">
        <f t="shared" si="1"/>
        <v>person</v>
      </c>
      <c r="C76" s="2">
        <f>IF(B76 = LOOKUP(B76,'manually extracted terms'!$B$2:$B$219), 1,0)</f>
        <v>1</v>
      </c>
    </row>
    <row r="77" spans="1:3" customFormat="1" x14ac:dyDescent="0.25">
      <c r="A77" t="s">
        <v>444</v>
      </c>
      <c r="B77" t="str">
        <f t="shared" si="1"/>
        <v>income</v>
      </c>
      <c r="C77" s="2">
        <f>IF(B77 = LOOKUP(B77,'manually extracted terms'!$B$2:$B$219), 1,0)</f>
        <v>1</v>
      </c>
    </row>
    <row r="78" spans="1:3" customFormat="1" x14ac:dyDescent="0.25">
      <c r="A78" t="s">
        <v>236</v>
      </c>
      <c r="B78" t="str">
        <f t="shared" si="1"/>
        <v>qualityrating</v>
      </c>
      <c r="C78" s="2">
        <f>IF(B78 = LOOKUP(B78,'manually extracted terms'!$B$2:$B$219), 1,0)</f>
        <v>1</v>
      </c>
    </row>
    <row r="79" spans="1:3" customFormat="1" x14ac:dyDescent="0.25">
      <c r="A79" t="s">
        <v>527</v>
      </c>
      <c r="B79" t="str">
        <f t="shared" si="1"/>
        <v>decision</v>
      </c>
      <c r="C79" s="2">
        <f>IF(B79 = LOOKUP(B79,'manually extracted terms'!$B$2:$B$219), 1,0)</f>
        <v>0</v>
      </c>
    </row>
    <row r="80" spans="1:3" customFormat="1" x14ac:dyDescent="0.25">
      <c r="A80" t="s">
        <v>520</v>
      </c>
      <c r="B80" t="str">
        <f t="shared" si="1"/>
        <v>save</v>
      </c>
      <c r="C80" s="2">
        <f>IF(B80 = LOOKUP(B80,'manually extracted terms'!$B$2:$B$219), 1,0)</f>
        <v>0</v>
      </c>
    </row>
    <row r="81" spans="1:3" customFormat="1" x14ac:dyDescent="0.25">
      <c r="A81" t="s">
        <v>516</v>
      </c>
      <c r="B81" t="str">
        <f t="shared" si="1"/>
        <v>request</v>
      </c>
      <c r="C81" s="2">
        <f>IF(B81 = LOOKUP(B81,'manually extracted terms'!$B$2:$B$219), 1,0)</f>
        <v>0</v>
      </c>
    </row>
    <row r="82" spans="1:3" customFormat="1" x14ac:dyDescent="0.25">
      <c r="A82" t="s">
        <v>515</v>
      </c>
      <c r="B82" t="str">
        <f t="shared" si="1"/>
        <v>management</v>
      </c>
      <c r="C82" s="2">
        <f>IF(B82 = LOOKUP(B82,'manually extracted terms'!$B$2:$B$219), 1,0)</f>
        <v>0</v>
      </c>
    </row>
    <row r="83" spans="1:3" customFormat="1" x14ac:dyDescent="0.25">
      <c r="A83" t="s">
        <v>499</v>
      </c>
      <c r="B83" t="str">
        <f t="shared" si="1"/>
        <v>notification</v>
      </c>
      <c r="C83" s="2">
        <f>IF(B83 = LOOKUP(B83,'manually extracted terms'!$B$2:$B$219), 1,0)</f>
        <v>1</v>
      </c>
    </row>
    <row r="84" spans="1:3" customFormat="1" x14ac:dyDescent="0.25">
      <c r="A84" t="s">
        <v>237</v>
      </c>
      <c r="B84" t="str">
        <f t="shared" si="1"/>
        <v>individualenrollment</v>
      </c>
      <c r="C84" s="2">
        <f>IF(B84 = LOOKUP(B84,'manually extracted terms'!$B$2:$B$219), 1,0)</f>
        <v>0</v>
      </c>
    </row>
    <row r="85" spans="1:3" customFormat="1" x14ac:dyDescent="0.25">
      <c r="A85" t="s">
        <v>597</v>
      </c>
      <c r="B85" t="str">
        <f t="shared" si="1"/>
        <v>history</v>
      </c>
      <c r="C85" s="2">
        <f>IF(B85 = LOOKUP(B85,'manually extracted terms'!$B$2:$B$219), 1,0)</f>
        <v>0</v>
      </c>
    </row>
    <row r="86" spans="1:3" customFormat="1" x14ac:dyDescent="0.25">
      <c r="A86" t="s">
        <v>705</v>
      </c>
      <c r="B86" t="str">
        <f t="shared" si="1"/>
        <v>gender</v>
      </c>
      <c r="C86" s="2">
        <f>IF(B86 = LOOKUP(B86,'manually extracted terms'!$B$2:$B$219), 1,0)</f>
        <v>1</v>
      </c>
    </row>
    <row r="87" spans="1:3" customFormat="1" x14ac:dyDescent="0.25">
      <c r="A87" t="s">
        <v>556</v>
      </c>
      <c r="B87" t="str">
        <f t="shared" si="1"/>
        <v>text</v>
      </c>
      <c r="C87" s="2">
        <f>IF(B87 = LOOKUP(B87,'manually extracted terms'!$B$2:$B$219), 1,0)</f>
        <v>0</v>
      </c>
    </row>
    <row r="88" spans="1:3" customFormat="1" x14ac:dyDescent="0.25">
      <c r="A88" t="s">
        <v>545</v>
      </c>
      <c r="B88" t="str">
        <f t="shared" si="1"/>
        <v>caseload</v>
      </c>
      <c r="C88" s="2">
        <f>IF(B88 = LOOKUP(B88,'manually extracted terms'!$B$2:$B$219), 1,0)</f>
        <v>1</v>
      </c>
    </row>
    <row r="89" spans="1:3" customFormat="1" x14ac:dyDescent="0.25">
      <c r="A89" t="s">
        <v>609</v>
      </c>
      <c r="B89" t="str">
        <f t="shared" si="1"/>
        <v>disenrollment</v>
      </c>
      <c r="C89" s="2">
        <f>IF(B89 = LOOKUP(B89,'manually extracted terms'!$B$2:$B$219), 1,0)</f>
        <v>0</v>
      </c>
    </row>
    <row r="90" spans="1:3" customFormat="1" x14ac:dyDescent="0.25">
      <c r="A90" t="s">
        <v>620</v>
      </c>
      <c r="B90" t="str">
        <f t="shared" si="1"/>
        <v>verified</v>
      </c>
      <c r="C90" s="2">
        <f>IF(B90 = LOOKUP(B90,'manually extracted terms'!$B$2:$B$219), 1,0)</f>
        <v>0</v>
      </c>
    </row>
    <row r="91" spans="1:3" customFormat="1" x14ac:dyDescent="0.25">
      <c r="A91" t="s">
        <v>238</v>
      </c>
      <c r="B91" t="str">
        <f t="shared" si="1"/>
        <v>magimedi-cal</v>
      </c>
      <c r="C91" s="2">
        <f>IF(B91 = LOOKUP(B91,'manually extracted terms'!$B$2:$B$219), 1,0)</f>
        <v>1</v>
      </c>
    </row>
    <row r="92" spans="1:3" customFormat="1" x14ac:dyDescent="0.25">
      <c r="A92" t="s">
        <v>565</v>
      </c>
      <c r="B92" t="str">
        <f t="shared" si="1"/>
        <v>capability</v>
      </c>
      <c r="C92" s="2">
        <f>IF(B92 = LOOKUP(B92,'manually extracted terms'!$B$2:$B$219), 1,0)</f>
        <v>0</v>
      </c>
    </row>
    <row r="93" spans="1:3" customFormat="1" x14ac:dyDescent="0.25">
      <c r="A93" t="s">
        <v>808</v>
      </c>
      <c r="B93" t="str">
        <f t="shared" si="1"/>
        <v>language</v>
      </c>
      <c r="C93" s="2">
        <f>IF(B93 = LOOKUP(B93,'manually extracted terms'!$B$2:$B$219), 1,0)</f>
        <v>0</v>
      </c>
    </row>
    <row r="94" spans="1:3" customFormat="1" x14ac:dyDescent="0.25">
      <c r="A94" t="s">
        <v>684</v>
      </c>
      <c r="B94" t="str">
        <f t="shared" si="1"/>
        <v>region</v>
      </c>
      <c r="C94" s="2">
        <f>IF(B94 = LOOKUP(B94,'manually extracted terms'!$B$2:$B$219), 1,0)</f>
        <v>1</v>
      </c>
    </row>
    <row r="95" spans="1:3" customFormat="1" x14ac:dyDescent="0.25">
      <c r="A95" t="s">
        <v>553</v>
      </c>
      <c r="B95" t="str">
        <f t="shared" si="1"/>
        <v>access</v>
      </c>
      <c r="C95" s="2">
        <f>IF(B95 = LOOKUP(B95,'manually extracted terms'!$B$2:$B$219), 1,0)</f>
        <v>0</v>
      </c>
    </row>
    <row r="96" spans="1:3" customFormat="1" x14ac:dyDescent="0.25">
      <c r="A96" t="s">
        <v>628</v>
      </c>
      <c r="B96" t="str">
        <f t="shared" si="1"/>
        <v>phone</v>
      </c>
      <c r="C96" s="2">
        <f>IF(B96 = LOOKUP(B96,'manually extracted terms'!$B$2:$B$219), 1,0)</f>
        <v>0</v>
      </c>
    </row>
    <row r="97" spans="1:3" customFormat="1" x14ac:dyDescent="0.25">
      <c r="A97" t="s">
        <v>239</v>
      </c>
      <c r="B97" t="str">
        <f t="shared" si="1"/>
        <v>medi-calaim</v>
      </c>
      <c r="C97" s="2">
        <f>IF(B97 = LOOKUP(B97,'manually extracted terms'!$B$2:$B$219), 1,0)</f>
        <v>0</v>
      </c>
    </row>
    <row r="98" spans="1:3" customFormat="1" x14ac:dyDescent="0.25">
      <c r="A98" t="s">
        <v>471</v>
      </c>
      <c r="B98" t="str">
        <f t="shared" si="1"/>
        <v>staff</v>
      </c>
      <c r="C98" s="2">
        <f>IF(B98 = LOOKUP(B98,'manually extracted terms'!$B$2:$B$219), 1,0)</f>
        <v>1</v>
      </c>
    </row>
    <row r="99" spans="1:3" customFormat="1" x14ac:dyDescent="0.25">
      <c r="A99" t="s">
        <v>445</v>
      </c>
      <c r="B99" t="str">
        <f t="shared" si="1"/>
        <v>rule</v>
      </c>
      <c r="C99" s="2">
        <f>IF(B99 = LOOKUP(B99,'manually extracted terms'!$B$2:$B$219), 1,0)</f>
        <v>0</v>
      </c>
    </row>
    <row r="100" spans="1:3" customFormat="1" x14ac:dyDescent="0.25">
      <c r="A100" t="s">
        <v>240</v>
      </c>
      <c r="B100" t="str">
        <f t="shared" si="1"/>
        <v>subsidizedhealthcoverage</v>
      </c>
      <c r="C100" s="2">
        <f>IF(B100 = LOOKUP(B100,'manually extracted terms'!$B$2:$B$219), 1,0)</f>
        <v>1</v>
      </c>
    </row>
    <row r="101" spans="1:3" customFormat="1" x14ac:dyDescent="0.25">
      <c r="A101" t="s">
        <v>718</v>
      </c>
      <c r="B101" t="str">
        <f t="shared" si="1"/>
        <v>trend</v>
      </c>
      <c r="C101" s="2">
        <f>IF(B101 = LOOKUP(B101,'manually extracted terms'!$B$2:$B$219), 1,0)</f>
        <v>0</v>
      </c>
    </row>
    <row r="102" spans="1:3" customFormat="1" x14ac:dyDescent="0.25">
      <c r="A102" t="s">
        <v>814</v>
      </c>
      <c r="B102" t="str">
        <f t="shared" si="1"/>
        <v>pocket</v>
      </c>
      <c r="C102" s="2">
        <f>IF(B102 = LOOKUP(B102,'manually extracted terms'!$B$2:$B$219), 1,0)</f>
        <v>0</v>
      </c>
    </row>
    <row r="103" spans="1:3" customFormat="1" x14ac:dyDescent="0.25">
      <c r="A103" t="s">
        <v>714</v>
      </c>
      <c r="B103" t="str">
        <f t="shared" si="1"/>
        <v>documentation</v>
      </c>
      <c r="C103" s="2">
        <f>IF(B103 = LOOKUP(B103,'manually extracted terms'!$B$2:$B$219), 1,0)</f>
        <v>0</v>
      </c>
    </row>
    <row r="104" spans="1:3" customFormat="1" x14ac:dyDescent="0.25">
      <c r="A104" t="s">
        <v>608</v>
      </c>
      <c r="B104" t="str">
        <f t="shared" si="1"/>
        <v>amount</v>
      </c>
      <c r="C104" s="2">
        <f>IF(B104 = LOOKUP(B104,'manually extracted terms'!$B$2:$B$219), 1,0)</f>
        <v>0</v>
      </c>
    </row>
    <row r="105" spans="1:3" customFormat="1" x14ac:dyDescent="0.25">
      <c r="A105" t="s">
        <v>241</v>
      </c>
      <c r="B105" t="str">
        <f t="shared" si="1"/>
        <v>monthlyreport</v>
      </c>
      <c r="C105" s="2">
        <f>IF(B105 = LOOKUP(B105,'manually extracted terms'!$B$2:$B$219), 1,0)</f>
        <v>0</v>
      </c>
    </row>
    <row r="106" spans="1:3" customFormat="1" x14ac:dyDescent="0.25">
      <c r="A106" t="s">
        <v>243</v>
      </c>
      <c r="B106" t="str">
        <f t="shared" si="1"/>
        <v>premiumpayment</v>
      </c>
      <c r="C106" s="2">
        <f>IF(B106 = LOOKUP(B106,'manually extracted terms'!$B$2:$B$219), 1,0)</f>
        <v>0</v>
      </c>
    </row>
    <row r="107" spans="1:3" customFormat="1" x14ac:dyDescent="0.25">
      <c r="A107" t="s">
        <v>244</v>
      </c>
      <c r="B107" t="str">
        <f t="shared" si="1"/>
        <v>chipplan</v>
      </c>
      <c r="C107" s="2">
        <f>IF(B107 = LOOKUP(B107,'manually extracted terms'!$B$2:$B$219), 1,0)</f>
        <v>0</v>
      </c>
    </row>
    <row r="108" spans="1:3" customFormat="1" x14ac:dyDescent="0.25">
      <c r="A108" t="s">
        <v>246</v>
      </c>
      <c r="B108" t="str">
        <f t="shared" si="1"/>
        <v>sharingreduction</v>
      </c>
      <c r="C108" s="2">
        <f>IF(B108 = LOOKUP(B108,'manually extracted terms'!$B$2:$B$219), 1,0)</f>
        <v>0</v>
      </c>
    </row>
    <row r="109" spans="1:3" customFormat="1" x14ac:dyDescent="0.25">
      <c r="A109" t="s">
        <v>649</v>
      </c>
      <c r="B109" t="str">
        <f t="shared" si="1"/>
        <v>response</v>
      </c>
      <c r="C109" s="2">
        <f>IF(B109 = LOOKUP(B109,'manually extracted terms'!$B$2:$B$219), 1,0)</f>
        <v>0</v>
      </c>
    </row>
    <row r="110" spans="1:3" customFormat="1" x14ac:dyDescent="0.25">
      <c r="A110" t="s">
        <v>836</v>
      </c>
      <c r="B110" t="str">
        <f t="shared" si="1"/>
        <v>question</v>
      </c>
      <c r="C110" s="2">
        <f>IF(B110 = LOOKUP(B110,'manually extracted terms'!$B$2:$B$219), 1,0)</f>
        <v>0</v>
      </c>
    </row>
    <row r="111" spans="1:3" customFormat="1" x14ac:dyDescent="0.25">
      <c r="A111" t="s">
        <v>780</v>
      </c>
      <c r="B111" t="str">
        <f t="shared" si="1"/>
        <v>complaint</v>
      </c>
      <c r="C111" s="2">
        <f>IF(B111 = LOOKUP(B111,'manually extracted terms'!$B$2:$B$219), 1,0)</f>
        <v>0</v>
      </c>
    </row>
    <row r="112" spans="1:3" customFormat="1" x14ac:dyDescent="0.25">
      <c r="A112" t="s">
        <v>242</v>
      </c>
      <c r="B112" t="str">
        <f t="shared" si="1"/>
        <v>individualexemption</v>
      </c>
      <c r="C112" s="2">
        <f>IF(B112 = LOOKUP(B112,'manually extracted terms'!$B$2:$B$219), 1,0)</f>
        <v>0</v>
      </c>
    </row>
    <row r="113" spans="1:3" customFormat="1" x14ac:dyDescent="0.25">
      <c r="A113" t="s">
        <v>832</v>
      </c>
      <c r="B113" t="str">
        <f t="shared" si="1"/>
        <v>screen</v>
      </c>
      <c r="C113" s="2">
        <f>IF(B113 = LOOKUP(B113,'manually extracted terms'!$B$2:$B$219), 1,0)</f>
        <v>0</v>
      </c>
    </row>
    <row r="114" spans="1:3" customFormat="1" x14ac:dyDescent="0.25">
      <c r="A114" t="s">
        <v>615</v>
      </c>
      <c r="B114" t="str">
        <f t="shared" si="1"/>
        <v>reporting</v>
      </c>
      <c r="C114" s="2">
        <f>IF(B114 = LOOKUP(B114,'manually extracted terms'!$B$2:$B$219), 1,0)</f>
        <v>0</v>
      </c>
    </row>
    <row r="115" spans="1:3" customFormat="1" x14ac:dyDescent="0.25">
      <c r="A115" t="s">
        <v>245</v>
      </c>
      <c r="B115" t="str">
        <f t="shared" si="1"/>
        <v>ad-hocmonthlyquarterly</v>
      </c>
      <c r="C115" s="2">
        <f>IF(B115 = LOOKUP(B115,'manually extracted terms'!$B$2:$B$219), 1,0)</f>
        <v>0</v>
      </c>
    </row>
    <row r="116" spans="1:3" customFormat="1" x14ac:dyDescent="0.25">
      <c r="A116" t="s">
        <v>558</v>
      </c>
      <c r="B116" t="str">
        <f t="shared" si="1"/>
        <v>link</v>
      </c>
      <c r="C116" s="2">
        <f>IF(B116 = LOOKUP(B116,'manually extracted terms'!$B$2:$B$219), 1,0)</f>
        <v>0</v>
      </c>
    </row>
    <row r="117" spans="1:3" customFormat="1" x14ac:dyDescent="0.25">
      <c r="A117" t="s">
        <v>829</v>
      </c>
      <c r="B117" t="str">
        <f t="shared" si="1"/>
        <v>annually</v>
      </c>
      <c r="C117" s="2">
        <f>IF(B117 = LOOKUP(B117,'manually extracted terms'!$B$2:$B$219), 1,0)</f>
        <v>0</v>
      </c>
    </row>
    <row r="118" spans="1:3" customFormat="1" x14ac:dyDescent="0.25">
      <c r="A118" t="s">
        <v>554</v>
      </c>
      <c r="B118" t="str">
        <f t="shared" si="1"/>
        <v>decertification</v>
      </c>
      <c r="C118" s="2">
        <f>IF(B118 = LOOKUP(B118,'manually extracted terms'!$B$2:$B$219), 1,0)</f>
        <v>1</v>
      </c>
    </row>
    <row r="119" spans="1:3" customFormat="1" x14ac:dyDescent="0.25">
      <c r="A119" t="s">
        <v>830</v>
      </c>
      <c r="B119" t="str">
        <f t="shared" si="1"/>
        <v>method</v>
      </c>
      <c r="C119" s="2">
        <f>IF(B119 = LOOKUP(B119,'manually extracted terms'!$B$2:$B$219), 1,0)</f>
        <v>0</v>
      </c>
    </row>
    <row r="120" spans="1:3" customFormat="1" x14ac:dyDescent="0.25">
      <c r="A120" t="s">
        <v>768</v>
      </c>
      <c r="B120" t="str">
        <f t="shared" si="1"/>
        <v>location</v>
      </c>
      <c r="C120" s="2">
        <f>IF(B120 = LOOKUP(B120,'manually extracted terms'!$B$2:$B$219), 1,0)</f>
        <v>1</v>
      </c>
    </row>
    <row r="121" spans="1:3" customFormat="1" x14ac:dyDescent="0.25">
      <c r="A121" t="s">
        <v>622</v>
      </c>
      <c r="B121" t="str">
        <f t="shared" si="1"/>
        <v>family</v>
      </c>
      <c r="C121" s="2">
        <f>IF(B121 = LOOKUP(B121,'manually extracted terms'!$B$2:$B$219), 1,0)</f>
        <v>1</v>
      </c>
    </row>
    <row r="122" spans="1:3" customFormat="1" x14ac:dyDescent="0.25">
      <c r="A122" t="s">
        <v>779</v>
      </c>
      <c r="B122" t="str">
        <f t="shared" si="1"/>
        <v>call</v>
      </c>
      <c r="C122" s="2">
        <f>IF(B122 = LOOKUP(B122,'manually extracted terms'!$B$2:$B$219), 1,0)</f>
        <v>0</v>
      </c>
    </row>
    <row r="123" spans="1:3" customFormat="1" x14ac:dyDescent="0.25">
      <c r="A123" t="s">
        <v>837</v>
      </c>
      <c r="B123" t="str">
        <f t="shared" si="1"/>
        <v>referral</v>
      </c>
      <c r="C123" s="2">
        <f>IF(B123 = LOOKUP(B123,'manually extracted terms'!$B$2:$B$219), 1,0)</f>
        <v>1</v>
      </c>
    </row>
    <row r="124" spans="1:3" customFormat="1" x14ac:dyDescent="0.25">
      <c r="A124" t="s">
        <v>563</v>
      </c>
      <c r="B124" t="str">
        <f t="shared" si="1"/>
        <v>citizenship</v>
      </c>
      <c r="C124" s="2">
        <f>IF(B124 = LOOKUP(B124,'manually extracted terms'!$B$2:$B$219), 1,0)</f>
        <v>0</v>
      </c>
    </row>
    <row r="125" spans="1:3" customFormat="1" x14ac:dyDescent="0.25">
      <c r="A125" t="s">
        <v>247</v>
      </c>
      <c r="B125" t="str">
        <f t="shared" si="1"/>
        <v>casemanagement</v>
      </c>
      <c r="C125" s="2">
        <f>IF(B125 = LOOKUP(B125,'manually extracted terms'!$B$2:$B$219), 1,0)</f>
        <v>1</v>
      </c>
    </row>
    <row r="126" spans="1:3" customFormat="1" x14ac:dyDescent="0.25">
      <c r="A126" t="s">
        <v>507</v>
      </c>
      <c r="B126" t="str">
        <f t="shared" si="1"/>
        <v>office</v>
      </c>
      <c r="C126" s="2">
        <f>IF(B126 = LOOKUP(B126,'manually extracted terms'!$B$2:$B$219), 1,0)</f>
        <v>0</v>
      </c>
    </row>
    <row r="127" spans="1:3" customFormat="1" x14ac:dyDescent="0.25">
      <c r="A127" t="s">
        <v>660</v>
      </c>
      <c r="B127" t="str">
        <f t="shared" si="1"/>
        <v>task</v>
      </c>
      <c r="C127" s="2">
        <f>IF(B127 = LOOKUP(B127,'manually extracted terms'!$B$2:$B$219), 1,0)</f>
        <v>0</v>
      </c>
    </row>
    <row r="128" spans="1:3" customFormat="1" x14ac:dyDescent="0.25">
      <c r="A128" t="s">
        <v>572</v>
      </c>
      <c r="B128" t="str">
        <f t="shared" si="1"/>
        <v>list</v>
      </c>
      <c r="C128" s="2">
        <f>IF(B128 = LOOKUP(B128,'manually extracted terms'!$B$2:$B$219), 1,0)</f>
        <v>0</v>
      </c>
    </row>
    <row r="129" spans="1:3" customFormat="1" x14ac:dyDescent="0.25">
      <c r="A129" t="s">
        <v>562</v>
      </c>
      <c r="B129" t="str">
        <f t="shared" si="1"/>
        <v>interface</v>
      </c>
      <c r="C129" s="2">
        <f>IF(B129 = LOOKUP(B129,'manually extracted terms'!$B$2:$B$219), 1,0)</f>
        <v>0</v>
      </c>
    </row>
    <row r="130" spans="1:3" customFormat="1" x14ac:dyDescent="0.25">
      <c r="A130" t="s">
        <v>643</v>
      </c>
      <c r="B130" t="str">
        <f t="shared" si="1"/>
        <v>redetermination</v>
      </c>
      <c r="C130" s="2">
        <f>IF(B130 = LOOKUP(B130,'manually extracted terms'!$B$2:$B$219), 1,0)</f>
        <v>0</v>
      </c>
    </row>
    <row r="131" spans="1:3" customFormat="1" x14ac:dyDescent="0.25">
      <c r="A131" t="s">
        <v>831</v>
      </c>
      <c r="B131" t="str">
        <f t="shared" ref="B131:B194" si="2">LOWER(SUBSTITUTE(A131," ",""))</f>
        <v>advance</v>
      </c>
      <c r="C131" s="2">
        <f>IF(B131 = LOOKUP(B131,'manually extracted terms'!$B$2:$B$219), 1,0)</f>
        <v>0</v>
      </c>
    </row>
    <row r="132" spans="1:3" customFormat="1" x14ac:dyDescent="0.25">
      <c r="A132" t="s">
        <v>249</v>
      </c>
      <c r="B132" t="str">
        <f t="shared" si="2"/>
        <v>caseinformation</v>
      </c>
      <c r="C132" s="2">
        <f>IF(B132 = LOOKUP(B132,'manually extracted terms'!$B$2:$B$219), 1,0)</f>
        <v>0</v>
      </c>
    </row>
    <row r="133" spans="1:3" customFormat="1" x14ac:dyDescent="0.25">
      <c r="A133" t="s">
        <v>250</v>
      </c>
      <c r="B133" t="str">
        <f t="shared" si="2"/>
        <v>netpremium</v>
      </c>
      <c r="C133" s="2">
        <f>IF(B133 = LOOKUP(B133,'manually extracted terms'!$B$2:$B$219), 1,0)</f>
        <v>1</v>
      </c>
    </row>
    <row r="134" spans="1:3" customFormat="1" x14ac:dyDescent="0.25">
      <c r="A134" t="s">
        <v>879</v>
      </c>
      <c r="B134" t="str">
        <f t="shared" si="2"/>
        <v>recipient</v>
      </c>
      <c r="C134" s="2">
        <f>IF(B134 = LOOKUP(B134,'manually extracted terms'!$B$2:$B$219), 1,0)</f>
        <v>1</v>
      </c>
    </row>
    <row r="135" spans="1:3" customFormat="1" x14ac:dyDescent="0.25">
      <c r="A135" t="s">
        <v>252</v>
      </c>
      <c r="B135" t="str">
        <f t="shared" si="2"/>
        <v>statecontroller</v>
      </c>
      <c r="C135" s="2">
        <f>IF(B135 = LOOKUP(B135,'manually extracted terms'!$B$2:$B$219), 1,0)</f>
        <v>1</v>
      </c>
    </row>
    <row r="136" spans="1:3" customFormat="1" x14ac:dyDescent="0.25">
      <c r="A136" t="s">
        <v>873</v>
      </c>
      <c r="B136" t="str">
        <f t="shared" si="2"/>
        <v>video</v>
      </c>
      <c r="C136" s="2">
        <f>IF(B136 = LOOKUP(B136,'manually extracted terms'!$B$2:$B$219), 1,0)</f>
        <v>0</v>
      </c>
    </row>
    <row r="137" spans="1:3" customFormat="1" x14ac:dyDescent="0.25">
      <c r="A137" t="s">
        <v>769</v>
      </c>
      <c r="B137" t="str">
        <f t="shared" si="2"/>
        <v>dmhc</v>
      </c>
      <c r="C137" s="2">
        <f>IF(B137 = LOOKUP(B137,'manually extracted terms'!$B$2:$B$219), 1,0)</f>
        <v>1</v>
      </c>
    </row>
    <row r="138" spans="1:3" customFormat="1" x14ac:dyDescent="0.25">
      <c r="A138" t="s">
        <v>254</v>
      </c>
      <c r="B138" t="str">
        <f t="shared" si="2"/>
        <v>pocketcost</v>
      </c>
      <c r="C138" s="2">
        <f>IF(B138 = LOOKUP(B138,'manually extracted terms'!$B$2:$B$219), 1,0)</f>
        <v>0</v>
      </c>
    </row>
    <row r="139" spans="1:3" customFormat="1" x14ac:dyDescent="0.25">
      <c r="A139" t="s">
        <v>816</v>
      </c>
      <c r="B139" t="str">
        <f t="shared" si="2"/>
        <v>log</v>
      </c>
      <c r="C139" s="2">
        <f>IF(B139 = LOOKUP(B139,'manually extracted terms'!$B$2:$B$219), 1,0)</f>
        <v>0</v>
      </c>
    </row>
    <row r="140" spans="1:3" customFormat="1" x14ac:dyDescent="0.25">
      <c r="A140" t="s">
        <v>256</v>
      </c>
      <c r="B140" t="str">
        <f t="shared" si="2"/>
        <v>registeredassister</v>
      </c>
      <c r="C140" s="2">
        <f>IF(B140 = LOOKUP(B140,'manually extracted terms'!$B$2:$B$219), 1,0)</f>
        <v>0</v>
      </c>
    </row>
    <row r="141" spans="1:3" customFormat="1" x14ac:dyDescent="0.25">
      <c r="A141" t="s">
        <v>857</v>
      </c>
      <c r="B141" t="str">
        <f t="shared" si="2"/>
        <v>written</v>
      </c>
      <c r="C141" s="2">
        <f>IF(B141 = LOOKUP(B141,'manually extracted terms'!$B$2:$B$219), 1,0)</f>
        <v>0</v>
      </c>
    </row>
    <row r="142" spans="1:3" customFormat="1" x14ac:dyDescent="0.25">
      <c r="A142" t="s">
        <v>813</v>
      </c>
      <c r="B142" t="str">
        <f t="shared" si="2"/>
        <v>ability</v>
      </c>
      <c r="C142" s="2">
        <f>IF(B142 = LOOKUP(B142,'manually extracted terms'!$B$2:$B$219), 1,0)</f>
        <v>0</v>
      </c>
    </row>
    <row r="143" spans="1:3" customFormat="1" x14ac:dyDescent="0.25">
      <c r="A143" t="s">
        <v>260</v>
      </c>
      <c r="B143" t="str">
        <f t="shared" si="2"/>
        <v>enrollmentperiod</v>
      </c>
      <c r="C143" s="2">
        <f>IF(B143 = LOOKUP(B143,'manually extracted terms'!$B$2:$B$219), 1,0)</f>
        <v>1</v>
      </c>
    </row>
    <row r="144" spans="1:3" customFormat="1" x14ac:dyDescent="0.25">
      <c r="A144" t="s">
        <v>261</v>
      </c>
      <c r="B144" t="str">
        <f t="shared" si="2"/>
        <v>householdcomposition</v>
      </c>
      <c r="C144" s="2">
        <f>IF(B144 = LOOKUP(B144,'manually extracted terms'!$B$2:$B$219), 1,0)</f>
        <v>1</v>
      </c>
    </row>
    <row r="145" spans="1:3" customFormat="1" x14ac:dyDescent="0.25">
      <c r="A145" t="s">
        <v>797</v>
      </c>
      <c r="B145" t="str">
        <f t="shared" si="2"/>
        <v>behalf</v>
      </c>
      <c r="C145" s="2">
        <f>IF(B145 = LOOKUP(B145,'manually extracted terms'!$B$2:$B$219), 1,0)</f>
        <v>0</v>
      </c>
    </row>
    <row r="146" spans="1:3" customFormat="1" x14ac:dyDescent="0.25">
      <c r="A146" t="s">
        <v>753</v>
      </c>
      <c r="B146" t="str">
        <f t="shared" si="2"/>
        <v>update</v>
      </c>
      <c r="C146" s="2">
        <f>IF(B146 = LOOKUP(B146,'manually extracted terms'!$B$2:$B$219), 1,0)</f>
        <v>0</v>
      </c>
    </row>
    <row r="147" spans="1:3" customFormat="1" x14ac:dyDescent="0.25">
      <c r="A147" t="s">
        <v>833</v>
      </c>
      <c r="B147" t="str">
        <f t="shared" si="2"/>
        <v>insurance</v>
      </c>
      <c r="C147" s="2">
        <f>IF(B147 = LOOKUP(B147,'manually extracted terms'!$B$2:$B$219), 1,0)</f>
        <v>0</v>
      </c>
    </row>
    <row r="148" spans="1:3" customFormat="1" x14ac:dyDescent="0.25">
      <c r="A148" t="s">
        <v>789</v>
      </c>
      <c r="B148" t="str">
        <f t="shared" si="2"/>
        <v>employer</v>
      </c>
      <c r="C148" s="2">
        <f>IF(B148 = LOOKUP(B148,'manually extracted terms'!$B$2:$B$219), 1,0)</f>
        <v>1</v>
      </c>
    </row>
    <row r="149" spans="1:3" customFormat="1" x14ac:dyDescent="0.25">
      <c r="A149" t="s">
        <v>791</v>
      </c>
      <c r="B149" t="str">
        <f t="shared" si="2"/>
        <v>organization</v>
      </c>
      <c r="C149" s="2">
        <f>IF(B149 = LOOKUP(B149,'manually extracted terms'!$B$2:$B$219), 1,0)</f>
        <v>0</v>
      </c>
    </row>
    <row r="150" spans="1:3" customFormat="1" x14ac:dyDescent="0.25">
      <c r="A150" t="s">
        <v>840</v>
      </c>
      <c r="B150" t="str">
        <f t="shared" si="2"/>
        <v>claim</v>
      </c>
      <c r="C150" s="2">
        <f>IF(B150 = LOOKUP(B150,'manually extracted terms'!$B$2:$B$219), 1,0)</f>
        <v>1</v>
      </c>
    </row>
    <row r="151" spans="1:3" customFormat="1" x14ac:dyDescent="0.25">
      <c r="A151" t="s">
        <v>765</v>
      </c>
      <c r="B151" t="str">
        <f t="shared" si="2"/>
        <v>dhc</v>
      </c>
      <c r="C151" s="2">
        <f>IF(B151 = LOOKUP(B151,'manually extracted terms'!$B$2:$B$219), 1,0)</f>
        <v>0</v>
      </c>
    </row>
    <row r="152" spans="1:3" customFormat="1" x14ac:dyDescent="0.25">
      <c r="A152" t="s">
        <v>771</v>
      </c>
      <c r="B152" t="str">
        <f t="shared" si="2"/>
        <v>cdi</v>
      </c>
      <c r="C152" s="2">
        <f>IF(B152 = LOOKUP(B152,'manually extracted terms'!$B$2:$B$219), 1,0)</f>
        <v>1</v>
      </c>
    </row>
    <row r="153" spans="1:3" customFormat="1" x14ac:dyDescent="0.25">
      <c r="A153" t="s">
        <v>919</v>
      </c>
      <c r="B153" t="str">
        <f t="shared" si="2"/>
        <v>saw</v>
      </c>
      <c r="C153" s="2">
        <f>IF(B153 = LOOKUP(B153,'manually extracted terms'!$B$2:$B$219), 1,0)</f>
        <v>0</v>
      </c>
    </row>
    <row r="154" spans="1:3" customFormat="1" x14ac:dyDescent="0.25">
      <c r="A154" t="s">
        <v>259</v>
      </c>
      <c r="B154" t="str">
        <f t="shared" si="2"/>
        <v>assignedstaff</v>
      </c>
      <c r="C154" s="2">
        <f>IF(B154 = LOOKUP(B154,'manually extracted terms'!$B$2:$B$219), 1,0)</f>
        <v>0</v>
      </c>
    </row>
    <row r="155" spans="1:3" customFormat="1" x14ac:dyDescent="0.25">
      <c r="A155" t="s">
        <v>262</v>
      </c>
      <c r="B155" t="str">
        <f t="shared" si="2"/>
        <v>currentenrollee</v>
      </c>
      <c r="C155" s="2">
        <f>IF(B155 = LOOKUP(B155,'manually extracted terms'!$B$2:$B$219), 1,0)</f>
        <v>0</v>
      </c>
    </row>
    <row r="156" spans="1:3" customFormat="1" x14ac:dyDescent="0.25">
      <c r="A156" t="s">
        <v>704</v>
      </c>
      <c r="B156" t="str">
        <f t="shared" si="2"/>
        <v>residency</v>
      </c>
      <c r="C156" s="2">
        <f>IF(B156 = LOOKUP(B156,'manually extracted terms'!$B$2:$B$219), 1,0)</f>
        <v>0</v>
      </c>
    </row>
    <row r="157" spans="1:3" customFormat="1" x14ac:dyDescent="0.25">
      <c r="A157" t="s">
        <v>263</v>
      </c>
      <c r="B157" t="str">
        <f t="shared" si="2"/>
        <v>authorizeduser</v>
      </c>
      <c r="C157" s="2">
        <f>IF(B157 = LOOKUP(B157,'manually extracted terms'!$B$2:$B$219), 1,0)</f>
        <v>0</v>
      </c>
    </row>
    <row r="158" spans="1:3" customFormat="1" x14ac:dyDescent="0.25">
      <c r="A158" t="s">
        <v>843</v>
      </c>
      <c r="B158" t="str">
        <f t="shared" si="2"/>
        <v>ethnicity</v>
      </c>
      <c r="C158" s="2">
        <f>IF(B158 = LOOKUP(B158,'manually extracted terms'!$B$2:$B$219), 1,0)</f>
        <v>0</v>
      </c>
    </row>
    <row r="159" spans="1:3" customFormat="1" x14ac:dyDescent="0.25">
      <c r="A159" t="s">
        <v>853</v>
      </c>
      <c r="B159" t="str">
        <f t="shared" si="2"/>
        <v>telephone</v>
      </c>
      <c r="C159" s="2">
        <f>IF(B159 = LOOKUP(B159,'manually extracted terms'!$B$2:$B$219), 1,0)</f>
        <v>0</v>
      </c>
    </row>
    <row r="160" spans="1:3" customFormat="1" x14ac:dyDescent="0.25">
      <c r="A160" t="s">
        <v>248</v>
      </c>
      <c r="B160" t="str">
        <f t="shared" si="2"/>
        <v>zipcode</v>
      </c>
      <c r="C160" s="2">
        <f>IF(B160 = LOOKUP(B160,'manually extracted terms'!$B$2:$B$219), 1,0)</f>
        <v>1</v>
      </c>
    </row>
    <row r="161" spans="1:3" customFormat="1" x14ac:dyDescent="0.25">
      <c r="A161" t="s">
        <v>251</v>
      </c>
      <c r="B161" t="str">
        <f t="shared" si="2"/>
        <v>qualifiedhealthplanissuer</v>
      </c>
      <c r="C161" s="2">
        <f>IF(B161 = LOOKUP(B161,'manually extracted terms'!$B$2:$B$219), 1,0)</f>
        <v>0</v>
      </c>
    </row>
    <row r="162" spans="1:3" customFormat="1" x14ac:dyDescent="0.25">
      <c r="A162" t="s">
        <v>253</v>
      </c>
      <c r="B162" t="str">
        <f t="shared" si="2"/>
        <v>advancepremiumtaxcredit</v>
      </c>
      <c r="C162" s="2">
        <f>IF(B162 = LOOKUP(B162,'manually extracted terms'!$B$2:$B$219), 1,0)</f>
        <v>1</v>
      </c>
    </row>
    <row r="163" spans="1:3" customFormat="1" x14ac:dyDescent="0.25">
      <c r="A163" t="s">
        <v>835</v>
      </c>
      <c r="B163" t="str">
        <f t="shared" si="2"/>
        <v>survey</v>
      </c>
      <c r="C163" s="2">
        <f>IF(B163 = LOOKUP(B163,'manually extracted terms'!$B$2:$B$219), 1,0)</f>
        <v>0</v>
      </c>
    </row>
    <row r="164" spans="1:3" customFormat="1" x14ac:dyDescent="0.25">
      <c r="A164" t="s">
        <v>668</v>
      </c>
      <c r="B164" t="str">
        <f t="shared" si="2"/>
        <v>work</v>
      </c>
      <c r="C164" s="2">
        <f>IF(B164 = LOOKUP(B164,'manually extracted terms'!$B$2:$B$219), 1,0)</f>
        <v>0</v>
      </c>
    </row>
    <row r="165" spans="1:3" customFormat="1" x14ac:dyDescent="0.25">
      <c r="A165" t="s">
        <v>255</v>
      </c>
      <c r="B165" t="str">
        <f t="shared" si="2"/>
        <v>demographicdataregion</v>
      </c>
      <c r="C165" s="2">
        <f>IF(B165 = LOOKUP(B165,'manually extracted terms'!$B$2:$B$219), 1,0)</f>
        <v>0</v>
      </c>
    </row>
    <row r="166" spans="1:3" customFormat="1" x14ac:dyDescent="0.25">
      <c r="A166" t="s">
        <v>433</v>
      </c>
      <c r="B166" t="str">
        <f t="shared" si="2"/>
        <v>non-subsidized</v>
      </c>
      <c r="C166" s="2">
        <f>IF(B166 = LOOKUP(B166,'manually extracted terms'!$B$2:$B$219), 1,0)</f>
        <v>0</v>
      </c>
    </row>
    <row r="167" spans="1:3" customFormat="1" x14ac:dyDescent="0.25">
      <c r="A167" t="s">
        <v>806</v>
      </c>
      <c r="B167" t="str">
        <f t="shared" si="2"/>
        <v>purpose</v>
      </c>
      <c r="C167" s="2">
        <f>IF(B167 = LOOKUP(B167,'manually extracted terms'!$B$2:$B$219), 1,0)</f>
        <v>0</v>
      </c>
    </row>
    <row r="168" spans="1:3" customFormat="1" x14ac:dyDescent="0.25">
      <c r="A168" t="s">
        <v>257</v>
      </c>
      <c r="B168" t="str">
        <f t="shared" si="2"/>
        <v>cost-sharingreduction</v>
      </c>
      <c r="C168" s="2">
        <f>IF(B168 = LOOKUP(B168,'manually extracted terms'!$B$2:$B$219), 1,0)</f>
        <v>0</v>
      </c>
    </row>
    <row r="169" spans="1:3" customFormat="1" x14ac:dyDescent="0.25">
      <c r="A169" t="s">
        <v>258</v>
      </c>
      <c r="B169" t="str">
        <f t="shared" si="2"/>
        <v>planselection</v>
      </c>
      <c r="C169" s="2">
        <f>IF(B169 = LOOKUP(B169,'manually extracted terms'!$B$2:$B$219), 1,0)</f>
        <v>0</v>
      </c>
    </row>
    <row r="170" spans="1:3" customFormat="1" x14ac:dyDescent="0.25">
      <c r="A170" t="s">
        <v>854</v>
      </c>
      <c r="B170" t="str">
        <f t="shared" si="2"/>
        <v>availability</v>
      </c>
      <c r="C170" s="2">
        <f>IF(B170 = LOOKUP(B170,'manually extracted terms'!$B$2:$B$219), 1,0)</f>
        <v>0</v>
      </c>
    </row>
    <row r="171" spans="1:3" customFormat="1" x14ac:dyDescent="0.25">
      <c r="A171" t="s">
        <v>844</v>
      </c>
      <c r="B171" t="str">
        <f t="shared" si="2"/>
        <v>print</v>
      </c>
      <c r="C171" s="2">
        <f>IF(B171 = LOOKUP(B171,'manually extracted terms'!$B$2:$B$219), 1,0)</f>
        <v>0</v>
      </c>
    </row>
    <row r="172" spans="1:3" customFormat="1" x14ac:dyDescent="0.25">
      <c r="A172" t="s">
        <v>792</v>
      </c>
      <c r="B172" t="str">
        <f t="shared" si="2"/>
        <v>store</v>
      </c>
      <c r="C172" s="2">
        <f>IF(B172 = LOOKUP(B172,'manually extracted terms'!$B$2:$B$219), 1,0)</f>
        <v>0</v>
      </c>
    </row>
    <row r="173" spans="1:3" customFormat="1" x14ac:dyDescent="0.25">
      <c r="A173" t="s">
        <v>948</v>
      </c>
      <c r="B173" t="str">
        <f t="shared" si="2"/>
        <v>deductible</v>
      </c>
      <c r="C173" s="2">
        <f>IF(B173 = LOOKUP(B173,'manually extracted terms'!$B$2:$B$219), 1,0)</f>
        <v>1</v>
      </c>
    </row>
    <row r="174" spans="1:3" customFormat="1" x14ac:dyDescent="0.25">
      <c r="A174" t="s">
        <v>275</v>
      </c>
      <c r="B174" t="str">
        <f t="shared" si="2"/>
        <v>communicationmethod</v>
      </c>
      <c r="C174" s="2">
        <f>IF(B174 = LOOKUP(B174,'manually extracted terms'!$B$2:$B$219), 1,0)</f>
        <v>0</v>
      </c>
    </row>
    <row r="175" spans="1:3" customFormat="1" x14ac:dyDescent="0.25">
      <c r="A175" t="s">
        <v>276</v>
      </c>
      <c r="B175" t="str">
        <f t="shared" si="2"/>
        <v>additionalverification</v>
      </c>
      <c r="C175" s="2">
        <f>IF(B175 = LOOKUP(B175,'manually extracted terms'!$B$2:$B$219), 1,0)</f>
        <v>0</v>
      </c>
    </row>
    <row r="176" spans="1:3" customFormat="1" x14ac:dyDescent="0.25">
      <c r="A176" t="s">
        <v>278</v>
      </c>
      <c r="B176" t="str">
        <f t="shared" si="2"/>
        <v>tribalaffiliation</v>
      </c>
      <c r="C176" s="2">
        <f>IF(B176 = LOOKUP(B176,'manually extracted terms'!$B$2:$B$219), 1,0)</f>
        <v>0</v>
      </c>
    </row>
    <row r="177" spans="1:3" customFormat="1" x14ac:dyDescent="0.25">
      <c r="A177" t="s">
        <v>284</v>
      </c>
      <c r="B177" t="str">
        <f t="shared" si="2"/>
        <v>demonstrationvideo</v>
      </c>
      <c r="C177" s="2">
        <f>IF(B177 = LOOKUP(B177,'manually extracted terms'!$B$2:$B$219), 1,0)</f>
        <v>0</v>
      </c>
    </row>
    <row r="178" spans="1:3" customFormat="1" x14ac:dyDescent="0.25">
      <c r="A178" t="s">
        <v>288</v>
      </c>
      <c r="B178" t="str">
        <f t="shared" si="2"/>
        <v>caserecord</v>
      </c>
      <c r="C178" s="2">
        <f>IF(B178 = LOOKUP(B178,'manually extracted terms'!$B$2:$B$219), 1,0)</f>
        <v>1</v>
      </c>
    </row>
    <row r="179" spans="1:3" customFormat="1" x14ac:dyDescent="0.25">
      <c r="A179" t="s">
        <v>294</v>
      </c>
      <c r="B179" t="str">
        <f t="shared" si="2"/>
        <v>householdmember</v>
      </c>
      <c r="C179" s="2">
        <f>IF(B179 = LOOKUP(B179,'manually extracted terms'!$B$2:$B$219), 1,0)</f>
        <v>1</v>
      </c>
    </row>
    <row r="180" spans="1:3" customFormat="1" x14ac:dyDescent="0.25">
      <c r="A180" t="s">
        <v>303</v>
      </c>
      <c r="B180" t="str">
        <f t="shared" si="2"/>
        <v>statusstatewide</v>
      </c>
      <c r="C180" s="2">
        <f>IF(B180 = LOOKUP(B180,'manually extracted terms'!$B$2:$B$219), 1,0)</f>
        <v>0</v>
      </c>
    </row>
    <row r="181" spans="1:3" customFormat="1" x14ac:dyDescent="0.25">
      <c r="A181" t="s">
        <v>305</v>
      </c>
      <c r="B181" t="str">
        <f t="shared" si="2"/>
        <v>applicationinformation</v>
      </c>
      <c r="C181" s="2">
        <f>IF(B181 = LOOKUP(B181,'manually extracted terms'!$B$2:$B$219), 1,0)</f>
        <v>0</v>
      </c>
    </row>
    <row r="182" spans="1:3" customFormat="1" x14ac:dyDescent="0.25">
      <c r="A182" t="s">
        <v>306</v>
      </c>
      <c r="B182" t="str">
        <f t="shared" si="2"/>
        <v>selectedplan</v>
      </c>
      <c r="C182" s="2">
        <f>IF(B182 = LOOKUP(B182,'manually extracted terms'!$B$2:$B$219), 1,0)</f>
        <v>0</v>
      </c>
    </row>
    <row r="183" spans="1:3" customFormat="1" x14ac:dyDescent="0.25">
      <c r="A183" t="s">
        <v>848</v>
      </c>
      <c r="B183" t="str">
        <f t="shared" si="2"/>
        <v>direct</v>
      </c>
      <c r="C183" s="2">
        <f>IF(B183 = LOOKUP(B183,'manually extracted terms'!$B$2:$B$219), 1,0)</f>
        <v>0</v>
      </c>
    </row>
    <row r="184" spans="1:3" customFormat="1" x14ac:dyDescent="0.25">
      <c r="A184" t="s">
        <v>312</v>
      </c>
      <c r="B184" t="str">
        <f t="shared" si="2"/>
        <v>qualityindicator</v>
      </c>
      <c r="C184" s="2">
        <f>IF(B184 = LOOKUP(B184,'manually extracted terms'!$B$2:$B$219), 1,0)</f>
        <v>0</v>
      </c>
    </row>
    <row r="185" spans="1:3" customFormat="1" x14ac:dyDescent="0.25">
      <c r="A185" t="s">
        <v>314</v>
      </c>
      <c r="B185" t="str">
        <f t="shared" si="2"/>
        <v>planassessmentfee</v>
      </c>
      <c r="C185" s="2">
        <f>IF(B185 = LOOKUP(B185,'manually extracted terms'!$B$2:$B$219), 1,0)</f>
        <v>1</v>
      </c>
    </row>
    <row r="186" spans="1:3" customFormat="1" x14ac:dyDescent="0.25">
      <c r="A186" t="s">
        <v>315</v>
      </c>
      <c r="B186" t="str">
        <f t="shared" si="2"/>
        <v>federalexchange</v>
      </c>
      <c r="C186" s="2">
        <f>IF(B186 = LOOKUP(B186,'manually extracted terms'!$B$2:$B$219), 1,0)</f>
        <v>1</v>
      </c>
    </row>
    <row r="187" spans="1:3" customFormat="1" x14ac:dyDescent="0.25">
      <c r="A187" t="s">
        <v>316</v>
      </c>
      <c r="B187" t="str">
        <f t="shared" si="2"/>
        <v>assisterfee</v>
      </c>
      <c r="C187" s="2">
        <f>IF(B187 = LOOKUP(B187,'manually extracted terms'!$B$2:$B$219), 1,0)</f>
        <v>1</v>
      </c>
    </row>
    <row r="188" spans="1:3" customFormat="1" x14ac:dyDescent="0.25">
      <c r="A188" t="s">
        <v>326</v>
      </c>
      <c r="B188" t="str">
        <f t="shared" si="2"/>
        <v>federaldatahub</v>
      </c>
      <c r="C188" s="2">
        <f>IF(B188 = LOOKUP(B188,'manually extracted terms'!$B$2:$B$219), 1,0)</f>
        <v>0</v>
      </c>
    </row>
    <row r="189" spans="1:3" customFormat="1" x14ac:dyDescent="0.25">
      <c r="A189" t="s">
        <v>266</v>
      </c>
      <c r="B189" t="str">
        <f t="shared" si="2"/>
        <v>californiadepartment</v>
      </c>
      <c r="C189" s="2">
        <f>IF(B189 = LOOKUP(B189,'manually extracted terms'!$B$2:$B$219), 1,0)</f>
        <v>0</v>
      </c>
    </row>
    <row r="190" spans="1:3" customFormat="1" x14ac:dyDescent="0.25">
      <c r="A190" t="s">
        <v>267</v>
      </c>
      <c r="B190" t="str">
        <f t="shared" si="2"/>
        <v>helpscreen</v>
      </c>
      <c r="C190" s="2">
        <f>IF(B190 = LOOKUP(B190,'manually extracted terms'!$B$2:$B$219), 1,0)</f>
        <v>0</v>
      </c>
    </row>
    <row r="191" spans="1:3" customFormat="1" x14ac:dyDescent="0.25">
      <c r="A191" t="s">
        <v>796</v>
      </c>
      <c r="B191" t="str">
        <f t="shared" si="2"/>
        <v>description</v>
      </c>
      <c r="C191" s="2">
        <f>IF(B191 = LOOKUP(B191,'manually extracted terms'!$B$2:$B$219), 1,0)</f>
        <v>0</v>
      </c>
    </row>
    <row r="192" spans="1:3" customFormat="1" x14ac:dyDescent="0.25">
      <c r="A192" t="s">
        <v>269</v>
      </c>
      <c r="B192" t="str">
        <f t="shared" si="2"/>
        <v>dataelement</v>
      </c>
      <c r="C192" s="2">
        <f>IF(B192 = LOOKUP(B192,'manually extracted terms'!$B$2:$B$219), 1,0)</f>
        <v>0</v>
      </c>
    </row>
    <row r="193" spans="1:3" customFormat="1" x14ac:dyDescent="0.25">
      <c r="A193" t="s">
        <v>271</v>
      </c>
      <c r="B193" t="str">
        <f t="shared" si="2"/>
        <v>estimatedannual</v>
      </c>
      <c r="C193" s="2">
        <f>IF(B193 = LOOKUP(B193,'manually extracted terms'!$B$2:$B$219), 1,0)</f>
        <v>0</v>
      </c>
    </row>
    <row r="194" spans="1:3" customFormat="1" x14ac:dyDescent="0.25">
      <c r="A194" t="s">
        <v>841</v>
      </c>
      <c r="B194" t="str">
        <f t="shared" si="2"/>
        <v>processing</v>
      </c>
      <c r="C194" s="2">
        <f>IF(B194 = LOOKUP(B194,'manually extracted terms'!$B$2:$B$219), 1,0)</f>
        <v>0</v>
      </c>
    </row>
    <row r="195" spans="1:3" customFormat="1" x14ac:dyDescent="0.25">
      <c r="A195" t="s">
        <v>277</v>
      </c>
      <c r="B195" t="str">
        <f t="shared" ref="B195:B258" si="3">LOWER(SUBSTITUTE(A195," ",""))</f>
        <v>36month</v>
      </c>
      <c r="C195" s="2">
        <f>IF(B195 = LOOKUP(B195,'manually extracted terms'!$B$2:$B$219), 1,0)</f>
        <v>0</v>
      </c>
    </row>
    <row r="196" spans="1:3" customFormat="1" x14ac:dyDescent="0.25">
      <c r="A196" t="s">
        <v>279</v>
      </c>
      <c r="B196" t="str">
        <f t="shared" si="3"/>
        <v>qhpmedi-calaim</v>
      </c>
      <c r="C196" s="2">
        <f>IF(B196 = LOOKUP(B196,'manually extracted terms'!$B$2:$B$219), 1,0)</f>
        <v>0</v>
      </c>
    </row>
    <row r="197" spans="1:3" customFormat="1" x14ac:dyDescent="0.25">
      <c r="A197" t="s">
        <v>871</v>
      </c>
      <c r="B197" t="str">
        <f t="shared" si="3"/>
        <v>example</v>
      </c>
      <c r="C197" s="2">
        <f>IF(B197 = LOOKUP(B197,'manually extracted terms'!$B$2:$B$219), 1,0)</f>
        <v>0</v>
      </c>
    </row>
    <row r="198" spans="1:3" customFormat="1" x14ac:dyDescent="0.25">
      <c r="A198" t="s">
        <v>285</v>
      </c>
      <c r="B198" t="str">
        <f t="shared" si="3"/>
        <v>californiapolicymaker</v>
      </c>
      <c r="C198" s="2">
        <f>IF(B198 = LOOKUP(B198,'manually extracted terms'!$B$2:$B$219), 1,0)</f>
        <v>0</v>
      </c>
    </row>
    <row r="199" spans="1:3" customFormat="1" x14ac:dyDescent="0.25">
      <c r="A199" t="s">
        <v>287</v>
      </c>
      <c r="B199" t="str">
        <f t="shared" si="3"/>
        <v>annualeligibilityredetermination</v>
      </c>
      <c r="C199" s="2">
        <f>IF(B199 = LOOKUP(B199,'manually extracted terms'!$B$2:$B$219), 1,0)</f>
        <v>1</v>
      </c>
    </row>
    <row r="200" spans="1:3" customFormat="1" x14ac:dyDescent="0.25">
      <c r="A200" t="s">
        <v>286</v>
      </c>
      <c r="B200" t="str">
        <f t="shared" si="3"/>
        <v>consumerexperience</v>
      </c>
      <c r="C200" s="2">
        <f>IF(B200 = LOOKUP(B200,'manually extracted terms'!$B$2:$B$219), 1,0)</f>
        <v>0</v>
      </c>
    </row>
    <row r="201" spans="1:3" customFormat="1" x14ac:dyDescent="0.25">
      <c r="A201" t="s">
        <v>289</v>
      </c>
      <c r="B201" t="str">
        <f t="shared" si="3"/>
        <v>electronicreport</v>
      </c>
      <c r="C201" s="2">
        <f>IF(B201 = LOOKUP(B201,'manually extracted terms'!$B$2:$B$219), 1,0)</f>
        <v>0</v>
      </c>
    </row>
    <row r="202" spans="1:3" customFormat="1" x14ac:dyDescent="0.25">
      <c r="A202" t="s">
        <v>920</v>
      </c>
      <c r="B202" t="str">
        <f t="shared" si="3"/>
        <v>time-stamp</v>
      </c>
      <c r="C202" s="2">
        <f>IF(B202 = LOOKUP(B202,'manually extracted terms'!$B$2:$B$219), 1,0)</f>
        <v>0</v>
      </c>
    </row>
    <row r="203" spans="1:3" customFormat="1" x14ac:dyDescent="0.25">
      <c r="A203" t="s">
        <v>851</v>
      </c>
      <c r="B203" t="str">
        <f t="shared" si="3"/>
        <v>med</v>
      </c>
      <c r="C203" s="2">
        <f>IF(B203 = LOOKUP(B203,'manually extracted terms'!$B$2:$B$219), 1,0)</f>
        <v>0</v>
      </c>
    </row>
    <row r="204" spans="1:3" customFormat="1" x14ac:dyDescent="0.25">
      <c r="A204" t="s">
        <v>858</v>
      </c>
      <c r="B204" t="str">
        <f t="shared" si="3"/>
        <v>sex</v>
      </c>
      <c r="C204" s="2">
        <f>IF(B204 = LOOKUP(B204,'manually extracted terms'!$B$2:$B$219), 1,0)</f>
        <v>1</v>
      </c>
    </row>
    <row r="205" spans="1:3" customFormat="1" x14ac:dyDescent="0.25">
      <c r="A205" t="s">
        <v>293</v>
      </c>
      <c r="B205" t="str">
        <f t="shared" si="3"/>
        <v>reportchange</v>
      </c>
      <c r="C205" s="2">
        <f>IF(B205 = LOOKUP(B205,'manually extracted terms'!$B$2:$B$219), 1,0)</f>
        <v>0</v>
      </c>
    </row>
    <row r="206" spans="1:3" customFormat="1" x14ac:dyDescent="0.25">
      <c r="A206" t="s">
        <v>295</v>
      </c>
      <c r="B206" t="str">
        <f t="shared" si="3"/>
        <v>netsaving</v>
      </c>
      <c r="C206" s="2">
        <f>IF(B206 = LOOKUP(B206,'manually extracted terms'!$B$2:$B$219), 1,0)</f>
        <v>1</v>
      </c>
    </row>
    <row r="207" spans="1:3" customFormat="1" x14ac:dyDescent="0.25">
      <c r="A207" t="s">
        <v>296</v>
      </c>
      <c r="B207" t="str">
        <f t="shared" si="3"/>
        <v>permanentpart</v>
      </c>
      <c r="C207" s="2">
        <f>IF(B207 = LOOKUP(B207,'manually extracted terms'!$B$2:$B$219), 1,0)</f>
        <v>0</v>
      </c>
    </row>
    <row r="208" spans="1:3" customFormat="1" x14ac:dyDescent="0.25">
      <c r="A208" t="s">
        <v>297</v>
      </c>
      <c r="B208" t="str">
        <f t="shared" si="3"/>
        <v>consumerinformation</v>
      </c>
      <c r="C208" s="2">
        <f>IF(B208 = LOOKUP(B208,'manually extracted terms'!$B$2:$B$219), 1,0)</f>
        <v>0</v>
      </c>
    </row>
    <row r="209" spans="1:3" customFormat="1" x14ac:dyDescent="0.25">
      <c r="A209" t="s">
        <v>299</v>
      </c>
      <c r="B209" t="str">
        <f t="shared" si="3"/>
        <v>averageamount</v>
      </c>
      <c r="C209" s="2">
        <f>IF(B209 = LOOKUP(B209,'manually extracted terms'!$B$2:$B$219), 1,0)</f>
        <v>0</v>
      </c>
    </row>
    <row r="210" spans="1:3" customFormat="1" x14ac:dyDescent="0.25">
      <c r="A210" t="s">
        <v>298</v>
      </c>
      <c r="B210" t="str">
        <f t="shared" si="3"/>
        <v>federalaudit</v>
      </c>
      <c r="C210" s="2">
        <f>IF(B210 = LOOKUP(B210,'manually extracted terms'!$B$2:$B$219), 1,0)</f>
        <v>0</v>
      </c>
    </row>
    <row r="211" spans="1:3" customFormat="1" x14ac:dyDescent="0.25">
      <c r="A211" t="s">
        <v>300</v>
      </c>
      <c r="B211" t="str">
        <f t="shared" si="3"/>
        <v>eventtrigger</v>
      </c>
      <c r="C211" s="2">
        <f>IF(B211 = LOOKUP(B211,'manually extracted terms'!$B$2:$B$219), 1,0)</f>
        <v>0</v>
      </c>
    </row>
    <row r="212" spans="1:3" customFormat="1" x14ac:dyDescent="0.25">
      <c r="A212" t="s">
        <v>302</v>
      </c>
      <c r="B212" t="str">
        <f t="shared" si="3"/>
        <v>applicantrecipient</v>
      </c>
      <c r="C212" s="2">
        <f>IF(B212 = LOOKUP(B212,'manually extracted terms'!$B$2:$B$219), 1,0)</f>
        <v>0</v>
      </c>
    </row>
    <row r="213" spans="1:3" customFormat="1" x14ac:dyDescent="0.25">
      <c r="A213" t="s">
        <v>778</v>
      </c>
      <c r="B213" t="str">
        <f t="shared" si="3"/>
        <v>acknowledgement</v>
      </c>
      <c r="C213" s="2">
        <f>IF(B213 = LOOKUP(B213,'manually extracted terms'!$B$2:$B$219), 1,0)</f>
        <v>0</v>
      </c>
    </row>
    <row r="214" spans="1:3" customFormat="1" x14ac:dyDescent="0.25">
      <c r="A214" t="s">
        <v>856</v>
      </c>
      <c r="B214" t="str">
        <f t="shared" si="3"/>
        <v>wellness</v>
      </c>
      <c r="C214" s="2">
        <f>IF(B214 = LOOKUP(B214,'manually extracted terms'!$B$2:$B$219), 1,0)</f>
        <v>0</v>
      </c>
    </row>
    <row r="215" spans="1:3" customFormat="1" x14ac:dyDescent="0.25">
      <c r="A215" t="s">
        <v>308</v>
      </c>
      <c r="B215" t="str">
        <f t="shared" si="3"/>
        <v>taxadministration</v>
      </c>
      <c r="C215" s="2">
        <f>IF(B215 = LOOKUP(B215,'manually extracted terms'!$B$2:$B$219), 1,0)</f>
        <v>0</v>
      </c>
    </row>
    <row r="216" spans="1:3" customFormat="1" x14ac:dyDescent="0.25">
      <c r="A216" t="s">
        <v>845</v>
      </c>
      <c r="B216" t="str">
        <f t="shared" si="3"/>
        <v>disposition</v>
      </c>
      <c r="C216" s="2">
        <f>IF(B216 = LOOKUP(B216,'manually extracted terms'!$B$2:$B$219), 1,0)</f>
        <v>1</v>
      </c>
    </row>
    <row r="217" spans="1:3" customFormat="1" x14ac:dyDescent="0.25">
      <c r="A217" t="s">
        <v>309</v>
      </c>
      <c r="B217" t="str">
        <f t="shared" si="3"/>
        <v>personalhealthinformationphi</v>
      </c>
      <c r="C217" s="2">
        <f>IF(B217 = LOOKUP(B217,'manually extracted terms'!$B$2:$B$219), 1,0)</f>
        <v>0</v>
      </c>
    </row>
    <row r="218" spans="1:3" customFormat="1" x14ac:dyDescent="0.25">
      <c r="A218" t="s">
        <v>313</v>
      </c>
      <c r="B218" t="str">
        <f t="shared" si="3"/>
        <v>multipleservicechannel</v>
      </c>
      <c r="C218" s="2">
        <f>IF(B218 = LOOKUP(B218,'manually extracted terms'!$B$2:$B$219), 1,0)</f>
        <v>0</v>
      </c>
    </row>
    <row r="219" spans="1:3" customFormat="1" x14ac:dyDescent="0.25">
      <c r="A219" t="s">
        <v>834</v>
      </c>
      <c r="B219" t="str">
        <f t="shared" si="3"/>
        <v>incarceration</v>
      </c>
      <c r="C219" s="2">
        <f>IF(B219 = LOOKUP(B219,'manually extracted terms'!$B$2:$B$219), 1,0)</f>
        <v>0</v>
      </c>
    </row>
    <row r="220" spans="1:3" customFormat="1" x14ac:dyDescent="0.25">
      <c r="A220" t="s">
        <v>320</v>
      </c>
      <c r="B220" t="str">
        <f t="shared" si="3"/>
        <v>upcomingmonth</v>
      </c>
      <c r="C220" s="2">
        <f>IF(B220 = LOOKUP(B220,'manually extracted terms'!$B$2:$B$219), 1,0)</f>
        <v>0</v>
      </c>
    </row>
    <row r="221" spans="1:3" customFormat="1" x14ac:dyDescent="0.25">
      <c r="A221" t="s">
        <v>323</v>
      </c>
      <c r="B221" t="str">
        <f t="shared" si="3"/>
        <v>appealdecision</v>
      </c>
      <c r="C221" s="2">
        <f>IF(B221 = LOOKUP(B221,'manually extracted terms'!$B$2:$B$219), 1,0)</f>
        <v>0</v>
      </c>
    </row>
    <row r="222" spans="1:3" customFormat="1" x14ac:dyDescent="0.25">
      <c r="A222" t="s">
        <v>324</v>
      </c>
      <c r="B222" t="str">
        <f t="shared" si="3"/>
        <v>oversightrequirement</v>
      </c>
      <c r="C222" s="2">
        <f>IF(B222 = LOOKUP(B222,'manually extracted terms'!$B$2:$B$219), 1,0)</f>
        <v>0</v>
      </c>
    </row>
    <row r="223" spans="1:3" customFormat="1" x14ac:dyDescent="0.25">
      <c r="A223" t="s">
        <v>325</v>
      </c>
      <c r="B223" t="str">
        <f t="shared" si="3"/>
        <v>anonymousshopping</v>
      </c>
      <c r="C223" s="2">
        <f>IF(B223 = LOOKUP(B223,'manually extracted terms'!$B$2:$B$219), 1,0)</f>
        <v>1</v>
      </c>
    </row>
    <row r="224" spans="1:3" customFormat="1" x14ac:dyDescent="0.25">
      <c r="A224" t="s">
        <v>931</v>
      </c>
      <c r="B224" t="str">
        <f t="shared" si="3"/>
        <v>high</v>
      </c>
      <c r="C224" s="2">
        <f>IF(B224 = LOOKUP(B224,'manually extracted terms'!$B$2:$B$219), 1,0)</f>
        <v>0</v>
      </c>
    </row>
    <row r="225" spans="1:3" customFormat="1" x14ac:dyDescent="0.25">
      <c r="A225" t="s">
        <v>327</v>
      </c>
      <c r="B225" t="str">
        <f t="shared" si="3"/>
        <v>familymember</v>
      </c>
      <c r="C225" s="2">
        <f>IF(B225 = LOOKUP(B225,'manually extracted terms'!$B$2:$B$219), 1,0)</f>
        <v>1</v>
      </c>
    </row>
    <row r="226" spans="1:3" customFormat="1" x14ac:dyDescent="0.25">
      <c r="A226" t="s">
        <v>884</v>
      </c>
      <c r="B226" t="str">
        <f t="shared" si="3"/>
        <v>reason</v>
      </c>
      <c r="C226" s="2">
        <f>IF(B226 = LOOKUP(B226,'manually extracted terms'!$B$2:$B$219), 1,0)</f>
        <v>0</v>
      </c>
    </row>
    <row r="227" spans="1:3" customFormat="1" x14ac:dyDescent="0.25">
      <c r="A227" t="s">
        <v>272</v>
      </c>
      <c r="B227" t="str">
        <f t="shared" si="3"/>
        <v>individualplanpreference</v>
      </c>
      <c r="C227" s="2">
        <f>IF(B227 = LOOKUP(B227,'manually extracted terms'!$B$2:$B$219), 1,0)</f>
        <v>0</v>
      </c>
    </row>
    <row r="228" spans="1:3" customFormat="1" x14ac:dyDescent="0.25">
      <c r="A228" t="s">
        <v>846</v>
      </c>
      <c r="B228" t="str">
        <f t="shared" si="3"/>
        <v>aca</v>
      </c>
      <c r="C228" s="2">
        <f>IF(B228 = LOOKUP(B228,'manually extracted terms'!$B$2:$B$219), 1,0)</f>
        <v>1</v>
      </c>
    </row>
    <row r="229" spans="1:3" customFormat="1" x14ac:dyDescent="0.25">
      <c r="A229" t="s">
        <v>895</v>
      </c>
      <c r="B229" t="str">
        <f t="shared" si="3"/>
        <v>spanish</v>
      </c>
      <c r="C229" s="2">
        <f>IF(B229 = LOOKUP(B229,'manually extracted terms'!$B$2:$B$219), 1,0)</f>
        <v>0</v>
      </c>
    </row>
    <row r="230" spans="1:3" customFormat="1" x14ac:dyDescent="0.25">
      <c r="A230" t="s">
        <v>874</v>
      </c>
      <c r="B230" t="str">
        <f t="shared" si="3"/>
        <v>recertification</v>
      </c>
      <c r="C230" s="2">
        <f>IF(B230 = LOOKUP(B230,'manually extracted terms'!$B$2:$B$219), 1,0)</f>
        <v>1</v>
      </c>
    </row>
    <row r="231" spans="1:3" customFormat="1" x14ac:dyDescent="0.25">
      <c r="A231" t="s">
        <v>280</v>
      </c>
      <c r="B231" t="str">
        <f t="shared" si="3"/>
        <v>lawfulpresence</v>
      </c>
      <c r="C231" s="2">
        <f>IF(B231 = LOOKUP(B231,'manually extracted terms'!$B$2:$B$219), 1,0)</f>
        <v>1</v>
      </c>
    </row>
    <row r="232" spans="1:3" customFormat="1" x14ac:dyDescent="0.25">
      <c r="A232" t="s">
        <v>283</v>
      </c>
      <c r="B232" t="str">
        <f t="shared" si="3"/>
        <v>enrollmenttrend</v>
      </c>
      <c r="C232" s="2">
        <f>IF(B232 = LOOKUP(B232,'manually extracted terms'!$B$2:$B$219), 1,0)</f>
        <v>0</v>
      </c>
    </row>
    <row r="233" spans="1:3" customFormat="1" x14ac:dyDescent="0.25">
      <c r="A233" t="s">
        <v>917</v>
      </c>
      <c r="B233" t="str">
        <f t="shared" si="3"/>
        <v>county</v>
      </c>
      <c r="C233" s="2">
        <f>IF(B233 = LOOKUP(B233,'manually extracted terms'!$B$2:$B$219), 1,0)</f>
        <v>0</v>
      </c>
    </row>
    <row r="234" spans="1:3" customFormat="1" x14ac:dyDescent="0.25">
      <c r="A234" t="s">
        <v>290</v>
      </c>
      <c r="B234" t="str">
        <f t="shared" si="3"/>
        <v>personallyidentifiableinformationpii</v>
      </c>
      <c r="C234" s="2">
        <f>IF(B234 = LOOKUP(B234,'manually extracted terms'!$B$2:$B$219), 1,0)</f>
        <v>0</v>
      </c>
    </row>
    <row r="235" spans="1:3" customFormat="1" x14ac:dyDescent="0.25">
      <c r="A235" t="s">
        <v>292</v>
      </c>
      <c r="B235" t="str">
        <f t="shared" si="3"/>
        <v>consumerapplicant</v>
      </c>
      <c r="C235" s="2">
        <f>IF(B235 = LOOKUP(B235,'manually extracted terms'!$B$2:$B$219), 1,0)</f>
        <v>0</v>
      </c>
    </row>
    <row r="236" spans="1:3" customFormat="1" x14ac:dyDescent="0.25">
      <c r="A236" t="s">
        <v>291</v>
      </c>
      <c r="B236" t="str">
        <f t="shared" si="3"/>
        <v>performancemeasurement</v>
      </c>
      <c r="C236" s="2">
        <f>IF(B236 = LOOKUP(B236,'manually extracted terms'!$B$2:$B$219), 1,0)</f>
        <v>0</v>
      </c>
    </row>
    <row r="237" spans="1:3" customFormat="1" x14ac:dyDescent="0.25">
      <c r="A237" t="s">
        <v>929</v>
      </c>
      <c r="B237" t="str">
        <f t="shared" si="3"/>
        <v>assistance</v>
      </c>
      <c r="C237" s="2">
        <f>IF(B237 = LOOKUP(B237,'manually extracted terms'!$B$2:$B$219), 1,0)</f>
        <v>0</v>
      </c>
    </row>
    <row r="238" spans="1:3" customFormat="1" x14ac:dyDescent="0.25">
      <c r="A238" t="s">
        <v>877</v>
      </c>
      <c r="B238" t="str">
        <f t="shared" si="3"/>
        <v>circumstance</v>
      </c>
      <c r="C238" s="2">
        <f>IF(B238 = LOOKUP(B238,'manually extracted terms'!$B$2:$B$219), 1,0)</f>
        <v>0</v>
      </c>
    </row>
    <row r="239" spans="1:3" customFormat="1" x14ac:dyDescent="0.25">
      <c r="A239" t="s">
        <v>304</v>
      </c>
      <c r="B239" t="str">
        <f t="shared" si="3"/>
        <v>individualexemptionrequest</v>
      </c>
      <c r="C239" s="2">
        <f>IF(B239 = LOOKUP(B239,'manually extracted terms'!$B$2:$B$219), 1,0)</f>
        <v>0</v>
      </c>
    </row>
    <row r="240" spans="1:3" customFormat="1" x14ac:dyDescent="0.25">
      <c r="A240" t="s">
        <v>852</v>
      </c>
      <c r="B240" t="str">
        <f t="shared" si="3"/>
        <v>note</v>
      </c>
      <c r="C240" s="2">
        <f>IF(B240 = LOOKUP(B240,'manually extracted terms'!$B$2:$B$219), 1,0)</f>
        <v>0</v>
      </c>
    </row>
    <row r="241" spans="1:3" customFormat="1" x14ac:dyDescent="0.25">
      <c r="A241" t="s">
        <v>935</v>
      </c>
      <c r="B241" t="str">
        <f t="shared" si="3"/>
        <v>aging</v>
      </c>
      <c r="C241" s="2">
        <f>IF(B241 = LOOKUP(B241,'manually extracted terms'!$B$2:$B$219), 1,0)</f>
        <v>0</v>
      </c>
    </row>
    <row r="242" spans="1:3" customFormat="1" x14ac:dyDescent="0.25">
      <c r="A242" t="s">
        <v>311</v>
      </c>
      <c r="B242" t="str">
        <f t="shared" si="3"/>
        <v>onlineapplication</v>
      </c>
      <c r="C242" s="2">
        <f>IF(B242 = LOOKUP(B242,'manually extracted terms'!$B$2:$B$219), 1,0)</f>
        <v>0</v>
      </c>
    </row>
    <row r="243" spans="1:3" customFormat="1" x14ac:dyDescent="0.25">
      <c r="A243" t="s">
        <v>878</v>
      </c>
      <c r="B243" t="str">
        <f t="shared" si="3"/>
        <v>vendor</v>
      </c>
      <c r="C243" s="2">
        <f>IF(B243 = LOOKUP(B243,'manually extracted terms'!$B$2:$B$219), 1,0)</f>
        <v>1</v>
      </c>
    </row>
    <row r="244" spans="1:3" customFormat="1" x14ac:dyDescent="0.25">
      <c r="A244" t="s">
        <v>318</v>
      </c>
      <c r="B244" t="str">
        <f t="shared" si="3"/>
        <v>mailedapplication</v>
      </c>
      <c r="C244" s="2">
        <f>IF(B244 = LOOKUP(B244,'manually extracted terms'!$B$2:$B$219), 1,0)</f>
        <v>0</v>
      </c>
    </row>
    <row r="245" spans="1:3" customFormat="1" x14ac:dyDescent="0.25">
      <c r="A245" t="s">
        <v>319</v>
      </c>
      <c r="B245" t="str">
        <f t="shared" si="3"/>
        <v>applicationprocess</v>
      </c>
      <c r="C245" s="2">
        <f>IF(B245 = LOOKUP(B245,'manually extracted terms'!$B$2:$B$219), 1,0)</f>
        <v>0</v>
      </c>
    </row>
    <row r="246" spans="1:3" customFormat="1" x14ac:dyDescent="0.25">
      <c r="A246" t="s">
        <v>321</v>
      </c>
      <c r="B246" t="str">
        <f t="shared" si="3"/>
        <v>callcenter</v>
      </c>
      <c r="C246" s="2">
        <f>IF(B246 = LOOKUP(B246,'manually extracted terms'!$B$2:$B$219), 1,0)</f>
        <v>1</v>
      </c>
    </row>
    <row r="247" spans="1:3" customFormat="1" x14ac:dyDescent="0.25">
      <c r="A247" t="s">
        <v>860</v>
      </c>
      <c r="B247" t="str">
        <f t="shared" si="3"/>
        <v>route</v>
      </c>
      <c r="C247" s="2">
        <f>IF(B247 = LOOKUP(B247,'manually extracted terms'!$B$2:$B$219), 1,0)</f>
        <v>0</v>
      </c>
    </row>
    <row r="248" spans="1:3" customFormat="1" x14ac:dyDescent="0.25">
      <c r="A248" t="s">
        <v>859</v>
      </c>
      <c r="B248" t="str">
        <f t="shared" si="3"/>
        <v>non-renewal</v>
      </c>
      <c r="C248" s="2">
        <f>IF(B248 = LOOKUP(B248,'manually extracted terms'!$B$2:$B$219), 1,0)</f>
        <v>0</v>
      </c>
    </row>
    <row r="249" spans="1:3" customFormat="1" x14ac:dyDescent="0.25">
      <c r="A249" t="s">
        <v>264</v>
      </c>
      <c r="B249" t="str">
        <f t="shared" si="3"/>
        <v>availableplan</v>
      </c>
      <c r="C249" s="2">
        <f>IF(B249 = LOOKUP(B249,'manually extracted terms'!$B$2:$B$219), 1,0)</f>
        <v>0</v>
      </c>
    </row>
    <row r="250" spans="1:3" customFormat="1" x14ac:dyDescent="0.25">
      <c r="A250" t="s">
        <v>265</v>
      </c>
      <c r="B250" t="str">
        <f t="shared" si="3"/>
        <v>verificationdocument</v>
      </c>
      <c r="C250" s="2">
        <f>IF(B250 = LOOKUP(B250,'manually extracted terms'!$B$2:$B$219), 1,0)</f>
        <v>1</v>
      </c>
    </row>
    <row r="251" spans="1:3" customFormat="1" x14ac:dyDescent="0.25">
      <c r="A251" t="s">
        <v>839</v>
      </c>
      <c r="B251" t="str">
        <f t="shared" si="3"/>
        <v>prior</v>
      </c>
      <c r="C251" s="2">
        <f>IF(B251 = LOOKUP(B251,'manually extracted terms'!$B$2:$B$219), 1,0)</f>
        <v>0</v>
      </c>
    </row>
    <row r="252" spans="1:3" customFormat="1" x14ac:dyDescent="0.25">
      <c r="A252" t="s">
        <v>268</v>
      </c>
      <c r="B252" t="str">
        <f t="shared" si="3"/>
        <v>qualifiedhealthplanqhp</v>
      </c>
      <c r="C252" s="2">
        <f>IF(B252 = LOOKUP(B252,'manually extracted terms'!$B$2:$B$219), 1,0)</f>
        <v>0</v>
      </c>
    </row>
    <row r="253" spans="1:3" customFormat="1" x14ac:dyDescent="0.25">
      <c r="A253" t="s">
        <v>861</v>
      </c>
      <c r="B253" t="str">
        <f t="shared" si="3"/>
        <v>participation</v>
      </c>
      <c r="C253" s="2">
        <f>IF(B253 = LOOKUP(B253,'manually extracted terms'!$B$2:$B$219), 1,0)</f>
        <v>0</v>
      </c>
    </row>
    <row r="254" spans="1:3" customFormat="1" x14ac:dyDescent="0.25">
      <c r="A254" t="s">
        <v>270</v>
      </c>
      <c r="B254" t="str">
        <f t="shared" si="3"/>
        <v>externalinterface</v>
      </c>
      <c r="C254" s="2">
        <f>IF(B254 = LOOKUP(B254,'manually extracted terms'!$B$2:$B$219), 1,0)</f>
        <v>0</v>
      </c>
    </row>
    <row r="255" spans="1:3" customFormat="1" x14ac:dyDescent="0.25">
      <c r="A255" t="s">
        <v>273</v>
      </c>
      <c r="B255" t="str">
        <f t="shared" si="3"/>
        <v>definedtimeperiod</v>
      </c>
      <c r="C255" s="2">
        <f>IF(B255 = LOOKUP(B255,'manually extracted terms'!$B$2:$B$219), 1,0)</f>
        <v>0</v>
      </c>
    </row>
    <row r="256" spans="1:3" customFormat="1" x14ac:dyDescent="0.25">
      <c r="A256" t="s">
        <v>838</v>
      </c>
      <c r="B256" t="str">
        <f t="shared" si="3"/>
        <v>penalty</v>
      </c>
      <c r="C256" s="2">
        <f>IF(B256 = LOOKUP(B256,'manually extracted terms'!$B$2:$B$219), 1,0)</f>
        <v>1</v>
      </c>
    </row>
    <row r="257" spans="1:3" customFormat="1" x14ac:dyDescent="0.25">
      <c r="A257" t="s">
        <v>274</v>
      </c>
      <c r="B257" t="str">
        <f t="shared" si="3"/>
        <v>questionicon</v>
      </c>
      <c r="C257" s="2">
        <f>IF(B257 = LOOKUP(B257,'manually extracted terms'!$B$2:$B$219), 1,0)</f>
        <v>0</v>
      </c>
    </row>
    <row r="258" spans="1:3" customFormat="1" x14ac:dyDescent="0.25">
      <c r="A258" t="s">
        <v>281</v>
      </c>
      <c r="B258" t="str">
        <f t="shared" si="3"/>
        <v>preferenceseg</v>
      </c>
      <c r="C258" s="2">
        <f>IF(B258 = LOOKUP(B258,'manually extracted terms'!$B$2:$B$219), 1,0)</f>
        <v>0</v>
      </c>
    </row>
    <row r="259" spans="1:3" customFormat="1" x14ac:dyDescent="0.25">
      <c r="A259" t="s">
        <v>282</v>
      </c>
      <c r="B259" t="str">
        <f t="shared" ref="B259:B269" si="4">LOWER(SUBSTITUTE(A259," ",""))</f>
        <v>paymenthistory</v>
      </c>
      <c r="C259" s="2">
        <f>IF(B259 = LOOKUP(B259,'manually extracted terms'!$B$2:$B$219), 1,0)</f>
        <v>0</v>
      </c>
    </row>
    <row r="260" spans="1:3" customFormat="1" x14ac:dyDescent="0.25">
      <c r="A260" t="s">
        <v>958</v>
      </c>
      <c r="B260" t="str">
        <f t="shared" si="4"/>
        <v>way</v>
      </c>
      <c r="C260" s="2">
        <f>IF(B260 = LOOKUP(B260,'manually extracted terms'!$B$2:$B$219), 1,0)</f>
        <v>0</v>
      </c>
    </row>
    <row r="261" spans="1:3" customFormat="1" x14ac:dyDescent="0.25">
      <c r="A261" t="s">
        <v>749</v>
      </c>
      <c r="B261" t="str">
        <f t="shared" si="4"/>
        <v>disease</v>
      </c>
      <c r="C261" s="2">
        <f>IF(B261 = LOOKUP(B261,'manually extracted terms'!$B$2:$B$219), 1,0)</f>
        <v>0</v>
      </c>
    </row>
    <row r="262" spans="1:3" customFormat="1" x14ac:dyDescent="0.25">
      <c r="A262" t="s">
        <v>301</v>
      </c>
      <c r="B262" t="str">
        <f t="shared" si="4"/>
        <v>effectivedate</v>
      </c>
      <c r="C262" s="2">
        <f>IF(B262 = LOOKUP(B262,'manually extracted terms'!$B$2:$B$219), 1,0)</f>
        <v>1</v>
      </c>
    </row>
    <row r="263" spans="1:3" customFormat="1" x14ac:dyDescent="0.25">
      <c r="A263" t="s">
        <v>886</v>
      </c>
      <c r="B263" t="str">
        <f t="shared" si="4"/>
        <v>cin</v>
      </c>
      <c r="C263" s="2">
        <f>IF(B263 = LOOKUP(B263,'manually extracted terms'!$B$2:$B$219), 1,0)</f>
        <v>1</v>
      </c>
    </row>
    <row r="264" spans="1:3" customFormat="1" x14ac:dyDescent="0.25">
      <c r="A264" t="s">
        <v>307</v>
      </c>
      <c r="B264" t="str">
        <f t="shared" si="4"/>
        <v>potentialcomplianceissue</v>
      </c>
      <c r="C264" s="2">
        <f>IF(B264 = LOOKUP(B264,'manually extracted terms'!$B$2:$B$219), 1,0)</f>
        <v>0</v>
      </c>
    </row>
    <row r="265" spans="1:3" customFormat="1" x14ac:dyDescent="0.25">
      <c r="A265" t="s">
        <v>310</v>
      </c>
      <c r="B265" t="str">
        <f t="shared" si="4"/>
        <v>onlineretrieval</v>
      </c>
      <c r="C265" s="2">
        <f>IF(B265 = LOOKUP(B265,'manually extracted terms'!$B$2:$B$219), 1,0)</f>
        <v>0</v>
      </c>
    </row>
    <row r="266" spans="1:3" customFormat="1" x14ac:dyDescent="0.25">
      <c r="A266" t="s">
        <v>842</v>
      </c>
      <c r="B266" t="str">
        <f t="shared" si="4"/>
        <v>agency</v>
      </c>
      <c r="C266" s="2">
        <f>IF(B266 = LOOKUP(B266,'manually extracted terms'!$B$2:$B$219), 1,0)</f>
        <v>1</v>
      </c>
    </row>
    <row r="267" spans="1:3" customFormat="1" x14ac:dyDescent="0.25">
      <c r="A267" t="s">
        <v>317</v>
      </c>
      <c r="B267" t="str">
        <f t="shared" si="4"/>
        <v>viewingcapability</v>
      </c>
      <c r="C267" s="2">
        <f>IF(B267 = LOOKUP(B267,'manually extracted terms'!$B$2:$B$219), 1,0)</f>
        <v>0</v>
      </c>
    </row>
    <row r="268" spans="1:3" customFormat="1" x14ac:dyDescent="0.25">
      <c r="A268" t="s">
        <v>322</v>
      </c>
      <c r="B268" t="str">
        <f t="shared" si="4"/>
        <v>annualenrollmentperiod</v>
      </c>
      <c r="C268" s="2">
        <f>IF(B268 = LOOKUP(B268,'manually extracted terms'!$B$2:$B$219), 1,0)</f>
        <v>1</v>
      </c>
    </row>
    <row r="269" spans="1:3" customFormat="1" x14ac:dyDescent="0.25">
      <c r="A269" t="s">
        <v>328</v>
      </c>
      <c r="B269" t="str">
        <f t="shared" si="4"/>
        <v>tollfreenumber</v>
      </c>
      <c r="C269" s="2">
        <f>IF(B269 = LOOKUP(B269,'manually extracted terms'!$B$2:$B$219), 1,0)</f>
        <v>0</v>
      </c>
    </row>
    <row r="270" spans="1:3" customFormat="1" x14ac:dyDescent="0.25"/>
    <row r="271" spans="1:3" customFormat="1" x14ac:dyDescent="0.25"/>
    <row r="272" spans="1:3"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4"/>
  <sheetViews>
    <sheetView workbookViewId="0">
      <selection activeCell="D2" sqref="D2:F2"/>
    </sheetView>
  </sheetViews>
  <sheetFormatPr defaultRowHeight="15" x14ac:dyDescent="0.25"/>
  <cols>
    <col min="1" max="2" width="39.5703125" style="2" customWidth="1"/>
    <col min="3" max="3" width="8.42578125" style="2" bestFit="1" customWidth="1"/>
    <col min="4" max="4" width="11.5703125" style="1" bestFit="1" customWidth="1"/>
    <col min="5" max="5" width="11.85546875" style="1" customWidth="1"/>
    <col min="6" max="6" width="10.5703125" style="1" bestFit="1" customWidth="1"/>
  </cols>
  <sheetData>
    <row r="1" spans="1:11" x14ac:dyDescent="0.25">
      <c r="A1" s="2" t="s">
        <v>329</v>
      </c>
      <c r="B1" s="2" t="s">
        <v>333</v>
      </c>
      <c r="C1" s="2" t="s">
        <v>330</v>
      </c>
      <c r="D1" s="1" t="s">
        <v>331</v>
      </c>
      <c r="E1" s="1" t="s">
        <v>332</v>
      </c>
      <c r="F1" s="1" t="s">
        <v>1826</v>
      </c>
      <c r="G1" t="s">
        <v>2179</v>
      </c>
      <c r="H1" t="s">
        <v>331</v>
      </c>
      <c r="I1" t="s">
        <v>332</v>
      </c>
      <c r="J1" t="s">
        <v>1827</v>
      </c>
      <c r="K1" t="s">
        <v>2180</v>
      </c>
    </row>
    <row r="2" spans="1:11" x14ac:dyDescent="0.25">
      <c r="A2" t="s">
        <v>2199</v>
      </c>
      <c r="B2" t="str">
        <f>LOWER(SUBSTITUTE(A2," ",""))</f>
        <v>calheer</v>
      </c>
      <c r="C2" s="2">
        <f>IF(B2 = LOOKUP(B2,'manually extracted terms'!$B$2:$B$219), 1,0)</f>
        <v>0</v>
      </c>
      <c r="D2" s="5">
        <f>SUM(C:C)/COUNT(C:C)</f>
        <v>0.20937042459736457</v>
      </c>
      <c r="E2" s="5">
        <f>SUM(C:C)/'manually extracted terms'!C2</f>
        <v>0.66203703703703709</v>
      </c>
      <c r="F2" s="5">
        <f>2*D2*E2/(D2+E2)</f>
        <v>0.31813125695216915</v>
      </c>
      <c r="G2">
        <v>97</v>
      </c>
      <c r="H2" s="9">
        <f ca="1">SUM($C$2:INDIRECT(INDIRECT("$K$2")))/COUNT($C$2:INDIRECT(INDIRECT("$K$2")))</f>
        <v>0.39175257731958762</v>
      </c>
      <c r="I2" s="9">
        <f ca="1">SUM($C$2:INDIRECT(INDIRECT("$K$2")))/'manually extracted terms'!$C$2</f>
        <v>0.17592592592592593</v>
      </c>
      <c r="J2" s="5">
        <f ca="1">2*H2*I2/(H2+I2)</f>
        <v>0.24281150159744408</v>
      </c>
      <c r="K2" t="str">
        <f>CONCATENATE("C",INT(G2)+1)</f>
        <v>C98</v>
      </c>
    </row>
    <row r="3" spans="1:11" x14ac:dyDescent="0.25">
      <c r="A3" t="s">
        <v>364</v>
      </c>
      <c r="B3" t="str">
        <f t="shared" ref="B3:B66" si="0">LOWER(SUBSTITUTE(A3," ",""))</f>
        <v>functionality</v>
      </c>
      <c r="C3" s="2">
        <f>IF(B3 = LOOKUP(B3,'manually extracted terms'!$B$2:$B$219), 1,0)</f>
        <v>0</v>
      </c>
    </row>
    <row r="4" spans="1:11" x14ac:dyDescent="0.25">
      <c r="A4" t="s">
        <v>365</v>
      </c>
      <c r="B4" t="str">
        <f t="shared" si="0"/>
        <v>plan</v>
      </c>
      <c r="C4" s="2">
        <f>IF(B4 = LOOKUP(B4,'manually extracted terms'!$B$2:$B$219), 1,0)</f>
        <v>1</v>
      </c>
    </row>
    <row r="5" spans="1:11" x14ac:dyDescent="0.25">
      <c r="A5" t="s">
        <v>369</v>
      </c>
      <c r="B5" t="str">
        <f t="shared" si="0"/>
        <v>report</v>
      </c>
      <c r="C5" s="2">
        <f>IF(B5 = LOOKUP(B5,'manually extracted terms'!$B$2:$B$219), 1,0)</f>
        <v>0</v>
      </c>
    </row>
    <row r="6" spans="1:11" x14ac:dyDescent="0.25">
      <c r="A6" t="s">
        <v>368</v>
      </c>
      <c r="B6" t="str">
        <f t="shared" si="0"/>
        <v>application</v>
      </c>
      <c r="C6" s="2">
        <f>IF(B6 = LOOKUP(B6,'manually extracted terms'!$B$2:$B$219), 1,0)</f>
        <v>1</v>
      </c>
    </row>
    <row r="7" spans="1:11" x14ac:dyDescent="0.25">
      <c r="A7" t="s">
        <v>366</v>
      </c>
      <c r="B7" t="str">
        <f t="shared" si="0"/>
        <v>individual</v>
      </c>
      <c r="C7" s="2">
        <f>IF(B7 = LOOKUP(B7,'manually extracted terms'!$B$2:$B$219), 1,0)</f>
        <v>1</v>
      </c>
    </row>
    <row r="8" spans="1:11" x14ac:dyDescent="0.25">
      <c r="A8" t="s">
        <v>367</v>
      </c>
      <c r="B8" t="str">
        <f t="shared" si="0"/>
        <v>consumer</v>
      </c>
      <c r="C8" s="2">
        <f>IF(B8 = LOOKUP(B8,'manually extracted terms'!$B$2:$B$219), 1,0)</f>
        <v>1</v>
      </c>
    </row>
    <row r="9" spans="1:11" x14ac:dyDescent="0.25">
      <c r="A9" t="s">
        <v>370</v>
      </c>
      <c r="B9" t="str">
        <f t="shared" si="0"/>
        <v>information</v>
      </c>
      <c r="C9" s="2">
        <f>IF(B9 = LOOKUP(B9,'manually extracted terms'!$B$2:$B$219), 1,0)</f>
        <v>0</v>
      </c>
    </row>
    <row r="10" spans="1:11" x14ac:dyDescent="0.25">
      <c r="A10" t="s">
        <v>372</v>
      </c>
      <c r="B10" t="str">
        <f t="shared" si="0"/>
        <v>eligibility</v>
      </c>
      <c r="C10" s="2">
        <f>IF(B10 = LOOKUP(B10,'manually extracted terms'!$B$2:$B$219), 1,0)</f>
        <v>0</v>
      </c>
    </row>
    <row r="11" spans="1:11" x14ac:dyDescent="0.25">
      <c r="A11" t="s">
        <v>371</v>
      </c>
      <c r="B11" t="str">
        <f t="shared" si="0"/>
        <v>health</v>
      </c>
      <c r="C11" s="2">
        <f>IF(B11 = LOOKUP(B11,'manually extracted terms'!$B$2:$B$219), 1,0)</f>
        <v>0</v>
      </c>
    </row>
    <row r="12" spans="1:11" x14ac:dyDescent="0.25">
      <c r="A12" t="s">
        <v>373</v>
      </c>
      <c r="B12" t="str">
        <f t="shared" si="0"/>
        <v>enrollment</v>
      </c>
      <c r="C12" s="2">
        <f>IF(B12 = LOOKUP(B12,'manually extracted terms'!$B$2:$B$219), 1,0)</f>
        <v>0</v>
      </c>
    </row>
    <row r="13" spans="1:11" x14ac:dyDescent="0.25">
      <c r="A13" t="s">
        <v>375</v>
      </c>
      <c r="B13" t="str">
        <f t="shared" si="0"/>
        <v>applicant</v>
      </c>
      <c r="C13" s="2">
        <f>IF(B13 = LOOKUP(B13,'manually extracted terms'!$B$2:$B$219), 1,0)</f>
        <v>1</v>
      </c>
    </row>
    <row r="14" spans="1:11" x14ac:dyDescent="0.25">
      <c r="A14" t="s">
        <v>376</v>
      </c>
      <c r="B14" t="str">
        <f t="shared" si="0"/>
        <v>issuer</v>
      </c>
      <c r="C14" s="2">
        <f>IF(B14 = LOOKUP(B14,'manually extracted terms'!$B$2:$B$219), 1,0)</f>
        <v>1</v>
      </c>
    </row>
    <row r="15" spans="1:11" x14ac:dyDescent="0.25">
      <c r="A15" t="s">
        <v>374</v>
      </c>
      <c r="B15" t="str">
        <f t="shared" si="0"/>
        <v>exchange</v>
      </c>
      <c r="C15" s="2">
        <f>IF(B15 = LOOKUP(B15,'manually extracted terms'!$B$2:$B$219), 1,0)</f>
        <v>1</v>
      </c>
    </row>
    <row r="16" spans="1:11" x14ac:dyDescent="0.25">
      <c r="A16" t="s">
        <v>377</v>
      </c>
      <c r="B16" t="str">
        <f t="shared" si="0"/>
        <v>premium</v>
      </c>
      <c r="C16" s="2">
        <f>IF(B16 = LOOKUP(B16,'manually extracted terms'!$B$2:$B$219), 1,0)</f>
        <v>1</v>
      </c>
    </row>
    <row r="17" spans="1:4" customFormat="1" x14ac:dyDescent="0.25">
      <c r="A17" t="s">
        <v>404</v>
      </c>
      <c r="B17" t="str">
        <f t="shared" si="0"/>
        <v>number</v>
      </c>
      <c r="C17" s="2">
        <f>IF(B17 = LOOKUP(B17,'manually extracted terms'!$B$2:$B$219), 1,0)</f>
        <v>0</v>
      </c>
      <c r="D17" s="1"/>
    </row>
    <row r="18" spans="1:4" customFormat="1" x14ac:dyDescent="0.25">
      <c r="A18" t="s">
        <v>379</v>
      </c>
      <c r="B18" t="str">
        <f t="shared" si="0"/>
        <v>qhp</v>
      </c>
      <c r="C18" s="2">
        <f>IF(B18 = LOOKUP(B18,'manually extracted terms'!$B$2:$B$219), 1,0)</f>
        <v>1</v>
      </c>
      <c r="D18" s="1"/>
    </row>
    <row r="19" spans="1:4" customFormat="1" x14ac:dyDescent="0.25">
      <c r="A19" t="s">
        <v>394</v>
      </c>
      <c r="B19" t="str">
        <f t="shared" si="0"/>
        <v>cost</v>
      </c>
      <c r="C19" s="2">
        <f>IF(B19 = LOOKUP(B19,'manually extracted terms'!$B$2:$B$219), 1,0)</f>
        <v>0</v>
      </c>
      <c r="D19" s="2"/>
    </row>
    <row r="20" spans="1:4" customFormat="1" x14ac:dyDescent="0.25">
      <c r="A20" t="s">
        <v>378</v>
      </c>
      <c r="B20" t="str">
        <f t="shared" si="0"/>
        <v>process</v>
      </c>
      <c r="C20" s="2">
        <f>IF(B20 = LOOKUP(B20,'manually extracted terms'!$B$2:$B$219), 1,0)</f>
        <v>0</v>
      </c>
      <c r="D20" s="2"/>
    </row>
    <row r="21" spans="1:4" customFormat="1" x14ac:dyDescent="0.25">
      <c r="A21" t="s">
        <v>386</v>
      </c>
      <c r="B21" t="str">
        <f t="shared" si="0"/>
        <v>case</v>
      </c>
      <c r="C21" s="2">
        <f>IF(B21 = LOOKUP(B21,'manually extracted terms'!$B$2:$B$219), 1,0)</f>
        <v>1</v>
      </c>
      <c r="D21" s="2"/>
    </row>
    <row r="22" spans="1:4" customFormat="1" x14ac:dyDescent="0.25">
      <c r="A22" t="s">
        <v>383</v>
      </c>
      <c r="B22" t="str">
        <f t="shared" si="0"/>
        <v>assister</v>
      </c>
      <c r="C22" s="2">
        <f>IF(B22 = LOOKUP(B22,'manually extracted terms'!$B$2:$B$219), 1,0)</f>
        <v>1</v>
      </c>
      <c r="D22" s="2"/>
    </row>
    <row r="23" spans="1:4" customFormat="1" x14ac:dyDescent="0.25">
      <c r="A23" t="s">
        <v>398</v>
      </c>
      <c r="B23" t="str">
        <f t="shared" si="0"/>
        <v>notice</v>
      </c>
      <c r="C23" s="2">
        <f>IF(B23 = LOOKUP(B23,'manually extracted terms'!$B$2:$B$219), 1,0)</f>
        <v>0</v>
      </c>
      <c r="D23" s="1"/>
    </row>
    <row r="24" spans="1:4" customFormat="1" x14ac:dyDescent="0.25">
      <c r="A24" t="s">
        <v>387</v>
      </c>
      <c r="B24" t="str">
        <f t="shared" si="0"/>
        <v>coverage</v>
      </c>
      <c r="C24" s="2">
        <f>IF(B24 = LOOKUP(B24,'manually extracted terms'!$B$2:$B$219), 1,0)</f>
        <v>0</v>
      </c>
      <c r="D24" s="1"/>
    </row>
    <row r="25" spans="1:4" customFormat="1" x14ac:dyDescent="0.25">
      <c r="A25" t="s">
        <v>391</v>
      </c>
      <c r="B25" t="str">
        <f t="shared" si="0"/>
        <v>change</v>
      </c>
      <c r="C25" s="2">
        <f>IF(B25 = LOOKUP(B25,'manually extracted terms'!$B$2:$B$219), 1,0)</f>
        <v>0</v>
      </c>
      <c r="D25" s="1"/>
    </row>
    <row r="26" spans="1:4" customFormat="1" x14ac:dyDescent="0.25">
      <c r="A26" t="s">
        <v>390</v>
      </c>
      <c r="B26" t="str">
        <f t="shared" si="0"/>
        <v>type</v>
      </c>
      <c r="C26" s="2">
        <f>IF(B26 = LOOKUP(B26,'manually extracted terms'!$B$2:$B$219), 1,0)</f>
        <v>0</v>
      </c>
      <c r="D26" s="1"/>
    </row>
    <row r="27" spans="1:4" customFormat="1" x14ac:dyDescent="0.25">
      <c r="A27" t="s">
        <v>388</v>
      </c>
      <c r="B27" t="str">
        <f t="shared" si="0"/>
        <v>medi-cal</v>
      </c>
      <c r="C27" s="2">
        <f>IF(B27 = LOOKUP(B27,'manually extracted terms'!$B$2:$B$219), 1,0)</f>
        <v>1</v>
      </c>
      <c r="D27" s="1"/>
    </row>
    <row r="28" spans="1:4" customFormat="1" x14ac:dyDescent="0.25">
      <c r="A28" t="s">
        <v>392</v>
      </c>
      <c r="B28" t="str">
        <f t="shared" si="0"/>
        <v>enrollee</v>
      </c>
      <c r="C28" s="2">
        <f>IF(B28 = LOOKUP(B28,'manually extracted terms'!$B$2:$B$219), 1,0)</f>
        <v>1</v>
      </c>
      <c r="D28" s="1"/>
    </row>
    <row r="29" spans="1:4" customFormat="1" x14ac:dyDescent="0.25">
      <c r="A29" t="s">
        <v>231</v>
      </c>
      <c r="B29" t="str">
        <f t="shared" si="0"/>
        <v>healthplan</v>
      </c>
      <c r="C29" s="2">
        <f>IF(B29 = LOOKUP(B29,'manually extracted terms'!$B$2:$B$219), 1,0)</f>
        <v>1</v>
      </c>
      <c r="D29" s="1"/>
    </row>
    <row r="30" spans="1:4" customFormat="1" x14ac:dyDescent="0.25">
      <c r="A30" t="s">
        <v>232</v>
      </c>
      <c r="B30" t="str">
        <f t="shared" si="0"/>
        <v>webportal</v>
      </c>
      <c r="C30" s="2">
        <f>IF(B30 = LOOKUP(B30,'manually extracted terms'!$B$2:$B$219), 1,0)</f>
        <v>0</v>
      </c>
      <c r="D30" s="1"/>
    </row>
    <row r="31" spans="1:4" customFormat="1" x14ac:dyDescent="0.25">
      <c r="A31" t="s">
        <v>402</v>
      </c>
      <c r="B31" t="str">
        <f t="shared" si="0"/>
        <v>user</v>
      </c>
      <c r="C31" s="2">
        <f>IF(B31 = LOOKUP(B31,'manually extracted terms'!$B$2:$B$219), 1,0)</f>
        <v>1</v>
      </c>
      <c r="D31" s="1"/>
    </row>
    <row r="32" spans="1:4" customFormat="1" x14ac:dyDescent="0.25">
      <c r="A32" t="s">
        <v>401</v>
      </c>
      <c r="B32" t="str">
        <f t="shared" si="0"/>
        <v>account</v>
      </c>
      <c r="C32" s="2">
        <f>IF(B32 = LOOKUP(B32,'manually extracted terms'!$B$2:$B$219), 1,0)</f>
        <v>1</v>
      </c>
      <c r="D32" s="1"/>
    </row>
    <row r="33" spans="1:3" customFormat="1" x14ac:dyDescent="0.25">
      <c r="A33" t="s">
        <v>406</v>
      </c>
      <c r="B33" t="str">
        <f t="shared" si="0"/>
        <v>payment</v>
      </c>
      <c r="C33" s="2">
        <f>IF(B33 = LOOKUP(B33,'manually extracted terms'!$B$2:$B$219), 1,0)</f>
        <v>0</v>
      </c>
    </row>
    <row r="34" spans="1:3" customFormat="1" x14ac:dyDescent="0.25">
      <c r="A34" t="s">
        <v>416</v>
      </c>
      <c r="B34" t="str">
        <f t="shared" si="0"/>
        <v>email</v>
      </c>
      <c r="C34" s="2">
        <f>IF(B34 = LOOKUP(B34,'manually extracted terms'!$B$2:$B$219), 1,0)</f>
        <v>0</v>
      </c>
    </row>
    <row r="35" spans="1:3" customFormat="1" x14ac:dyDescent="0.25">
      <c r="A35" t="s">
        <v>382</v>
      </c>
      <c r="B35" t="str">
        <f t="shared" si="0"/>
        <v>federal</v>
      </c>
      <c r="C35" s="2">
        <f>IF(B35 = LOOKUP(B35,'manually extracted terms'!$B$2:$B$219), 1,0)</f>
        <v>0</v>
      </c>
    </row>
    <row r="36" spans="1:3" customFormat="1" x14ac:dyDescent="0.25">
      <c r="A36" t="s">
        <v>393</v>
      </c>
      <c r="B36" t="str">
        <f t="shared" si="0"/>
        <v>service</v>
      </c>
      <c r="C36" s="2">
        <f>IF(B36 = LOOKUP(B36,'manually extracted terms'!$B$2:$B$219), 1,0)</f>
        <v>0</v>
      </c>
    </row>
    <row r="37" spans="1:3" customFormat="1" x14ac:dyDescent="0.25">
      <c r="A37" t="s">
        <v>389</v>
      </c>
      <c r="B37" t="str">
        <f t="shared" si="0"/>
        <v>state</v>
      </c>
      <c r="C37" s="2">
        <f>IF(B37 = LOOKUP(B37,'manually extracted terms'!$B$2:$B$219), 1,0)</f>
        <v>0</v>
      </c>
    </row>
    <row r="38" spans="1:3" customFormat="1" x14ac:dyDescent="0.25">
      <c r="A38" t="s">
        <v>233</v>
      </c>
      <c r="B38" t="str">
        <f t="shared" si="0"/>
        <v>qualifiedhealthplan</v>
      </c>
      <c r="C38" s="2">
        <f>IF(B38 = LOOKUP(B38,'manually extracted terms'!$B$2:$B$219), 1,0)</f>
        <v>1</v>
      </c>
    </row>
    <row r="39" spans="1:3" customFormat="1" x14ac:dyDescent="0.25">
      <c r="A39" t="s">
        <v>400</v>
      </c>
      <c r="B39" t="str">
        <f t="shared" si="0"/>
        <v>chip</v>
      </c>
      <c r="C39" s="2">
        <f>IF(B39 = LOOKUP(B39,'manually extracted terms'!$B$2:$B$219), 1,0)</f>
        <v>1</v>
      </c>
    </row>
    <row r="40" spans="1:3" customFormat="1" x14ac:dyDescent="0.25">
      <c r="A40" t="s">
        <v>399</v>
      </c>
      <c r="B40" t="str">
        <f t="shared" si="0"/>
        <v>needed</v>
      </c>
      <c r="C40" s="2">
        <f>IF(B40 = LOOKUP(B40,'manually extracted terms'!$B$2:$B$219), 1,0)</f>
        <v>0</v>
      </c>
    </row>
    <row r="41" spans="1:3" customFormat="1" x14ac:dyDescent="0.25">
      <c r="A41" t="s">
        <v>412</v>
      </c>
      <c r="B41" t="str">
        <f t="shared" si="0"/>
        <v>program</v>
      </c>
      <c r="C41" s="2">
        <f>IF(B41 = LOOKUP(B41,'manually extracted terms'!$B$2:$B$219), 1,0)</f>
        <v>1</v>
      </c>
    </row>
    <row r="42" spans="1:3" customFormat="1" x14ac:dyDescent="0.25">
      <c r="A42" t="s">
        <v>407</v>
      </c>
      <c r="B42" t="str">
        <f t="shared" si="0"/>
        <v>comparison</v>
      </c>
      <c r="C42" s="2">
        <f>IF(B42 = LOOKUP(B42,'manually extracted terms'!$B$2:$B$219), 1,0)</f>
        <v>0</v>
      </c>
    </row>
    <row r="43" spans="1:3" customFormat="1" x14ac:dyDescent="0.25">
      <c r="A43" t="s">
        <v>419</v>
      </c>
      <c r="B43" t="str">
        <f t="shared" si="0"/>
        <v>rating</v>
      </c>
      <c r="C43" s="2">
        <f>IF(B43 = LOOKUP(B43,'manually extracted terms'!$B$2:$B$219), 1,0)</f>
        <v>0</v>
      </c>
    </row>
    <row r="44" spans="1:3" customFormat="1" x14ac:dyDescent="0.25">
      <c r="A44" t="s">
        <v>417</v>
      </c>
      <c r="B44" t="str">
        <f t="shared" si="0"/>
        <v>appeal</v>
      </c>
      <c r="C44" s="2">
        <f>IF(B44 = LOOKUP(B44,'manually extracted terms'!$B$2:$B$219), 1,0)</f>
        <v>1</v>
      </c>
    </row>
    <row r="45" spans="1:3" customFormat="1" x14ac:dyDescent="0.25">
      <c r="A45" t="s">
        <v>396</v>
      </c>
      <c r="B45" t="str">
        <f t="shared" si="0"/>
        <v>aptc</v>
      </c>
      <c r="C45" s="2">
        <f>IF(B45 = LOOKUP(B45,'manually extracted terms'!$B$2:$B$219), 1,0)</f>
        <v>1</v>
      </c>
    </row>
    <row r="46" spans="1:3" customFormat="1" x14ac:dyDescent="0.25">
      <c r="A46" t="s">
        <v>414</v>
      </c>
      <c r="B46" t="str">
        <f t="shared" si="0"/>
        <v>status</v>
      </c>
      <c r="C46" s="2">
        <f>IF(B46 = LOOKUP(B46,'manually extracted terms'!$B$2:$B$219), 1,0)</f>
        <v>0</v>
      </c>
    </row>
    <row r="47" spans="1:3" customFormat="1" x14ac:dyDescent="0.25">
      <c r="A47" t="s">
        <v>410</v>
      </c>
      <c r="B47" t="str">
        <f t="shared" si="0"/>
        <v>aim</v>
      </c>
      <c r="C47" s="2">
        <f>IF(B47 = LOOKUP(B47,'manually extracted terms'!$B$2:$B$219), 1,0)</f>
        <v>1</v>
      </c>
    </row>
    <row r="48" spans="1:3" customFormat="1" x14ac:dyDescent="0.25">
      <c r="A48" t="s">
        <v>411</v>
      </c>
      <c r="B48" t="str">
        <f t="shared" si="0"/>
        <v>verification</v>
      </c>
      <c r="C48" s="2">
        <f>IF(B48 = LOOKUP(B48,'manually extracted terms'!$B$2:$B$219), 1,0)</f>
        <v>0</v>
      </c>
    </row>
    <row r="49" spans="1:3" customFormat="1" x14ac:dyDescent="0.25">
      <c r="A49" t="s">
        <v>405</v>
      </c>
      <c r="B49" t="str">
        <f t="shared" si="0"/>
        <v>age</v>
      </c>
      <c r="C49" s="2">
        <f>IF(B49 = LOOKUP(B49,'manually extracted terms'!$B$2:$B$219), 1,0)</f>
        <v>1</v>
      </c>
    </row>
    <row r="50" spans="1:3" customFormat="1" x14ac:dyDescent="0.25">
      <c r="A50" t="s">
        <v>413</v>
      </c>
      <c r="B50" t="str">
        <f t="shared" si="0"/>
        <v>subsidized</v>
      </c>
      <c r="C50" s="2">
        <f>IF(B50 = LOOKUP(B50,'manually extracted terms'!$B$2:$B$219), 1,0)</f>
        <v>0</v>
      </c>
    </row>
    <row r="51" spans="1:3" customFormat="1" x14ac:dyDescent="0.25">
      <c r="A51" t="s">
        <v>424</v>
      </c>
      <c r="B51" t="str">
        <f t="shared" si="0"/>
        <v>demographic</v>
      </c>
      <c r="C51" s="2">
        <f>IF(B51 = LOOKUP(B51,'manually extracted terms'!$B$2:$B$219), 1,0)</f>
        <v>1</v>
      </c>
    </row>
    <row r="52" spans="1:3" customFormat="1" x14ac:dyDescent="0.25">
      <c r="A52" t="s">
        <v>425</v>
      </c>
      <c r="B52" t="str">
        <f t="shared" si="0"/>
        <v>renewal</v>
      </c>
      <c r="C52" s="2">
        <f>IF(B52 = LOOKUP(B52,'manually extracted terms'!$B$2:$B$219), 1,0)</f>
        <v>1</v>
      </c>
    </row>
    <row r="53" spans="1:3" customFormat="1" x14ac:dyDescent="0.25">
      <c r="A53" t="s">
        <v>426</v>
      </c>
      <c r="B53" t="str">
        <f t="shared" si="0"/>
        <v>record</v>
      </c>
      <c r="C53" s="2">
        <f>IF(B53 = LOOKUP(B53,'manually extracted terms'!$B$2:$B$219), 1,0)</f>
        <v>0</v>
      </c>
    </row>
    <row r="54" spans="1:3" customFormat="1" x14ac:dyDescent="0.25">
      <c r="A54" t="s">
        <v>428</v>
      </c>
      <c r="B54" t="str">
        <f t="shared" si="0"/>
        <v>requirement</v>
      </c>
      <c r="C54" s="2">
        <f>IF(B54 = LOOKUP(B54,'manually extracted terms'!$B$2:$B$219), 1,0)</f>
        <v>0</v>
      </c>
    </row>
    <row r="55" spans="1:3" customFormat="1" x14ac:dyDescent="0.25">
      <c r="A55" t="s">
        <v>408</v>
      </c>
      <c r="B55" t="str">
        <f t="shared" si="0"/>
        <v>csr</v>
      </c>
      <c r="C55" s="2">
        <f>IF(B55 = LOOKUP(B55,'manually extracted terms'!$B$2:$B$219), 1,0)</f>
        <v>1</v>
      </c>
    </row>
    <row r="56" spans="1:3" customFormat="1" x14ac:dyDescent="0.25">
      <c r="A56" t="s">
        <v>423</v>
      </c>
      <c r="B56" t="str">
        <f t="shared" si="0"/>
        <v>received</v>
      </c>
      <c r="C56" s="2">
        <f>IF(B56 = LOOKUP(B56,'manually extracted terms'!$B$2:$B$219), 1,0)</f>
        <v>0</v>
      </c>
    </row>
    <row r="57" spans="1:3" customFormat="1" x14ac:dyDescent="0.25">
      <c r="A57" t="s">
        <v>415</v>
      </c>
      <c r="B57" t="str">
        <f t="shared" si="0"/>
        <v>eligible</v>
      </c>
      <c r="C57" s="2">
        <f>IF(B57 = LOOKUP(B57,'manually extracted terms'!$B$2:$B$219), 1,0)</f>
        <v>0</v>
      </c>
    </row>
    <row r="58" spans="1:3" customFormat="1" x14ac:dyDescent="0.25">
      <c r="A58" t="s">
        <v>427</v>
      </c>
      <c r="B58" t="str">
        <f t="shared" si="0"/>
        <v>period</v>
      </c>
      <c r="C58" s="2">
        <f>IF(B58 = LOOKUP(B58,'manually extracted terms'!$B$2:$B$219), 1,0)</f>
        <v>0</v>
      </c>
    </row>
    <row r="59" spans="1:3" customFormat="1" x14ac:dyDescent="0.25">
      <c r="A59" t="s">
        <v>195</v>
      </c>
      <c r="B59" t="str">
        <f t="shared" si="0"/>
        <v>exemption</v>
      </c>
      <c r="C59" s="2">
        <f>IF(B59 = LOOKUP(B59,'manually extracted terms'!$B$2:$B$219), 1,0)</f>
        <v>1</v>
      </c>
    </row>
    <row r="60" spans="1:3" customFormat="1" x14ac:dyDescent="0.25">
      <c r="A60" t="s">
        <v>552</v>
      </c>
      <c r="B60" t="str">
        <f t="shared" si="0"/>
        <v>mail</v>
      </c>
      <c r="C60" s="2">
        <f>IF(B60 = LOOKUP(B60,'manually extracted terms'!$B$2:$B$219), 1,0)</f>
        <v>0</v>
      </c>
    </row>
    <row r="61" spans="1:3" customFormat="1" x14ac:dyDescent="0.25">
      <c r="A61" t="s">
        <v>418</v>
      </c>
      <c r="B61" t="str">
        <f t="shared" si="0"/>
        <v>date</v>
      </c>
      <c r="C61" s="2">
        <f>IF(B61 = LOOKUP(B61,'manually extracted terms'!$B$2:$B$219), 1,0)</f>
        <v>0</v>
      </c>
    </row>
    <row r="62" spans="1:3" customFormat="1" x14ac:dyDescent="0.25">
      <c r="A62" t="s">
        <v>420</v>
      </c>
      <c r="B62" t="str">
        <f t="shared" si="0"/>
        <v>real-time</v>
      </c>
      <c r="C62" s="2">
        <f>IF(B62 = LOOKUP(B62,'manually extracted terms'!$B$2:$B$219), 1,0)</f>
        <v>0</v>
      </c>
    </row>
    <row r="63" spans="1:3" customFormat="1" x14ac:dyDescent="0.25">
      <c r="A63" t="s">
        <v>429</v>
      </c>
      <c r="B63" t="str">
        <f t="shared" si="0"/>
        <v>timeframe</v>
      </c>
      <c r="C63" s="2">
        <f>IF(B63 = LOOKUP(B63,'manually extracted terms'!$B$2:$B$219), 1,0)</f>
        <v>0</v>
      </c>
    </row>
    <row r="64" spans="1:3" customFormat="1" x14ac:dyDescent="0.25">
      <c r="A64" t="s">
        <v>234</v>
      </c>
      <c r="B64" t="str">
        <f t="shared" si="0"/>
        <v>eligibilityadministrator</v>
      </c>
      <c r="C64" s="2">
        <f>IF(B64 = LOOKUP(B64,'manually extracted terms'!$B$2:$B$219), 1,0)</f>
        <v>1</v>
      </c>
    </row>
    <row r="65" spans="1:3" customFormat="1" x14ac:dyDescent="0.25">
      <c r="A65" t="s">
        <v>473</v>
      </c>
      <c r="B65" t="str">
        <f t="shared" si="0"/>
        <v>benefit</v>
      </c>
      <c r="C65" s="2">
        <f>IF(B65 = LOOKUP(B65,'manually extracted terms'!$B$2:$B$219), 1,0)</f>
        <v>0</v>
      </c>
    </row>
    <row r="66" spans="1:3" customFormat="1" x14ac:dyDescent="0.25">
      <c r="A66" t="s">
        <v>476</v>
      </c>
      <c r="B66" t="str">
        <f t="shared" si="0"/>
        <v>fee</v>
      </c>
      <c r="C66" s="2">
        <f>IF(B66 = LOOKUP(B66,'manually extracted terms'!$B$2:$B$219), 1,0)</f>
        <v>0</v>
      </c>
    </row>
    <row r="67" spans="1:3" customFormat="1" x14ac:dyDescent="0.25">
      <c r="A67" t="s">
        <v>235</v>
      </c>
      <c r="B67" t="str">
        <f t="shared" ref="B67:B130" si="1">LOWER(SUBSTITUTE(A67," ",""))</f>
        <v>eligibilitydetermination</v>
      </c>
      <c r="C67" s="2">
        <f>IF(B67 = LOOKUP(B67,'manually extracted terms'!$B$2:$B$219), 1,0)</f>
        <v>0</v>
      </c>
    </row>
    <row r="68" spans="1:3" customFormat="1" x14ac:dyDescent="0.25">
      <c r="A68" t="s">
        <v>767</v>
      </c>
      <c r="B68" t="str">
        <f t="shared" si="1"/>
        <v>department</v>
      </c>
      <c r="C68" s="2">
        <f>IF(B68 = LOOKUP(B68,'manually extracted terms'!$B$2:$B$219), 1,0)</f>
        <v>0</v>
      </c>
    </row>
    <row r="69" spans="1:3" customFormat="1" x14ac:dyDescent="0.25">
      <c r="A69" t="s">
        <v>430</v>
      </c>
      <c r="B69" t="str">
        <f t="shared" si="1"/>
        <v>source</v>
      </c>
      <c r="C69" s="2">
        <f>IF(B69 = LOOKUP(B69,'manually extracted terms'!$B$2:$B$219), 1,0)</f>
        <v>0</v>
      </c>
    </row>
    <row r="70" spans="1:3" customFormat="1" x14ac:dyDescent="0.25">
      <c r="A70" t="s">
        <v>236</v>
      </c>
      <c r="B70" t="str">
        <f t="shared" si="1"/>
        <v>qualityrating</v>
      </c>
      <c r="C70" s="2">
        <f>IF(B70 = LOOKUP(B70,'manually extracted terms'!$B$2:$B$219), 1,0)</f>
        <v>1</v>
      </c>
    </row>
    <row r="71" spans="1:3" customFormat="1" x14ac:dyDescent="0.25">
      <c r="A71" t="s">
        <v>527</v>
      </c>
      <c r="B71" t="str">
        <f t="shared" si="1"/>
        <v>decision</v>
      </c>
      <c r="C71" s="2">
        <f>IF(B71 = LOOKUP(B71,'manually extracted terms'!$B$2:$B$219), 1,0)</f>
        <v>0</v>
      </c>
    </row>
    <row r="72" spans="1:3" customFormat="1" x14ac:dyDescent="0.25">
      <c r="A72" t="s">
        <v>520</v>
      </c>
      <c r="B72" t="str">
        <f t="shared" si="1"/>
        <v>save</v>
      </c>
      <c r="C72" s="2">
        <f>IF(B72 = LOOKUP(B72,'manually extracted terms'!$B$2:$B$219), 1,0)</f>
        <v>0</v>
      </c>
    </row>
    <row r="73" spans="1:3" customFormat="1" x14ac:dyDescent="0.25">
      <c r="A73" t="s">
        <v>516</v>
      </c>
      <c r="B73" t="str">
        <f t="shared" si="1"/>
        <v>request</v>
      </c>
      <c r="C73" s="2">
        <f>IF(B73 = LOOKUP(B73,'manually extracted terms'!$B$2:$B$219), 1,0)</f>
        <v>0</v>
      </c>
    </row>
    <row r="74" spans="1:3" customFormat="1" x14ac:dyDescent="0.25">
      <c r="A74" t="s">
        <v>442</v>
      </c>
      <c r="B74" t="str">
        <f t="shared" si="1"/>
        <v>california</v>
      </c>
      <c r="C74" s="2">
        <f>IF(B74 = LOOKUP(B74,'manually extracted terms'!$B$2:$B$219), 1,0)</f>
        <v>0</v>
      </c>
    </row>
    <row r="75" spans="1:3" customFormat="1" x14ac:dyDescent="0.25">
      <c r="A75" t="s">
        <v>501</v>
      </c>
      <c r="B75" t="str">
        <f t="shared" si="1"/>
        <v>use</v>
      </c>
      <c r="C75" s="2">
        <f>IF(B75 = LOOKUP(B75,'manually extracted terms'!$B$2:$B$219), 1,0)</f>
        <v>0</v>
      </c>
    </row>
    <row r="76" spans="1:3" customFormat="1" x14ac:dyDescent="0.25">
      <c r="A76" t="s">
        <v>474</v>
      </c>
      <c r="B76" t="str">
        <f t="shared" si="1"/>
        <v>document</v>
      </c>
      <c r="C76" s="2">
        <f>IF(B76 = LOOKUP(B76,'manually extracted terms'!$B$2:$B$219), 1,0)</f>
        <v>0</v>
      </c>
    </row>
    <row r="77" spans="1:3" customFormat="1" x14ac:dyDescent="0.25">
      <c r="A77" t="s">
        <v>469</v>
      </c>
      <c r="B77" t="str">
        <f t="shared" si="1"/>
        <v>workflow</v>
      </c>
      <c r="C77" s="2">
        <f>IF(B77 = LOOKUP(B77,'manually extracted terms'!$B$2:$B$219), 1,0)</f>
        <v>0</v>
      </c>
    </row>
    <row r="78" spans="1:3" customFormat="1" x14ac:dyDescent="0.25">
      <c r="A78" t="s">
        <v>630</v>
      </c>
      <c r="B78" t="str">
        <f t="shared" si="1"/>
        <v>result</v>
      </c>
      <c r="C78" s="2">
        <f>IF(B78 = LOOKUP(B78,'manually extracted terms'!$B$2:$B$219), 1,0)</f>
        <v>0</v>
      </c>
    </row>
    <row r="79" spans="1:3" customFormat="1" x14ac:dyDescent="0.25">
      <c r="A79" t="s">
        <v>502</v>
      </c>
      <c r="B79" t="str">
        <f t="shared" si="1"/>
        <v>provider</v>
      </c>
      <c r="C79" s="2">
        <f>IF(B79 = LOOKUP(B79,'manually extracted terms'!$B$2:$B$219), 1,0)</f>
        <v>1</v>
      </c>
    </row>
    <row r="80" spans="1:3" customFormat="1" x14ac:dyDescent="0.25">
      <c r="A80" t="s">
        <v>534</v>
      </c>
      <c r="B80" t="str">
        <f t="shared" si="1"/>
        <v>person</v>
      </c>
      <c r="C80" s="2">
        <f>IF(B80 = LOOKUP(B80,'manually extracted terms'!$B$2:$B$219), 1,0)</f>
        <v>1</v>
      </c>
    </row>
    <row r="81" spans="1:3" customFormat="1" x14ac:dyDescent="0.25">
      <c r="A81" t="s">
        <v>444</v>
      </c>
      <c r="B81" t="str">
        <f t="shared" si="1"/>
        <v>income</v>
      </c>
      <c r="C81" s="2">
        <f>IF(B81 = LOOKUP(B81,'manually extracted terms'!$B$2:$B$219), 1,0)</f>
        <v>1</v>
      </c>
    </row>
    <row r="82" spans="1:3" customFormat="1" x14ac:dyDescent="0.25">
      <c r="A82" t="s">
        <v>515</v>
      </c>
      <c r="B82" t="str">
        <f t="shared" si="1"/>
        <v>management</v>
      </c>
      <c r="C82" s="2">
        <f>IF(B82 = LOOKUP(B82,'manually extracted terms'!$B$2:$B$219), 1,0)</f>
        <v>0</v>
      </c>
    </row>
    <row r="83" spans="1:3" customFormat="1" x14ac:dyDescent="0.25">
      <c r="A83" t="s">
        <v>499</v>
      </c>
      <c r="B83" t="str">
        <f t="shared" si="1"/>
        <v>notification</v>
      </c>
      <c r="C83" s="2">
        <f>IF(B83 = LOOKUP(B83,'manually extracted terms'!$B$2:$B$219), 1,0)</f>
        <v>1</v>
      </c>
    </row>
    <row r="84" spans="1:3" customFormat="1" x14ac:dyDescent="0.25">
      <c r="A84" t="s">
        <v>597</v>
      </c>
      <c r="B84" t="str">
        <f t="shared" si="1"/>
        <v>history</v>
      </c>
      <c r="C84" s="2">
        <f>IF(B84 = LOOKUP(B84,'manually extracted terms'!$B$2:$B$219), 1,0)</f>
        <v>0</v>
      </c>
    </row>
    <row r="85" spans="1:3" customFormat="1" x14ac:dyDescent="0.25">
      <c r="A85" t="s">
        <v>620</v>
      </c>
      <c r="B85" t="str">
        <f t="shared" si="1"/>
        <v>verified</v>
      </c>
      <c r="C85" s="2">
        <f>IF(B85 = LOOKUP(B85,'manually extracted terms'!$B$2:$B$219), 1,0)</f>
        <v>0</v>
      </c>
    </row>
    <row r="86" spans="1:3" customFormat="1" x14ac:dyDescent="0.25">
      <c r="A86" t="s">
        <v>565</v>
      </c>
      <c r="B86" t="str">
        <f t="shared" si="1"/>
        <v>capability</v>
      </c>
      <c r="C86" s="2">
        <f>IF(B86 = LOOKUP(B86,'manually extracted terms'!$B$2:$B$219), 1,0)</f>
        <v>0</v>
      </c>
    </row>
    <row r="87" spans="1:3" customFormat="1" x14ac:dyDescent="0.25">
      <c r="A87" t="s">
        <v>684</v>
      </c>
      <c r="B87" t="str">
        <f t="shared" si="1"/>
        <v>region</v>
      </c>
      <c r="C87" s="2">
        <f>IF(B87 = LOOKUP(B87,'manually extracted terms'!$B$2:$B$219), 1,0)</f>
        <v>1</v>
      </c>
    </row>
    <row r="88" spans="1:3" customFormat="1" x14ac:dyDescent="0.25">
      <c r="A88" t="s">
        <v>471</v>
      </c>
      <c r="B88" t="str">
        <f t="shared" si="1"/>
        <v>staff</v>
      </c>
      <c r="C88" s="2">
        <f>IF(B88 = LOOKUP(B88,'manually extracted terms'!$B$2:$B$219), 1,0)</f>
        <v>1</v>
      </c>
    </row>
    <row r="89" spans="1:3" customFormat="1" x14ac:dyDescent="0.25">
      <c r="A89" t="s">
        <v>237</v>
      </c>
      <c r="B89" t="str">
        <f t="shared" si="1"/>
        <v>individualenrollment</v>
      </c>
      <c r="C89" s="2">
        <f>IF(B89 = LOOKUP(B89,'manually extracted terms'!$B$2:$B$219), 1,0)</f>
        <v>0</v>
      </c>
    </row>
    <row r="90" spans="1:3" customFormat="1" x14ac:dyDescent="0.25">
      <c r="A90" t="s">
        <v>705</v>
      </c>
      <c r="B90" t="str">
        <f t="shared" si="1"/>
        <v>gender</v>
      </c>
      <c r="C90" s="2">
        <f>IF(B90 = LOOKUP(B90,'manually extracted terms'!$B$2:$B$219), 1,0)</f>
        <v>1</v>
      </c>
    </row>
    <row r="91" spans="1:3" customFormat="1" x14ac:dyDescent="0.25">
      <c r="A91" t="s">
        <v>556</v>
      </c>
      <c r="B91" t="str">
        <f t="shared" si="1"/>
        <v>text</v>
      </c>
      <c r="C91" s="2">
        <f>IF(B91 = LOOKUP(B91,'manually extracted terms'!$B$2:$B$219), 1,0)</f>
        <v>0</v>
      </c>
    </row>
    <row r="92" spans="1:3" customFormat="1" x14ac:dyDescent="0.25">
      <c r="A92" t="s">
        <v>545</v>
      </c>
      <c r="B92" t="str">
        <f t="shared" si="1"/>
        <v>caseload</v>
      </c>
      <c r="C92" s="2">
        <f>IF(B92 = LOOKUP(B92,'manually extracted terms'!$B$2:$B$219), 1,0)</f>
        <v>1</v>
      </c>
    </row>
    <row r="93" spans="1:3" customFormat="1" x14ac:dyDescent="0.25">
      <c r="A93" t="s">
        <v>609</v>
      </c>
      <c r="B93" t="str">
        <f t="shared" si="1"/>
        <v>disenrollment</v>
      </c>
      <c r="C93" s="2">
        <f>IF(B93 = LOOKUP(B93,'manually extracted terms'!$B$2:$B$219), 1,0)</f>
        <v>0</v>
      </c>
    </row>
    <row r="94" spans="1:3" customFormat="1" x14ac:dyDescent="0.25">
      <c r="A94" t="s">
        <v>238</v>
      </c>
      <c r="B94" t="str">
        <f t="shared" si="1"/>
        <v>magimedi-cal</v>
      </c>
      <c r="C94" s="2">
        <f>IF(B94 = LOOKUP(B94,'manually extracted terms'!$B$2:$B$219), 1,0)</f>
        <v>1</v>
      </c>
    </row>
    <row r="95" spans="1:3" customFormat="1" x14ac:dyDescent="0.25">
      <c r="A95" t="s">
        <v>808</v>
      </c>
      <c r="B95" t="str">
        <f t="shared" si="1"/>
        <v>language</v>
      </c>
      <c r="C95" s="2">
        <f>IF(B95 = LOOKUP(B95,'manually extracted terms'!$B$2:$B$219), 1,0)</f>
        <v>0</v>
      </c>
    </row>
    <row r="96" spans="1:3" customFormat="1" x14ac:dyDescent="0.25">
      <c r="A96" t="s">
        <v>553</v>
      </c>
      <c r="B96" t="str">
        <f t="shared" si="1"/>
        <v>access</v>
      </c>
      <c r="C96" s="2">
        <f>IF(B96 = LOOKUP(B96,'manually extracted terms'!$B$2:$B$219), 1,0)</f>
        <v>0</v>
      </c>
    </row>
    <row r="97" spans="1:3" customFormat="1" x14ac:dyDescent="0.25">
      <c r="A97" t="s">
        <v>628</v>
      </c>
      <c r="B97" t="str">
        <f t="shared" si="1"/>
        <v>phone</v>
      </c>
      <c r="C97" s="2">
        <f>IF(B97 = LOOKUP(B97,'manually extracted terms'!$B$2:$B$219), 1,0)</f>
        <v>0</v>
      </c>
    </row>
    <row r="98" spans="1:3" customFormat="1" x14ac:dyDescent="0.25">
      <c r="A98" t="s">
        <v>239</v>
      </c>
      <c r="B98" t="str">
        <f t="shared" si="1"/>
        <v>medi-calaim</v>
      </c>
      <c r="C98" s="2">
        <f>IF(B98 = LOOKUP(B98,'manually extracted terms'!$B$2:$B$219), 1,0)</f>
        <v>0</v>
      </c>
    </row>
    <row r="99" spans="1:3" customFormat="1" x14ac:dyDescent="0.25">
      <c r="A99" t="s">
        <v>445</v>
      </c>
      <c r="B99" t="str">
        <f t="shared" si="1"/>
        <v>rule</v>
      </c>
      <c r="C99" s="2">
        <f>IF(B99 = LOOKUP(B99,'manually extracted terms'!$B$2:$B$219), 1,0)</f>
        <v>0</v>
      </c>
    </row>
    <row r="100" spans="1:3" customFormat="1" x14ac:dyDescent="0.25">
      <c r="A100" t="s">
        <v>240</v>
      </c>
      <c r="B100" t="str">
        <f t="shared" si="1"/>
        <v>subsidizedhealthcoverage</v>
      </c>
      <c r="C100" s="2">
        <f>IF(B100 = LOOKUP(B100,'manually extracted terms'!$B$2:$B$219), 1,0)</f>
        <v>1</v>
      </c>
    </row>
    <row r="101" spans="1:3" customFormat="1" x14ac:dyDescent="0.25">
      <c r="A101" t="s">
        <v>814</v>
      </c>
      <c r="B101" t="str">
        <f t="shared" si="1"/>
        <v>pocket</v>
      </c>
      <c r="C101" s="2">
        <f>IF(B101 = LOOKUP(B101,'manually extracted terms'!$B$2:$B$219), 1,0)</f>
        <v>0</v>
      </c>
    </row>
    <row r="102" spans="1:3" customFormat="1" x14ac:dyDescent="0.25">
      <c r="A102" t="s">
        <v>241</v>
      </c>
      <c r="B102" t="str">
        <f t="shared" si="1"/>
        <v>monthlyreport</v>
      </c>
      <c r="C102" s="2">
        <f>IF(B102 = LOOKUP(B102,'manually extracted terms'!$B$2:$B$219), 1,0)</f>
        <v>0</v>
      </c>
    </row>
    <row r="103" spans="1:3" customFormat="1" x14ac:dyDescent="0.25">
      <c r="A103" t="s">
        <v>243</v>
      </c>
      <c r="B103" t="str">
        <f t="shared" si="1"/>
        <v>premiumpayment</v>
      </c>
      <c r="C103" s="2">
        <f>IF(B103 = LOOKUP(B103,'manually extracted terms'!$B$2:$B$219), 1,0)</f>
        <v>0</v>
      </c>
    </row>
    <row r="104" spans="1:3" customFormat="1" x14ac:dyDescent="0.25">
      <c r="A104" t="s">
        <v>244</v>
      </c>
      <c r="B104" t="str">
        <f t="shared" si="1"/>
        <v>chipplan</v>
      </c>
      <c r="C104" s="2">
        <f>IF(B104 = LOOKUP(B104,'manually extracted terms'!$B$2:$B$219), 1,0)</f>
        <v>0</v>
      </c>
    </row>
    <row r="105" spans="1:3" customFormat="1" x14ac:dyDescent="0.25">
      <c r="A105" t="s">
        <v>649</v>
      </c>
      <c r="B105" t="str">
        <f t="shared" si="1"/>
        <v>response</v>
      </c>
      <c r="C105" s="2">
        <f>IF(B105 = LOOKUP(B105,'manually extracted terms'!$B$2:$B$219), 1,0)</f>
        <v>0</v>
      </c>
    </row>
    <row r="106" spans="1:3" customFormat="1" x14ac:dyDescent="0.25">
      <c r="A106" t="s">
        <v>780</v>
      </c>
      <c r="B106" t="str">
        <f t="shared" si="1"/>
        <v>complaint</v>
      </c>
      <c r="C106" s="2">
        <f>IF(B106 = LOOKUP(B106,'manually extracted terms'!$B$2:$B$219), 1,0)</f>
        <v>0</v>
      </c>
    </row>
    <row r="107" spans="1:3" customFormat="1" x14ac:dyDescent="0.25">
      <c r="A107" t="s">
        <v>242</v>
      </c>
      <c r="B107" t="str">
        <f t="shared" si="1"/>
        <v>individualexemption</v>
      </c>
      <c r="C107" s="2">
        <f>IF(B107 = LOOKUP(B107,'manually extracted terms'!$B$2:$B$219), 1,0)</f>
        <v>0</v>
      </c>
    </row>
    <row r="108" spans="1:3" customFormat="1" x14ac:dyDescent="0.25">
      <c r="A108" t="s">
        <v>832</v>
      </c>
      <c r="B108" t="str">
        <f t="shared" si="1"/>
        <v>screen</v>
      </c>
      <c r="C108" s="2">
        <f>IF(B108 = LOOKUP(B108,'manually extracted terms'!$B$2:$B$219), 1,0)</f>
        <v>0</v>
      </c>
    </row>
    <row r="109" spans="1:3" customFormat="1" x14ac:dyDescent="0.25">
      <c r="A109" t="s">
        <v>615</v>
      </c>
      <c r="B109" t="str">
        <f t="shared" si="1"/>
        <v>reporting</v>
      </c>
      <c r="C109" s="2">
        <f>IF(B109 = LOOKUP(B109,'manually extracted terms'!$B$2:$B$219), 1,0)</f>
        <v>0</v>
      </c>
    </row>
    <row r="110" spans="1:3" customFormat="1" x14ac:dyDescent="0.25">
      <c r="A110" t="s">
        <v>830</v>
      </c>
      <c r="B110" t="str">
        <f t="shared" si="1"/>
        <v>method</v>
      </c>
      <c r="C110" s="2">
        <f>IF(B110 = LOOKUP(B110,'manually extracted terms'!$B$2:$B$219), 1,0)</f>
        <v>0</v>
      </c>
    </row>
    <row r="111" spans="1:3" customFormat="1" x14ac:dyDescent="0.25">
      <c r="A111" t="s">
        <v>768</v>
      </c>
      <c r="B111" t="str">
        <f t="shared" si="1"/>
        <v>location</v>
      </c>
      <c r="C111" s="2">
        <f>IF(B111 = LOOKUP(B111,'manually extracted terms'!$B$2:$B$219), 1,0)</f>
        <v>1</v>
      </c>
    </row>
    <row r="112" spans="1:3" customFormat="1" x14ac:dyDescent="0.25">
      <c r="A112" t="s">
        <v>622</v>
      </c>
      <c r="B112" t="str">
        <f t="shared" si="1"/>
        <v>family</v>
      </c>
      <c r="C112" s="2">
        <f>IF(B112 = LOOKUP(B112,'manually extracted terms'!$B$2:$B$219), 1,0)</f>
        <v>1</v>
      </c>
    </row>
    <row r="113" spans="1:3" customFormat="1" x14ac:dyDescent="0.25">
      <c r="A113" t="s">
        <v>837</v>
      </c>
      <c r="B113" t="str">
        <f t="shared" si="1"/>
        <v>referral</v>
      </c>
      <c r="C113" s="2">
        <f>IF(B113 = LOOKUP(B113,'manually extracted terms'!$B$2:$B$219), 1,0)</f>
        <v>1</v>
      </c>
    </row>
    <row r="114" spans="1:3" customFormat="1" x14ac:dyDescent="0.25">
      <c r="A114" t="s">
        <v>563</v>
      </c>
      <c r="B114" t="str">
        <f t="shared" si="1"/>
        <v>citizenship</v>
      </c>
      <c r="C114" s="2">
        <f>IF(B114 = LOOKUP(B114,'manually extracted terms'!$B$2:$B$219), 1,0)</f>
        <v>0</v>
      </c>
    </row>
    <row r="115" spans="1:3" customFormat="1" x14ac:dyDescent="0.25">
      <c r="A115" t="s">
        <v>660</v>
      </c>
      <c r="B115" t="str">
        <f t="shared" si="1"/>
        <v>task</v>
      </c>
      <c r="C115" s="2">
        <f>IF(B115 = LOOKUP(B115,'manually extracted terms'!$B$2:$B$219), 1,0)</f>
        <v>0</v>
      </c>
    </row>
    <row r="116" spans="1:3" customFormat="1" x14ac:dyDescent="0.25">
      <c r="A116" t="s">
        <v>572</v>
      </c>
      <c r="B116" t="str">
        <f t="shared" si="1"/>
        <v>list</v>
      </c>
      <c r="C116" s="2">
        <f>IF(B116 = LOOKUP(B116,'manually extracted terms'!$B$2:$B$219), 1,0)</f>
        <v>0</v>
      </c>
    </row>
    <row r="117" spans="1:3" customFormat="1" x14ac:dyDescent="0.25">
      <c r="A117" t="s">
        <v>562</v>
      </c>
      <c r="B117" t="str">
        <f t="shared" si="1"/>
        <v>interface</v>
      </c>
      <c r="C117" s="2">
        <f>IF(B117 = LOOKUP(B117,'manually extracted terms'!$B$2:$B$219), 1,0)</f>
        <v>0</v>
      </c>
    </row>
    <row r="118" spans="1:3" customFormat="1" x14ac:dyDescent="0.25">
      <c r="A118" t="s">
        <v>643</v>
      </c>
      <c r="B118" t="str">
        <f t="shared" si="1"/>
        <v>redetermination</v>
      </c>
      <c r="C118" s="2">
        <f>IF(B118 = LOOKUP(B118,'manually extracted terms'!$B$2:$B$219), 1,0)</f>
        <v>0</v>
      </c>
    </row>
    <row r="119" spans="1:3" customFormat="1" x14ac:dyDescent="0.25">
      <c r="A119" t="s">
        <v>831</v>
      </c>
      <c r="B119" t="str">
        <f t="shared" si="1"/>
        <v>advance</v>
      </c>
      <c r="C119" s="2">
        <f>IF(B119 = LOOKUP(B119,'manually extracted terms'!$B$2:$B$219), 1,0)</f>
        <v>0</v>
      </c>
    </row>
    <row r="120" spans="1:3" customFormat="1" x14ac:dyDescent="0.25">
      <c r="A120" t="s">
        <v>718</v>
      </c>
      <c r="B120" t="str">
        <f t="shared" si="1"/>
        <v>trend</v>
      </c>
      <c r="C120" s="2">
        <f>IF(B120 = LOOKUP(B120,'manually extracted terms'!$B$2:$B$219), 1,0)</f>
        <v>0</v>
      </c>
    </row>
    <row r="121" spans="1:3" customFormat="1" x14ac:dyDescent="0.25">
      <c r="A121" t="s">
        <v>714</v>
      </c>
      <c r="B121" t="str">
        <f t="shared" si="1"/>
        <v>documentation</v>
      </c>
      <c r="C121" s="2">
        <f>IF(B121 = LOOKUP(B121,'manually extracted terms'!$B$2:$B$219), 1,0)</f>
        <v>0</v>
      </c>
    </row>
    <row r="122" spans="1:3" customFormat="1" x14ac:dyDescent="0.25">
      <c r="A122" t="s">
        <v>608</v>
      </c>
      <c r="B122" t="str">
        <f t="shared" si="1"/>
        <v>amount</v>
      </c>
      <c r="C122" s="2">
        <f>IF(B122 = LOOKUP(B122,'manually extracted terms'!$B$2:$B$219), 1,0)</f>
        <v>0</v>
      </c>
    </row>
    <row r="123" spans="1:3" customFormat="1" x14ac:dyDescent="0.25">
      <c r="A123" t="s">
        <v>246</v>
      </c>
      <c r="B123" t="str">
        <f t="shared" si="1"/>
        <v>sharingreduction</v>
      </c>
      <c r="C123" s="2">
        <f>IF(B123 = LOOKUP(B123,'manually extracted terms'!$B$2:$B$219), 1,0)</f>
        <v>0</v>
      </c>
    </row>
    <row r="124" spans="1:3" customFormat="1" x14ac:dyDescent="0.25">
      <c r="A124" t="s">
        <v>836</v>
      </c>
      <c r="B124" t="str">
        <f t="shared" si="1"/>
        <v>question</v>
      </c>
      <c r="C124" s="2">
        <f>IF(B124 = LOOKUP(B124,'manually extracted terms'!$B$2:$B$219), 1,0)</f>
        <v>0</v>
      </c>
    </row>
    <row r="125" spans="1:3" customFormat="1" x14ac:dyDescent="0.25">
      <c r="A125" t="s">
        <v>245</v>
      </c>
      <c r="B125" t="str">
        <f t="shared" si="1"/>
        <v>ad-hocmonthlyquarterly</v>
      </c>
      <c r="C125" s="2">
        <f>IF(B125 = LOOKUP(B125,'manually extracted terms'!$B$2:$B$219), 1,0)</f>
        <v>0</v>
      </c>
    </row>
    <row r="126" spans="1:3" customFormat="1" x14ac:dyDescent="0.25">
      <c r="A126" t="s">
        <v>558</v>
      </c>
      <c r="B126" t="str">
        <f t="shared" si="1"/>
        <v>link</v>
      </c>
      <c r="C126" s="2">
        <f>IF(B126 = LOOKUP(B126,'manually extracted terms'!$B$2:$B$219), 1,0)</f>
        <v>0</v>
      </c>
    </row>
    <row r="127" spans="1:3" customFormat="1" x14ac:dyDescent="0.25">
      <c r="A127" t="s">
        <v>829</v>
      </c>
      <c r="B127" t="str">
        <f t="shared" si="1"/>
        <v>annually</v>
      </c>
      <c r="C127" s="2">
        <f>IF(B127 = LOOKUP(B127,'manually extracted terms'!$B$2:$B$219), 1,0)</f>
        <v>0</v>
      </c>
    </row>
    <row r="128" spans="1:3" customFormat="1" x14ac:dyDescent="0.25">
      <c r="A128" t="s">
        <v>554</v>
      </c>
      <c r="B128" t="str">
        <f t="shared" si="1"/>
        <v>decertification</v>
      </c>
      <c r="C128" s="2">
        <f>IF(B128 = LOOKUP(B128,'manually extracted terms'!$B$2:$B$219), 1,0)</f>
        <v>1</v>
      </c>
    </row>
    <row r="129" spans="1:3" customFormat="1" x14ac:dyDescent="0.25">
      <c r="A129" t="s">
        <v>779</v>
      </c>
      <c r="B129" t="str">
        <f t="shared" si="1"/>
        <v>call</v>
      </c>
      <c r="C129" s="2">
        <f>IF(B129 = LOOKUP(B129,'manually extracted terms'!$B$2:$B$219), 1,0)</f>
        <v>0</v>
      </c>
    </row>
    <row r="130" spans="1:3" customFormat="1" x14ac:dyDescent="0.25">
      <c r="A130" t="s">
        <v>247</v>
      </c>
      <c r="B130" t="str">
        <f t="shared" si="1"/>
        <v>casemanagement</v>
      </c>
      <c r="C130" s="2">
        <f>IF(B130 = LOOKUP(B130,'manually extracted terms'!$B$2:$B$219), 1,0)</f>
        <v>1</v>
      </c>
    </row>
    <row r="131" spans="1:3" customFormat="1" x14ac:dyDescent="0.25">
      <c r="A131" t="s">
        <v>507</v>
      </c>
      <c r="B131" t="str">
        <f t="shared" ref="B131:B194" si="2">LOWER(SUBSTITUTE(A131," ",""))</f>
        <v>office</v>
      </c>
      <c r="C131" s="2">
        <f>IF(B131 = LOOKUP(B131,'manually extracted terms'!$B$2:$B$219), 1,0)</f>
        <v>0</v>
      </c>
    </row>
    <row r="132" spans="1:3" customFormat="1" x14ac:dyDescent="0.25">
      <c r="A132" t="s">
        <v>249</v>
      </c>
      <c r="B132" t="str">
        <f t="shared" si="2"/>
        <v>caseinformation</v>
      </c>
      <c r="C132" s="2">
        <f>IF(B132 = LOOKUP(B132,'manually extracted terms'!$B$2:$B$219), 1,0)</f>
        <v>0</v>
      </c>
    </row>
    <row r="133" spans="1:3" customFormat="1" x14ac:dyDescent="0.25">
      <c r="A133" t="s">
        <v>879</v>
      </c>
      <c r="B133" t="str">
        <f t="shared" si="2"/>
        <v>recipient</v>
      </c>
      <c r="C133" s="2">
        <f>IF(B133 = LOOKUP(B133,'manually extracted terms'!$B$2:$B$219), 1,0)</f>
        <v>1</v>
      </c>
    </row>
    <row r="134" spans="1:3" customFormat="1" x14ac:dyDescent="0.25">
      <c r="A134" t="s">
        <v>252</v>
      </c>
      <c r="B134" t="str">
        <f t="shared" si="2"/>
        <v>statecontroller</v>
      </c>
      <c r="C134" s="2">
        <f>IF(B134 = LOOKUP(B134,'manually extracted terms'!$B$2:$B$219), 1,0)</f>
        <v>1</v>
      </c>
    </row>
    <row r="135" spans="1:3" customFormat="1" x14ac:dyDescent="0.25">
      <c r="A135" t="s">
        <v>873</v>
      </c>
      <c r="B135" t="str">
        <f t="shared" si="2"/>
        <v>video</v>
      </c>
      <c r="C135" s="2">
        <f>IF(B135 = LOOKUP(B135,'manually extracted terms'!$B$2:$B$219), 1,0)</f>
        <v>0</v>
      </c>
    </row>
    <row r="136" spans="1:3" customFormat="1" x14ac:dyDescent="0.25">
      <c r="A136" t="s">
        <v>260</v>
      </c>
      <c r="B136" t="str">
        <f t="shared" si="2"/>
        <v>enrollmentperiod</v>
      </c>
      <c r="C136" s="2">
        <f>IF(B136 = LOOKUP(B136,'manually extracted terms'!$B$2:$B$219), 1,0)</f>
        <v>1</v>
      </c>
    </row>
    <row r="137" spans="1:3" customFormat="1" x14ac:dyDescent="0.25">
      <c r="A137" t="s">
        <v>261</v>
      </c>
      <c r="B137" t="str">
        <f t="shared" si="2"/>
        <v>householdcomposition</v>
      </c>
      <c r="C137" s="2">
        <f>IF(B137 = LOOKUP(B137,'manually extracted terms'!$B$2:$B$219), 1,0)</f>
        <v>1</v>
      </c>
    </row>
    <row r="138" spans="1:3" customFormat="1" x14ac:dyDescent="0.25">
      <c r="A138" t="s">
        <v>797</v>
      </c>
      <c r="B138" t="str">
        <f t="shared" si="2"/>
        <v>behalf</v>
      </c>
      <c r="C138" s="2">
        <f>IF(B138 = LOOKUP(B138,'manually extracted terms'!$B$2:$B$219), 1,0)</f>
        <v>0</v>
      </c>
    </row>
    <row r="139" spans="1:3" customFormat="1" x14ac:dyDescent="0.25">
      <c r="A139" t="s">
        <v>833</v>
      </c>
      <c r="B139" t="str">
        <f t="shared" si="2"/>
        <v>insurance</v>
      </c>
      <c r="C139" s="2">
        <f>IF(B139 = LOOKUP(B139,'manually extracted terms'!$B$2:$B$219), 1,0)</f>
        <v>0</v>
      </c>
    </row>
    <row r="140" spans="1:3" customFormat="1" x14ac:dyDescent="0.25">
      <c r="A140" t="s">
        <v>753</v>
      </c>
      <c r="B140" t="str">
        <f t="shared" si="2"/>
        <v>update</v>
      </c>
      <c r="C140" s="2">
        <f>IF(B140 = LOOKUP(B140,'manually extracted terms'!$B$2:$B$219), 1,0)</f>
        <v>0</v>
      </c>
    </row>
    <row r="141" spans="1:3" customFormat="1" x14ac:dyDescent="0.25">
      <c r="A141" t="s">
        <v>789</v>
      </c>
      <c r="B141" t="str">
        <f t="shared" si="2"/>
        <v>employer</v>
      </c>
      <c r="C141" s="2">
        <f>IF(B141 = LOOKUP(B141,'manually extracted terms'!$B$2:$B$219), 1,0)</f>
        <v>1</v>
      </c>
    </row>
    <row r="142" spans="1:3" customFormat="1" x14ac:dyDescent="0.25">
      <c r="A142" t="s">
        <v>791</v>
      </c>
      <c r="B142" t="str">
        <f t="shared" si="2"/>
        <v>organization</v>
      </c>
      <c r="C142" s="2">
        <f>IF(B142 = LOOKUP(B142,'manually extracted terms'!$B$2:$B$219), 1,0)</f>
        <v>0</v>
      </c>
    </row>
    <row r="143" spans="1:3" customFormat="1" x14ac:dyDescent="0.25">
      <c r="A143" t="s">
        <v>259</v>
      </c>
      <c r="B143" t="str">
        <f t="shared" si="2"/>
        <v>assignedstaff</v>
      </c>
      <c r="C143" s="2">
        <f>IF(B143 = LOOKUP(B143,'manually extracted terms'!$B$2:$B$219), 1,0)</f>
        <v>0</v>
      </c>
    </row>
    <row r="144" spans="1:3" customFormat="1" x14ac:dyDescent="0.25">
      <c r="A144" t="s">
        <v>262</v>
      </c>
      <c r="B144" t="str">
        <f t="shared" si="2"/>
        <v>currentenrollee</v>
      </c>
      <c r="C144" s="2">
        <f>IF(B144 = LOOKUP(B144,'manually extracted terms'!$B$2:$B$219), 1,0)</f>
        <v>0</v>
      </c>
    </row>
    <row r="145" spans="1:3" customFormat="1" x14ac:dyDescent="0.25">
      <c r="A145" t="s">
        <v>704</v>
      </c>
      <c r="B145" t="str">
        <f t="shared" si="2"/>
        <v>residency</v>
      </c>
      <c r="C145" s="2">
        <f>IF(B145 = LOOKUP(B145,'manually extracted terms'!$B$2:$B$219), 1,0)</f>
        <v>0</v>
      </c>
    </row>
    <row r="146" spans="1:3" customFormat="1" x14ac:dyDescent="0.25">
      <c r="A146" t="s">
        <v>263</v>
      </c>
      <c r="B146" t="str">
        <f t="shared" si="2"/>
        <v>authorizeduser</v>
      </c>
      <c r="C146" s="2">
        <f>IF(B146 = LOOKUP(B146,'manually extracted terms'!$B$2:$B$219), 1,0)</f>
        <v>0</v>
      </c>
    </row>
    <row r="147" spans="1:3" customFormat="1" x14ac:dyDescent="0.25">
      <c r="A147" t="s">
        <v>853</v>
      </c>
      <c r="B147" t="str">
        <f t="shared" si="2"/>
        <v>telephone</v>
      </c>
      <c r="C147" s="2">
        <f>IF(B147 = LOOKUP(B147,'manually extracted terms'!$B$2:$B$219), 1,0)</f>
        <v>0</v>
      </c>
    </row>
    <row r="148" spans="1:3" customFormat="1" x14ac:dyDescent="0.25">
      <c r="A148" t="s">
        <v>251</v>
      </c>
      <c r="B148" t="str">
        <f t="shared" si="2"/>
        <v>qualifiedhealthplanissuer</v>
      </c>
      <c r="C148" s="2">
        <f>IF(B148 = LOOKUP(B148,'manually extracted terms'!$B$2:$B$219), 1,0)</f>
        <v>0</v>
      </c>
    </row>
    <row r="149" spans="1:3" customFormat="1" x14ac:dyDescent="0.25">
      <c r="A149" t="s">
        <v>253</v>
      </c>
      <c r="B149" t="str">
        <f t="shared" si="2"/>
        <v>advancepremiumtaxcredit</v>
      </c>
      <c r="C149" s="2">
        <f>IF(B149 = LOOKUP(B149,'manually extracted terms'!$B$2:$B$219), 1,0)</f>
        <v>1</v>
      </c>
    </row>
    <row r="150" spans="1:3" customFormat="1" x14ac:dyDescent="0.25">
      <c r="A150" t="s">
        <v>844</v>
      </c>
      <c r="B150" t="str">
        <f t="shared" si="2"/>
        <v>print</v>
      </c>
      <c r="C150" s="2">
        <f>IF(B150 = LOOKUP(B150,'manually extracted terms'!$B$2:$B$219), 1,0)</f>
        <v>0</v>
      </c>
    </row>
    <row r="151" spans="1:3" customFormat="1" x14ac:dyDescent="0.25">
      <c r="A151" t="s">
        <v>250</v>
      </c>
      <c r="B151" t="str">
        <f t="shared" si="2"/>
        <v>netpremium</v>
      </c>
      <c r="C151" s="2">
        <f>IF(B151 = LOOKUP(B151,'manually extracted terms'!$B$2:$B$219), 1,0)</f>
        <v>1</v>
      </c>
    </row>
    <row r="152" spans="1:3" customFormat="1" x14ac:dyDescent="0.25">
      <c r="A152" t="s">
        <v>769</v>
      </c>
      <c r="B152" t="str">
        <f t="shared" si="2"/>
        <v>dmhc</v>
      </c>
      <c r="C152" s="2">
        <f>IF(B152 = LOOKUP(B152,'manually extracted terms'!$B$2:$B$219), 1,0)</f>
        <v>1</v>
      </c>
    </row>
    <row r="153" spans="1:3" customFormat="1" x14ac:dyDescent="0.25">
      <c r="A153" t="s">
        <v>254</v>
      </c>
      <c r="B153" t="str">
        <f t="shared" si="2"/>
        <v>pocketcost</v>
      </c>
      <c r="C153" s="2">
        <f>IF(B153 = LOOKUP(B153,'manually extracted terms'!$B$2:$B$219), 1,0)</f>
        <v>0</v>
      </c>
    </row>
    <row r="154" spans="1:3" customFormat="1" x14ac:dyDescent="0.25">
      <c r="A154" t="s">
        <v>816</v>
      </c>
      <c r="B154" t="str">
        <f t="shared" si="2"/>
        <v>log</v>
      </c>
      <c r="C154" s="2">
        <f>IF(B154 = LOOKUP(B154,'manually extracted terms'!$B$2:$B$219), 1,0)</f>
        <v>0</v>
      </c>
    </row>
    <row r="155" spans="1:3" customFormat="1" x14ac:dyDescent="0.25">
      <c r="A155" t="s">
        <v>256</v>
      </c>
      <c r="B155" t="str">
        <f t="shared" si="2"/>
        <v>registeredassister</v>
      </c>
      <c r="C155" s="2">
        <f>IF(B155 = LOOKUP(B155,'manually extracted terms'!$B$2:$B$219), 1,0)</f>
        <v>0</v>
      </c>
    </row>
    <row r="156" spans="1:3" customFormat="1" x14ac:dyDescent="0.25">
      <c r="A156" t="s">
        <v>857</v>
      </c>
      <c r="B156" t="str">
        <f t="shared" si="2"/>
        <v>written</v>
      </c>
      <c r="C156" s="2">
        <f>IF(B156 = LOOKUP(B156,'manually extracted terms'!$B$2:$B$219), 1,0)</f>
        <v>0</v>
      </c>
    </row>
    <row r="157" spans="1:3" customFormat="1" x14ac:dyDescent="0.25">
      <c r="A157" t="s">
        <v>813</v>
      </c>
      <c r="B157" t="str">
        <f t="shared" si="2"/>
        <v>ability</v>
      </c>
      <c r="C157" s="2">
        <f>IF(B157 = LOOKUP(B157,'manually extracted terms'!$B$2:$B$219), 1,0)</f>
        <v>0</v>
      </c>
    </row>
    <row r="158" spans="1:3" customFormat="1" x14ac:dyDescent="0.25">
      <c r="A158" t="s">
        <v>840</v>
      </c>
      <c r="B158" t="str">
        <f t="shared" si="2"/>
        <v>claim</v>
      </c>
      <c r="C158" s="2">
        <f>IF(B158 = LOOKUP(B158,'manually extracted terms'!$B$2:$B$219), 1,0)</f>
        <v>1</v>
      </c>
    </row>
    <row r="159" spans="1:3" customFormat="1" x14ac:dyDescent="0.25">
      <c r="A159" t="s">
        <v>765</v>
      </c>
      <c r="B159" t="str">
        <f t="shared" si="2"/>
        <v>dhc</v>
      </c>
      <c r="C159" s="2">
        <f>IF(B159 = LOOKUP(B159,'manually extracted terms'!$B$2:$B$219), 1,0)</f>
        <v>0</v>
      </c>
    </row>
    <row r="160" spans="1:3" customFormat="1" x14ac:dyDescent="0.25">
      <c r="A160" t="s">
        <v>771</v>
      </c>
      <c r="B160" t="str">
        <f t="shared" si="2"/>
        <v>cdi</v>
      </c>
      <c r="C160" s="2">
        <f>IF(B160 = LOOKUP(B160,'manually extracted terms'!$B$2:$B$219), 1,0)</f>
        <v>1</v>
      </c>
    </row>
    <row r="161" spans="1:3" customFormat="1" x14ac:dyDescent="0.25">
      <c r="A161" t="s">
        <v>919</v>
      </c>
      <c r="B161" t="str">
        <f t="shared" si="2"/>
        <v>saw</v>
      </c>
      <c r="C161" s="2">
        <f>IF(B161 = LOOKUP(B161,'manually extracted terms'!$B$2:$B$219), 1,0)</f>
        <v>0</v>
      </c>
    </row>
    <row r="162" spans="1:3" customFormat="1" x14ac:dyDescent="0.25">
      <c r="A162" t="s">
        <v>843</v>
      </c>
      <c r="B162" t="str">
        <f t="shared" si="2"/>
        <v>ethnicity</v>
      </c>
      <c r="C162" s="2">
        <f>IF(B162 = LOOKUP(B162,'manually extracted terms'!$B$2:$B$219), 1,0)</f>
        <v>0</v>
      </c>
    </row>
    <row r="163" spans="1:3" customFormat="1" x14ac:dyDescent="0.25">
      <c r="A163" t="s">
        <v>248</v>
      </c>
      <c r="B163" t="str">
        <f t="shared" si="2"/>
        <v>zipcode</v>
      </c>
      <c r="C163" s="2">
        <f>IF(B163 = LOOKUP(B163,'manually extracted terms'!$B$2:$B$219), 1,0)</f>
        <v>1</v>
      </c>
    </row>
    <row r="164" spans="1:3" customFormat="1" x14ac:dyDescent="0.25">
      <c r="A164" t="s">
        <v>835</v>
      </c>
      <c r="B164" t="str">
        <f t="shared" si="2"/>
        <v>survey</v>
      </c>
      <c r="C164" s="2">
        <f>IF(B164 = LOOKUP(B164,'manually extracted terms'!$B$2:$B$219), 1,0)</f>
        <v>0</v>
      </c>
    </row>
    <row r="165" spans="1:3" customFormat="1" x14ac:dyDescent="0.25">
      <c r="A165" t="s">
        <v>668</v>
      </c>
      <c r="B165" t="str">
        <f t="shared" si="2"/>
        <v>work</v>
      </c>
      <c r="C165" s="2">
        <f>IF(B165 = LOOKUP(B165,'manually extracted terms'!$B$2:$B$219), 1,0)</f>
        <v>0</v>
      </c>
    </row>
    <row r="166" spans="1:3" customFormat="1" x14ac:dyDescent="0.25">
      <c r="A166" t="s">
        <v>255</v>
      </c>
      <c r="B166" t="str">
        <f t="shared" si="2"/>
        <v>demographicdataregion</v>
      </c>
      <c r="C166" s="2">
        <f>IF(B166 = LOOKUP(B166,'manually extracted terms'!$B$2:$B$219), 1,0)</f>
        <v>0</v>
      </c>
    </row>
    <row r="167" spans="1:3" customFormat="1" x14ac:dyDescent="0.25">
      <c r="A167" t="s">
        <v>433</v>
      </c>
      <c r="B167" t="str">
        <f t="shared" si="2"/>
        <v>non-subsidized</v>
      </c>
      <c r="C167" s="2">
        <f>IF(B167 = LOOKUP(B167,'manually extracted terms'!$B$2:$B$219), 1,0)</f>
        <v>0</v>
      </c>
    </row>
    <row r="168" spans="1:3" customFormat="1" x14ac:dyDescent="0.25">
      <c r="A168" t="s">
        <v>806</v>
      </c>
      <c r="B168" t="str">
        <f t="shared" si="2"/>
        <v>purpose</v>
      </c>
      <c r="C168" s="2">
        <f>IF(B168 = LOOKUP(B168,'manually extracted terms'!$B$2:$B$219), 1,0)</f>
        <v>0</v>
      </c>
    </row>
    <row r="169" spans="1:3" customFormat="1" x14ac:dyDescent="0.25">
      <c r="A169" t="s">
        <v>257</v>
      </c>
      <c r="B169" t="str">
        <f t="shared" si="2"/>
        <v>cost-sharingreduction</v>
      </c>
      <c r="C169" s="2">
        <f>IF(B169 = LOOKUP(B169,'manually extracted terms'!$B$2:$B$219), 1,0)</f>
        <v>0</v>
      </c>
    </row>
    <row r="170" spans="1:3" customFormat="1" x14ac:dyDescent="0.25">
      <c r="A170" t="s">
        <v>258</v>
      </c>
      <c r="B170" t="str">
        <f t="shared" si="2"/>
        <v>planselection</v>
      </c>
      <c r="C170" s="2">
        <f>IF(B170 = LOOKUP(B170,'manually extracted terms'!$B$2:$B$219), 1,0)</f>
        <v>0</v>
      </c>
    </row>
    <row r="171" spans="1:3" customFormat="1" x14ac:dyDescent="0.25">
      <c r="A171" t="s">
        <v>854</v>
      </c>
      <c r="B171" t="str">
        <f t="shared" si="2"/>
        <v>availability</v>
      </c>
      <c r="C171" s="2">
        <f>IF(B171 = LOOKUP(B171,'manually extracted terms'!$B$2:$B$219), 1,0)</f>
        <v>0</v>
      </c>
    </row>
    <row r="172" spans="1:3" customFormat="1" x14ac:dyDescent="0.25">
      <c r="A172" t="s">
        <v>792</v>
      </c>
      <c r="B172" t="str">
        <f t="shared" si="2"/>
        <v>store</v>
      </c>
      <c r="C172" s="2">
        <f>IF(B172 = LOOKUP(B172,'manually extracted terms'!$B$2:$B$219), 1,0)</f>
        <v>0</v>
      </c>
    </row>
    <row r="173" spans="1:3" customFormat="1" x14ac:dyDescent="0.25">
      <c r="A173" t="s">
        <v>948</v>
      </c>
      <c r="B173" t="str">
        <f t="shared" si="2"/>
        <v>deductible</v>
      </c>
      <c r="C173" s="2">
        <f>IF(B173 = LOOKUP(B173,'manually extracted terms'!$B$2:$B$219), 1,0)</f>
        <v>1</v>
      </c>
    </row>
    <row r="174" spans="1:3" customFormat="1" x14ac:dyDescent="0.25">
      <c r="A174" t="s">
        <v>276</v>
      </c>
      <c r="B174" t="str">
        <f t="shared" si="2"/>
        <v>additionalverification</v>
      </c>
      <c r="C174" s="2">
        <f>IF(B174 = LOOKUP(B174,'manually extracted terms'!$B$2:$B$219), 1,0)</f>
        <v>0</v>
      </c>
    </row>
    <row r="175" spans="1:3" customFormat="1" x14ac:dyDescent="0.25">
      <c r="A175" t="s">
        <v>288</v>
      </c>
      <c r="B175" t="str">
        <f t="shared" si="2"/>
        <v>caserecord</v>
      </c>
      <c r="C175" s="2">
        <f>IF(B175 = LOOKUP(B175,'manually extracted terms'!$B$2:$B$219), 1,0)</f>
        <v>1</v>
      </c>
    </row>
    <row r="176" spans="1:3" customFormat="1" x14ac:dyDescent="0.25">
      <c r="A176" t="s">
        <v>294</v>
      </c>
      <c r="B176" t="str">
        <f t="shared" si="2"/>
        <v>householdmember</v>
      </c>
      <c r="C176" s="2">
        <f>IF(B176 = LOOKUP(B176,'manually extracted terms'!$B$2:$B$219), 1,0)</f>
        <v>1</v>
      </c>
    </row>
    <row r="177" spans="1:3" customFormat="1" x14ac:dyDescent="0.25">
      <c r="A177" t="s">
        <v>303</v>
      </c>
      <c r="B177" t="str">
        <f t="shared" si="2"/>
        <v>statusstatewide</v>
      </c>
      <c r="C177" s="2">
        <f>IF(B177 = LOOKUP(B177,'manually extracted terms'!$B$2:$B$219), 1,0)</f>
        <v>0</v>
      </c>
    </row>
    <row r="178" spans="1:3" customFormat="1" x14ac:dyDescent="0.25">
      <c r="A178" t="s">
        <v>305</v>
      </c>
      <c r="B178" t="str">
        <f t="shared" si="2"/>
        <v>applicationinformation</v>
      </c>
      <c r="C178" s="2">
        <f>IF(B178 = LOOKUP(B178,'manually extracted terms'!$B$2:$B$219), 1,0)</f>
        <v>0</v>
      </c>
    </row>
    <row r="179" spans="1:3" customFormat="1" x14ac:dyDescent="0.25">
      <c r="A179" t="s">
        <v>306</v>
      </c>
      <c r="B179" t="str">
        <f t="shared" si="2"/>
        <v>selectedplan</v>
      </c>
      <c r="C179" s="2">
        <f>IF(B179 = LOOKUP(B179,'manually extracted terms'!$B$2:$B$219), 1,0)</f>
        <v>0</v>
      </c>
    </row>
    <row r="180" spans="1:3" customFormat="1" x14ac:dyDescent="0.25">
      <c r="A180" t="s">
        <v>312</v>
      </c>
      <c r="B180" t="str">
        <f t="shared" si="2"/>
        <v>qualityindicator</v>
      </c>
      <c r="C180" s="2">
        <f>IF(B180 = LOOKUP(B180,'manually extracted terms'!$B$2:$B$219), 1,0)</f>
        <v>0</v>
      </c>
    </row>
    <row r="181" spans="1:3" customFormat="1" x14ac:dyDescent="0.25">
      <c r="A181" t="s">
        <v>315</v>
      </c>
      <c r="B181" t="str">
        <f t="shared" si="2"/>
        <v>federalexchange</v>
      </c>
      <c r="C181" s="2">
        <f>IF(B181 = LOOKUP(B181,'manually extracted terms'!$B$2:$B$219), 1,0)</f>
        <v>1</v>
      </c>
    </row>
    <row r="182" spans="1:3" customFormat="1" x14ac:dyDescent="0.25">
      <c r="A182" t="s">
        <v>266</v>
      </c>
      <c r="B182" t="str">
        <f t="shared" si="2"/>
        <v>californiadepartment</v>
      </c>
      <c r="C182" s="2">
        <f>IF(B182 = LOOKUP(B182,'manually extracted terms'!$B$2:$B$219), 1,0)</f>
        <v>0</v>
      </c>
    </row>
    <row r="183" spans="1:3" customFormat="1" x14ac:dyDescent="0.25">
      <c r="A183" t="s">
        <v>267</v>
      </c>
      <c r="B183" t="str">
        <f t="shared" si="2"/>
        <v>helpscreen</v>
      </c>
      <c r="C183" s="2">
        <f>IF(B183 = LOOKUP(B183,'manually extracted terms'!$B$2:$B$219), 1,0)</f>
        <v>0</v>
      </c>
    </row>
    <row r="184" spans="1:3" customFormat="1" x14ac:dyDescent="0.25">
      <c r="A184" t="s">
        <v>269</v>
      </c>
      <c r="B184" t="str">
        <f t="shared" si="2"/>
        <v>dataelement</v>
      </c>
      <c r="C184" s="2">
        <f>IF(B184 = LOOKUP(B184,'manually extracted terms'!$B$2:$B$219), 1,0)</f>
        <v>0</v>
      </c>
    </row>
    <row r="185" spans="1:3" customFormat="1" x14ac:dyDescent="0.25">
      <c r="A185" t="s">
        <v>796</v>
      </c>
      <c r="B185" t="str">
        <f t="shared" si="2"/>
        <v>description</v>
      </c>
      <c r="C185" s="2">
        <f>IF(B185 = LOOKUP(B185,'manually extracted terms'!$B$2:$B$219), 1,0)</f>
        <v>0</v>
      </c>
    </row>
    <row r="186" spans="1:3" customFormat="1" x14ac:dyDescent="0.25">
      <c r="A186" t="s">
        <v>271</v>
      </c>
      <c r="B186" t="str">
        <f t="shared" si="2"/>
        <v>estimatedannual</v>
      </c>
      <c r="C186" s="2">
        <f>IF(B186 = LOOKUP(B186,'manually extracted terms'!$B$2:$B$219), 1,0)</f>
        <v>0</v>
      </c>
    </row>
    <row r="187" spans="1:3" customFormat="1" x14ac:dyDescent="0.25">
      <c r="A187" t="s">
        <v>841</v>
      </c>
      <c r="B187" t="str">
        <f t="shared" si="2"/>
        <v>processing</v>
      </c>
      <c r="C187" s="2">
        <f>IF(B187 = LOOKUP(B187,'manually extracted terms'!$B$2:$B$219), 1,0)</f>
        <v>0</v>
      </c>
    </row>
    <row r="188" spans="1:3" customFormat="1" x14ac:dyDescent="0.25">
      <c r="A188" t="s">
        <v>277</v>
      </c>
      <c r="B188" t="str">
        <f t="shared" si="2"/>
        <v>36month</v>
      </c>
      <c r="C188" s="2">
        <f>IF(B188 = LOOKUP(B188,'manually extracted terms'!$B$2:$B$219), 1,0)</f>
        <v>0</v>
      </c>
    </row>
    <row r="189" spans="1:3" customFormat="1" x14ac:dyDescent="0.25">
      <c r="A189" t="s">
        <v>871</v>
      </c>
      <c r="B189" t="str">
        <f t="shared" si="2"/>
        <v>example</v>
      </c>
      <c r="C189" s="2">
        <f>IF(B189 = LOOKUP(B189,'manually extracted terms'!$B$2:$B$219), 1,0)</f>
        <v>0</v>
      </c>
    </row>
    <row r="190" spans="1:3" customFormat="1" x14ac:dyDescent="0.25">
      <c r="A190" t="s">
        <v>287</v>
      </c>
      <c r="B190" t="str">
        <f t="shared" si="2"/>
        <v>annualeligibilityredetermination</v>
      </c>
      <c r="C190" s="2">
        <f>IF(B190 = LOOKUP(B190,'manually extracted terms'!$B$2:$B$219), 1,0)</f>
        <v>1</v>
      </c>
    </row>
    <row r="191" spans="1:3" customFormat="1" x14ac:dyDescent="0.25">
      <c r="A191" t="s">
        <v>920</v>
      </c>
      <c r="B191" t="str">
        <f t="shared" si="2"/>
        <v>time-stamp</v>
      </c>
      <c r="C191" s="2">
        <f>IF(B191 = LOOKUP(B191,'manually extracted terms'!$B$2:$B$219), 1,0)</f>
        <v>0</v>
      </c>
    </row>
    <row r="192" spans="1:3" customFormat="1" x14ac:dyDescent="0.25">
      <c r="A192" t="s">
        <v>289</v>
      </c>
      <c r="B192" t="str">
        <f t="shared" si="2"/>
        <v>electronicreport</v>
      </c>
      <c r="C192" s="2">
        <f>IF(B192 = LOOKUP(B192,'manually extracted terms'!$B$2:$B$219), 1,0)</f>
        <v>0</v>
      </c>
    </row>
    <row r="193" spans="1:3" customFormat="1" x14ac:dyDescent="0.25">
      <c r="A193" t="s">
        <v>851</v>
      </c>
      <c r="B193" t="str">
        <f t="shared" si="2"/>
        <v>med</v>
      </c>
      <c r="C193" s="2">
        <f>IF(B193 = LOOKUP(B193,'manually extracted terms'!$B$2:$B$219), 1,0)</f>
        <v>0</v>
      </c>
    </row>
    <row r="194" spans="1:3" customFormat="1" x14ac:dyDescent="0.25">
      <c r="A194" t="s">
        <v>858</v>
      </c>
      <c r="B194" t="str">
        <f t="shared" si="2"/>
        <v>sex</v>
      </c>
      <c r="C194" s="2">
        <f>IF(B194 = LOOKUP(B194,'manually extracted terms'!$B$2:$B$219), 1,0)</f>
        <v>1</v>
      </c>
    </row>
    <row r="195" spans="1:3" customFormat="1" x14ac:dyDescent="0.25">
      <c r="A195" t="s">
        <v>293</v>
      </c>
      <c r="B195" t="str">
        <f t="shared" ref="B195:B258" si="3">LOWER(SUBSTITUTE(A195," ",""))</f>
        <v>reportchange</v>
      </c>
      <c r="C195" s="2">
        <f>IF(B195 = LOOKUP(B195,'manually extracted terms'!$B$2:$B$219), 1,0)</f>
        <v>0</v>
      </c>
    </row>
    <row r="196" spans="1:3" customFormat="1" x14ac:dyDescent="0.25">
      <c r="A196" t="s">
        <v>297</v>
      </c>
      <c r="B196" t="str">
        <f t="shared" si="3"/>
        <v>consumerinformation</v>
      </c>
      <c r="C196" s="2">
        <f>IF(B196 = LOOKUP(B196,'manually extracted terms'!$B$2:$B$219), 1,0)</f>
        <v>0</v>
      </c>
    </row>
    <row r="197" spans="1:3" customFormat="1" x14ac:dyDescent="0.25">
      <c r="A197" t="s">
        <v>299</v>
      </c>
      <c r="B197" t="str">
        <f t="shared" si="3"/>
        <v>averageamount</v>
      </c>
      <c r="C197" s="2">
        <f>IF(B197 = LOOKUP(B197,'manually extracted terms'!$B$2:$B$219), 1,0)</f>
        <v>0</v>
      </c>
    </row>
    <row r="198" spans="1:3" customFormat="1" x14ac:dyDescent="0.25">
      <c r="A198" t="s">
        <v>298</v>
      </c>
      <c r="B198" t="str">
        <f t="shared" si="3"/>
        <v>federalaudit</v>
      </c>
      <c r="C198" s="2">
        <f>IF(B198 = LOOKUP(B198,'manually extracted terms'!$B$2:$B$219), 1,0)</f>
        <v>0</v>
      </c>
    </row>
    <row r="199" spans="1:3" customFormat="1" x14ac:dyDescent="0.25">
      <c r="A199" t="s">
        <v>778</v>
      </c>
      <c r="B199" t="str">
        <f t="shared" si="3"/>
        <v>acknowledgement</v>
      </c>
      <c r="C199" s="2">
        <f>IF(B199 = LOOKUP(B199,'manually extracted terms'!$B$2:$B$219), 1,0)</f>
        <v>0</v>
      </c>
    </row>
    <row r="200" spans="1:3" customFormat="1" x14ac:dyDescent="0.25">
      <c r="A200" t="s">
        <v>308</v>
      </c>
      <c r="B200" t="str">
        <f t="shared" si="3"/>
        <v>taxadministration</v>
      </c>
      <c r="C200" s="2">
        <f>IF(B200 = LOOKUP(B200,'manually extracted terms'!$B$2:$B$219), 1,0)</f>
        <v>0</v>
      </c>
    </row>
    <row r="201" spans="1:3" customFormat="1" x14ac:dyDescent="0.25">
      <c r="A201" t="s">
        <v>309</v>
      </c>
      <c r="B201" t="str">
        <f t="shared" si="3"/>
        <v>personalhealthinformationphi</v>
      </c>
      <c r="C201" s="2">
        <f>IF(B201 = LOOKUP(B201,'manually extracted terms'!$B$2:$B$219), 1,0)</f>
        <v>0</v>
      </c>
    </row>
    <row r="202" spans="1:3" customFormat="1" x14ac:dyDescent="0.25">
      <c r="A202" t="s">
        <v>320</v>
      </c>
      <c r="B202" t="str">
        <f t="shared" si="3"/>
        <v>upcomingmonth</v>
      </c>
      <c r="C202" s="2">
        <f>IF(B202 = LOOKUP(B202,'manually extracted terms'!$B$2:$B$219), 1,0)</f>
        <v>0</v>
      </c>
    </row>
    <row r="203" spans="1:3" customFormat="1" x14ac:dyDescent="0.25">
      <c r="A203" t="s">
        <v>323</v>
      </c>
      <c r="B203" t="str">
        <f t="shared" si="3"/>
        <v>appealdecision</v>
      </c>
      <c r="C203" s="2">
        <f>IF(B203 = LOOKUP(B203,'manually extracted terms'!$B$2:$B$219), 1,0)</f>
        <v>0</v>
      </c>
    </row>
    <row r="204" spans="1:3" customFormat="1" x14ac:dyDescent="0.25">
      <c r="A204" t="s">
        <v>327</v>
      </c>
      <c r="B204" t="str">
        <f t="shared" si="3"/>
        <v>familymember</v>
      </c>
      <c r="C204" s="2">
        <f>IF(B204 = LOOKUP(B204,'manually extracted terms'!$B$2:$B$219), 1,0)</f>
        <v>1</v>
      </c>
    </row>
    <row r="205" spans="1:3" customFormat="1" x14ac:dyDescent="0.25">
      <c r="A205" t="s">
        <v>884</v>
      </c>
      <c r="B205" t="str">
        <f t="shared" si="3"/>
        <v>reason</v>
      </c>
      <c r="C205" s="2">
        <f>IF(B205 = LOOKUP(B205,'manually extracted terms'!$B$2:$B$219), 1,0)</f>
        <v>0</v>
      </c>
    </row>
    <row r="206" spans="1:3" customFormat="1" x14ac:dyDescent="0.25">
      <c r="A206" t="s">
        <v>272</v>
      </c>
      <c r="B206" t="str">
        <f t="shared" si="3"/>
        <v>individualplanpreference</v>
      </c>
      <c r="C206" s="2">
        <f>IF(B206 = LOOKUP(B206,'manually extracted terms'!$B$2:$B$219), 1,0)</f>
        <v>0</v>
      </c>
    </row>
    <row r="207" spans="1:3" customFormat="1" x14ac:dyDescent="0.25">
      <c r="A207" t="s">
        <v>846</v>
      </c>
      <c r="B207" t="str">
        <f t="shared" si="3"/>
        <v>aca</v>
      </c>
      <c r="C207" s="2">
        <f>IF(B207 = LOOKUP(B207,'manually extracted terms'!$B$2:$B$219), 1,0)</f>
        <v>1</v>
      </c>
    </row>
    <row r="208" spans="1:3" customFormat="1" x14ac:dyDescent="0.25">
      <c r="A208" t="s">
        <v>895</v>
      </c>
      <c r="B208" t="str">
        <f t="shared" si="3"/>
        <v>spanish</v>
      </c>
      <c r="C208" s="2">
        <f>IF(B208 = LOOKUP(B208,'manually extracted terms'!$B$2:$B$219), 1,0)</f>
        <v>0</v>
      </c>
    </row>
    <row r="209" spans="1:3" customFormat="1" x14ac:dyDescent="0.25">
      <c r="A209" t="s">
        <v>874</v>
      </c>
      <c r="B209" t="str">
        <f t="shared" si="3"/>
        <v>recertification</v>
      </c>
      <c r="C209" s="2">
        <f>IF(B209 = LOOKUP(B209,'manually extracted terms'!$B$2:$B$219), 1,0)</f>
        <v>1</v>
      </c>
    </row>
    <row r="210" spans="1:3" customFormat="1" x14ac:dyDescent="0.25">
      <c r="A210" t="s">
        <v>280</v>
      </c>
      <c r="B210" t="str">
        <f t="shared" si="3"/>
        <v>lawfulpresence</v>
      </c>
      <c r="C210" s="2">
        <f>IF(B210 = LOOKUP(B210,'manually extracted terms'!$B$2:$B$219), 1,0)</f>
        <v>1</v>
      </c>
    </row>
    <row r="211" spans="1:3" customFormat="1" x14ac:dyDescent="0.25">
      <c r="A211" t="s">
        <v>917</v>
      </c>
      <c r="B211" t="str">
        <f t="shared" si="3"/>
        <v>county</v>
      </c>
      <c r="C211" s="2">
        <f>IF(B211 = LOOKUP(B211,'manually extracted terms'!$B$2:$B$219), 1,0)</f>
        <v>0</v>
      </c>
    </row>
    <row r="212" spans="1:3" customFormat="1" x14ac:dyDescent="0.25">
      <c r="A212" t="s">
        <v>929</v>
      </c>
      <c r="B212" t="str">
        <f t="shared" si="3"/>
        <v>assistance</v>
      </c>
      <c r="C212" s="2">
        <f>IF(B212 = LOOKUP(B212,'manually extracted terms'!$B$2:$B$219), 1,0)</f>
        <v>0</v>
      </c>
    </row>
    <row r="213" spans="1:3" customFormat="1" x14ac:dyDescent="0.25">
      <c r="A213" t="s">
        <v>291</v>
      </c>
      <c r="B213" t="str">
        <f t="shared" si="3"/>
        <v>performancemeasurement</v>
      </c>
      <c r="C213" s="2">
        <f>IF(B213 = LOOKUP(B213,'manually extracted terms'!$B$2:$B$219), 1,0)</f>
        <v>0</v>
      </c>
    </row>
    <row r="214" spans="1:3" customFormat="1" x14ac:dyDescent="0.25">
      <c r="A214" t="s">
        <v>292</v>
      </c>
      <c r="B214" t="str">
        <f t="shared" si="3"/>
        <v>consumerapplicant</v>
      </c>
      <c r="C214" s="2">
        <f>IF(B214 = LOOKUP(B214,'manually extracted terms'!$B$2:$B$219), 1,0)</f>
        <v>0</v>
      </c>
    </row>
    <row r="215" spans="1:3" customFormat="1" x14ac:dyDescent="0.25">
      <c r="A215" t="s">
        <v>304</v>
      </c>
      <c r="B215" t="str">
        <f t="shared" si="3"/>
        <v>individualexemptionrequest</v>
      </c>
      <c r="C215" s="2">
        <f>IF(B215 = LOOKUP(B215,'manually extracted terms'!$B$2:$B$219), 1,0)</f>
        <v>0</v>
      </c>
    </row>
    <row r="216" spans="1:3" customFormat="1" x14ac:dyDescent="0.25">
      <c r="A216" t="s">
        <v>852</v>
      </c>
      <c r="B216" t="str">
        <f t="shared" si="3"/>
        <v>note</v>
      </c>
      <c r="C216" s="2">
        <f>IF(B216 = LOOKUP(B216,'manually extracted terms'!$B$2:$B$219), 1,0)</f>
        <v>0</v>
      </c>
    </row>
    <row r="217" spans="1:3" customFormat="1" x14ac:dyDescent="0.25">
      <c r="A217" t="s">
        <v>311</v>
      </c>
      <c r="B217" t="str">
        <f t="shared" si="3"/>
        <v>onlineapplication</v>
      </c>
      <c r="C217" s="2">
        <f>IF(B217 = LOOKUP(B217,'manually extracted terms'!$B$2:$B$219), 1,0)</f>
        <v>0</v>
      </c>
    </row>
    <row r="218" spans="1:3" customFormat="1" x14ac:dyDescent="0.25">
      <c r="A218" t="s">
        <v>878</v>
      </c>
      <c r="B218" t="str">
        <f t="shared" si="3"/>
        <v>vendor</v>
      </c>
      <c r="C218" s="2">
        <f>IF(B218 = LOOKUP(B218,'manually extracted terms'!$B$2:$B$219), 1,0)</f>
        <v>1</v>
      </c>
    </row>
    <row r="219" spans="1:3" customFormat="1" x14ac:dyDescent="0.25">
      <c r="A219" t="s">
        <v>321</v>
      </c>
      <c r="B219" t="str">
        <f t="shared" si="3"/>
        <v>callcenter</v>
      </c>
      <c r="C219" s="2">
        <f>IF(B219 = LOOKUP(B219,'manually extracted terms'!$B$2:$B$219), 1,0)</f>
        <v>1</v>
      </c>
    </row>
    <row r="220" spans="1:3" customFormat="1" x14ac:dyDescent="0.25">
      <c r="A220" t="s">
        <v>860</v>
      </c>
      <c r="B220" t="str">
        <f t="shared" si="3"/>
        <v>route</v>
      </c>
      <c r="C220" s="2">
        <f>IF(B220 = LOOKUP(B220,'manually extracted terms'!$B$2:$B$219), 1,0)</f>
        <v>0</v>
      </c>
    </row>
    <row r="221" spans="1:3" customFormat="1" x14ac:dyDescent="0.25">
      <c r="A221" t="s">
        <v>859</v>
      </c>
      <c r="B221" t="str">
        <f t="shared" si="3"/>
        <v>non-renewal</v>
      </c>
      <c r="C221" s="2">
        <f>IF(B221 = LOOKUP(B221,'manually extracted terms'!$B$2:$B$219), 1,0)</f>
        <v>0</v>
      </c>
    </row>
    <row r="222" spans="1:3" customFormat="1" x14ac:dyDescent="0.25">
      <c r="A222" t="s">
        <v>264</v>
      </c>
      <c r="B222" t="str">
        <f t="shared" si="3"/>
        <v>availableplan</v>
      </c>
      <c r="C222" s="2">
        <f>IF(B222 = LOOKUP(B222,'manually extracted terms'!$B$2:$B$219), 1,0)</f>
        <v>0</v>
      </c>
    </row>
    <row r="223" spans="1:3" customFormat="1" x14ac:dyDescent="0.25">
      <c r="A223" t="s">
        <v>265</v>
      </c>
      <c r="B223" t="str">
        <f t="shared" si="3"/>
        <v>verificationdocument</v>
      </c>
      <c r="C223" s="2">
        <f>IF(B223 = LOOKUP(B223,'manually extracted terms'!$B$2:$B$219), 1,0)</f>
        <v>1</v>
      </c>
    </row>
    <row r="224" spans="1:3" customFormat="1" x14ac:dyDescent="0.25">
      <c r="A224" t="s">
        <v>839</v>
      </c>
      <c r="B224" t="str">
        <f t="shared" si="3"/>
        <v>prior</v>
      </c>
      <c r="C224" s="2">
        <f>IF(B224 = LOOKUP(B224,'manually extracted terms'!$B$2:$B$219), 1,0)</f>
        <v>0</v>
      </c>
    </row>
    <row r="225" spans="1:3" customFormat="1" x14ac:dyDescent="0.25">
      <c r="A225" t="s">
        <v>861</v>
      </c>
      <c r="B225" t="str">
        <f t="shared" si="3"/>
        <v>participation</v>
      </c>
      <c r="C225" s="2">
        <f>IF(B225 = LOOKUP(B225,'manually extracted terms'!$B$2:$B$219), 1,0)</f>
        <v>0</v>
      </c>
    </row>
    <row r="226" spans="1:3" customFormat="1" x14ac:dyDescent="0.25">
      <c r="A226" t="s">
        <v>270</v>
      </c>
      <c r="B226" t="str">
        <f t="shared" si="3"/>
        <v>externalinterface</v>
      </c>
      <c r="C226" s="2">
        <f>IF(B226 = LOOKUP(B226,'manually extracted terms'!$B$2:$B$219), 1,0)</f>
        <v>0</v>
      </c>
    </row>
    <row r="227" spans="1:3" customFormat="1" x14ac:dyDescent="0.25">
      <c r="A227" t="s">
        <v>838</v>
      </c>
      <c r="B227" t="str">
        <f t="shared" si="3"/>
        <v>penalty</v>
      </c>
      <c r="C227" s="2">
        <f>IF(B227 = LOOKUP(B227,'manually extracted terms'!$B$2:$B$219), 1,0)</f>
        <v>1</v>
      </c>
    </row>
    <row r="228" spans="1:3" customFormat="1" x14ac:dyDescent="0.25">
      <c r="A228" t="s">
        <v>958</v>
      </c>
      <c r="B228" t="str">
        <f t="shared" si="3"/>
        <v>way</v>
      </c>
      <c r="C228" s="2">
        <f>IF(B228 = LOOKUP(B228,'manually extracted terms'!$B$2:$B$219), 1,0)</f>
        <v>0</v>
      </c>
    </row>
    <row r="229" spans="1:3" customFormat="1" x14ac:dyDescent="0.25">
      <c r="A229" t="s">
        <v>749</v>
      </c>
      <c r="B229" t="str">
        <f t="shared" si="3"/>
        <v>disease</v>
      </c>
      <c r="C229" s="2">
        <f>IF(B229 = LOOKUP(B229,'manually extracted terms'!$B$2:$B$219), 1,0)</f>
        <v>0</v>
      </c>
    </row>
    <row r="230" spans="1:3" customFormat="1" x14ac:dyDescent="0.25">
      <c r="A230" t="s">
        <v>301</v>
      </c>
      <c r="B230" t="str">
        <f t="shared" si="3"/>
        <v>effectivedate</v>
      </c>
      <c r="C230" s="2">
        <f>IF(B230 = LOOKUP(B230,'manually extracted terms'!$B$2:$B$219), 1,0)</f>
        <v>1</v>
      </c>
    </row>
    <row r="231" spans="1:3" customFormat="1" x14ac:dyDescent="0.25">
      <c r="A231" t="s">
        <v>307</v>
      </c>
      <c r="B231" t="str">
        <f t="shared" si="3"/>
        <v>potentialcomplianceissue</v>
      </c>
      <c r="C231" s="2">
        <f>IF(B231 = LOOKUP(B231,'manually extracted terms'!$B$2:$B$219), 1,0)</f>
        <v>0</v>
      </c>
    </row>
    <row r="232" spans="1:3" customFormat="1" x14ac:dyDescent="0.25">
      <c r="A232" t="s">
        <v>310</v>
      </c>
      <c r="B232" t="str">
        <f t="shared" si="3"/>
        <v>onlineretrieval</v>
      </c>
      <c r="C232" s="2">
        <f>IF(B232 = LOOKUP(B232,'manually extracted terms'!$B$2:$B$219), 1,0)</f>
        <v>0</v>
      </c>
    </row>
    <row r="233" spans="1:3" customFormat="1" x14ac:dyDescent="0.25">
      <c r="A233" t="s">
        <v>842</v>
      </c>
      <c r="B233" t="str">
        <f t="shared" si="3"/>
        <v>agency</v>
      </c>
      <c r="C233" s="2">
        <f>IF(B233 = LOOKUP(B233,'manually extracted terms'!$B$2:$B$219), 1,0)</f>
        <v>1</v>
      </c>
    </row>
    <row r="234" spans="1:3" customFormat="1" x14ac:dyDescent="0.25">
      <c r="A234" t="s">
        <v>317</v>
      </c>
      <c r="B234" t="str">
        <f t="shared" si="3"/>
        <v>viewingcapability</v>
      </c>
      <c r="C234" s="2">
        <f>IF(B234 = LOOKUP(B234,'manually extracted terms'!$B$2:$B$219), 1,0)</f>
        <v>0</v>
      </c>
    </row>
    <row r="235" spans="1:3" customFormat="1" x14ac:dyDescent="0.25">
      <c r="A235" t="s">
        <v>275</v>
      </c>
      <c r="B235" t="str">
        <f t="shared" si="3"/>
        <v>communicationmethod</v>
      </c>
      <c r="C235" s="2">
        <f>IF(B235 = LOOKUP(B235,'manually extracted terms'!$B$2:$B$219), 1,0)</f>
        <v>0</v>
      </c>
    </row>
    <row r="236" spans="1:3" customFormat="1" x14ac:dyDescent="0.25">
      <c r="A236" t="s">
        <v>278</v>
      </c>
      <c r="B236" t="str">
        <f t="shared" si="3"/>
        <v>tribalaffiliation</v>
      </c>
      <c r="C236" s="2">
        <f>IF(B236 = LOOKUP(B236,'manually extracted terms'!$B$2:$B$219), 1,0)</f>
        <v>0</v>
      </c>
    </row>
    <row r="237" spans="1:3" customFormat="1" x14ac:dyDescent="0.25">
      <c r="A237" t="s">
        <v>284</v>
      </c>
      <c r="B237" t="str">
        <f t="shared" si="3"/>
        <v>demonstrationvideo</v>
      </c>
      <c r="C237" s="2">
        <f>IF(B237 = LOOKUP(B237,'manually extracted terms'!$B$2:$B$219), 1,0)</f>
        <v>0</v>
      </c>
    </row>
    <row r="238" spans="1:3" customFormat="1" x14ac:dyDescent="0.25">
      <c r="A238" t="s">
        <v>848</v>
      </c>
      <c r="B238" t="str">
        <f t="shared" si="3"/>
        <v>direct</v>
      </c>
      <c r="C238" s="2">
        <f>IF(B238 = LOOKUP(B238,'manually extracted terms'!$B$2:$B$219), 1,0)</f>
        <v>0</v>
      </c>
    </row>
    <row r="239" spans="1:3" customFormat="1" x14ac:dyDescent="0.25">
      <c r="A239" t="s">
        <v>314</v>
      </c>
      <c r="B239" t="str">
        <f t="shared" si="3"/>
        <v>planassessmentfee</v>
      </c>
      <c r="C239" s="2">
        <f>IF(B239 = LOOKUP(B239,'manually extracted terms'!$B$2:$B$219), 1,0)</f>
        <v>1</v>
      </c>
    </row>
    <row r="240" spans="1:3" customFormat="1" x14ac:dyDescent="0.25">
      <c r="A240" t="s">
        <v>316</v>
      </c>
      <c r="B240" t="str">
        <f t="shared" si="3"/>
        <v>assisterfee</v>
      </c>
      <c r="C240" s="2">
        <f>IF(B240 = LOOKUP(B240,'manually extracted terms'!$B$2:$B$219), 1,0)</f>
        <v>1</v>
      </c>
    </row>
    <row r="241" spans="1:3" customFormat="1" x14ac:dyDescent="0.25">
      <c r="A241" t="s">
        <v>326</v>
      </c>
      <c r="B241" t="str">
        <f t="shared" si="3"/>
        <v>federaldatahub</v>
      </c>
      <c r="C241" s="2">
        <f>IF(B241 = LOOKUP(B241,'manually extracted terms'!$B$2:$B$219), 1,0)</f>
        <v>0</v>
      </c>
    </row>
    <row r="242" spans="1:3" customFormat="1" x14ac:dyDescent="0.25">
      <c r="A242" t="s">
        <v>279</v>
      </c>
      <c r="B242" t="str">
        <f t="shared" si="3"/>
        <v>qhpmedi-calaim</v>
      </c>
      <c r="C242" s="2">
        <f>IF(B242 = LOOKUP(B242,'manually extracted terms'!$B$2:$B$219), 1,0)</f>
        <v>0</v>
      </c>
    </row>
    <row r="243" spans="1:3" customFormat="1" x14ac:dyDescent="0.25">
      <c r="A243" t="s">
        <v>285</v>
      </c>
      <c r="B243" t="str">
        <f t="shared" si="3"/>
        <v>californiapolicymaker</v>
      </c>
      <c r="C243" s="2">
        <f>IF(B243 = LOOKUP(B243,'manually extracted terms'!$B$2:$B$219), 1,0)</f>
        <v>0</v>
      </c>
    </row>
    <row r="244" spans="1:3" customFormat="1" x14ac:dyDescent="0.25">
      <c r="A244" t="s">
        <v>286</v>
      </c>
      <c r="B244" t="str">
        <f t="shared" si="3"/>
        <v>consumerexperience</v>
      </c>
      <c r="C244" s="2">
        <f>IF(B244 = LOOKUP(B244,'manually extracted terms'!$B$2:$B$219), 1,0)</f>
        <v>0</v>
      </c>
    </row>
    <row r="245" spans="1:3" customFormat="1" x14ac:dyDescent="0.25">
      <c r="A245" t="s">
        <v>295</v>
      </c>
      <c r="B245" t="str">
        <f t="shared" si="3"/>
        <v>netsaving</v>
      </c>
      <c r="C245" s="2">
        <f>IF(B245 = LOOKUP(B245,'manually extracted terms'!$B$2:$B$219), 1,0)</f>
        <v>1</v>
      </c>
    </row>
    <row r="246" spans="1:3" customFormat="1" x14ac:dyDescent="0.25">
      <c r="A246" t="s">
        <v>296</v>
      </c>
      <c r="B246" t="str">
        <f t="shared" si="3"/>
        <v>permanentpart</v>
      </c>
      <c r="C246" s="2">
        <f>IF(B246 = LOOKUP(B246,'manually extracted terms'!$B$2:$B$219), 1,0)</f>
        <v>0</v>
      </c>
    </row>
    <row r="247" spans="1:3" customFormat="1" x14ac:dyDescent="0.25">
      <c r="A247" t="s">
        <v>300</v>
      </c>
      <c r="B247" t="str">
        <f t="shared" si="3"/>
        <v>eventtrigger</v>
      </c>
      <c r="C247" s="2">
        <f>IF(B247 = LOOKUP(B247,'manually extracted terms'!$B$2:$B$219), 1,0)</f>
        <v>0</v>
      </c>
    </row>
    <row r="248" spans="1:3" customFormat="1" x14ac:dyDescent="0.25">
      <c r="A248" t="s">
        <v>302</v>
      </c>
      <c r="B248" t="str">
        <f t="shared" si="3"/>
        <v>applicantrecipient</v>
      </c>
      <c r="C248" s="2">
        <f>IF(B248 = LOOKUP(B248,'manually extracted terms'!$B$2:$B$219), 1,0)</f>
        <v>0</v>
      </c>
    </row>
    <row r="249" spans="1:3" customFormat="1" x14ac:dyDescent="0.25">
      <c r="A249" t="s">
        <v>856</v>
      </c>
      <c r="B249" t="str">
        <f t="shared" si="3"/>
        <v>wellness</v>
      </c>
      <c r="C249" s="2">
        <f>IF(B249 = LOOKUP(B249,'manually extracted terms'!$B$2:$B$219), 1,0)</f>
        <v>0</v>
      </c>
    </row>
    <row r="250" spans="1:3" customFormat="1" x14ac:dyDescent="0.25">
      <c r="A250" t="s">
        <v>845</v>
      </c>
      <c r="B250" t="str">
        <f t="shared" si="3"/>
        <v>disposition</v>
      </c>
      <c r="C250" s="2">
        <f>IF(B250 = LOOKUP(B250,'manually extracted terms'!$B$2:$B$219), 1,0)</f>
        <v>1</v>
      </c>
    </row>
    <row r="251" spans="1:3" customFormat="1" x14ac:dyDescent="0.25">
      <c r="A251" t="s">
        <v>313</v>
      </c>
      <c r="B251" t="str">
        <f t="shared" si="3"/>
        <v>multipleservicechannel</v>
      </c>
      <c r="C251" s="2">
        <f>IF(B251 = LOOKUP(B251,'manually extracted terms'!$B$2:$B$219), 1,0)</f>
        <v>0</v>
      </c>
    </row>
    <row r="252" spans="1:3" customFormat="1" x14ac:dyDescent="0.25">
      <c r="A252" t="s">
        <v>834</v>
      </c>
      <c r="B252" t="str">
        <f t="shared" si="3"/>
        <v>incarceration</v>
      </c>
      <c r="C252" s="2">
        <f>IF(B252 = LOOKUP(B252,'manually extracted terms'!$B$2:$B$219), 1,0)</f>
        <v>0</v>
      </c>
    </row>
    <row r="253" spans="1:3" customFormat="1" x14ac:dyDescent="0.25">
      <c r="A253" t="s">
        <v>324</v>
      </c>
      <c r="B253" t="str">
        <f t="shared" si="3"/>
        <v>oversightrequirement</v>
      </c>
      <c r="C253" s="2">
        <f>IF(B253 = LOOKUP(B253,'manually extracted terms'!$B$2:$B$219), 1,0)</f>
        <v>0</v>
      </c>
    </row>
    <row r="254" spans="1:3" customFormat="1" x14ac:dyDescent="0.25">
      <c r="A254" t="s">
        <v>325</v>
      </c>
      <c r="B254" t="str">
        <f t="shared" si="3"/>
        <v>anonymousshopping</v>
      </c>
      <c r="C254" s="2">
        <f>IF(B254 = LOOKUP(B254,'manually extracted terms'!$B$2:$B$219), 1,0)</f>
        <v>1</v>
      </c>
    </row>
    <row r="255" spans="1:3" customFormat="1" x14ac:dyDescent="0.25">
      <c r="A255" t="s">
        <v>931</v>
      </c>
      <c r="B255" t="str">
        <f t="shared" si="3"/>
        <v>high</v>
      </c>
      <c r="C255" s="2">
        <f>IF(B255 = LOOKUP(B255,'manually extracted terms'!$B$2:$B$219), 1,0)</f>
        <v>0</v>
      </c>
    </row>
    <row r="256" spans="1:3" customFormat="1" x14ac:dyDescent="0.25">
      <c r="A256" t="s">
        <v>283</v>
      </c>
      <c r="B256" t="str">
        <f t="shared" si="3"/>
        <v>enrollmenttrend</v>
      </c>
      <c r="C256" s="2">
        <f>IF(B256 = LOOKUP(B256,'manually extracted terms'!$B$2:$B$219), 1,0)</f>
        <v>0</v>
      </c>
    </row>
    <row r="257" spans="1:3" customFormat="1" x14ac:dyDescent="0.25">
      <c r="A257" t="s">
        <v>290</v>
      </c>
      <c r="B257" t="str">
        <f t="shared" si="3"/>
        <v>personallyidentifiableinformationpii</v>
      </c>
      <c r="C257" s="2">
        <f>IF(B257 = LOOKUP(B257,'manually extracted terms'!$B$2:$B$219), 1,0)</f>
        <v>0</v>
      </c>
    </row>
    <row r="258" spans="1:3" customFormat="1" x14ac:dyDescent="0.25">
      <c r="A258" t="s">
        <v>877</v>
      </c>
      <c r="B258" t="str">
        <f t="shared" si="3"/>
        <v>circumstance</v>
      </c>
      <c r="C258" s="2">
        <f>IF(B258 = LOOKUP(B258,'manually extracted terms'!$B$2:$B$219), 1,0)</f>
        <v>0</v>
      </c>
    </row>
    <row r="259" spans="1:3" customFormat="1" x14ac:dyDescent="0.25">
      <c r="A259" t="s">
        <v>935</v>
      </c>
      <c r="B259" t="str">
        <f t="shared" ref="B259:B322" si="4">LOWER(SUBSTITUTE(A259," ",""))</f>
        <v>aging</v>
      </c>
      <c r="C259" s="2">
        <f>IF(B259 = LOOKUP(B259,'manually extracted terms'!$B$2:$B$219), 1,0)</f>
        <v>0</v>
      </c>
    </row>
    <row r="260" spans="1:3" customFormat="1" x14ac:dyDescent="0.25">
      <c r="A260" t="s">
        <v>318</v>
      </c>
      <c r="B260" t="str">
        <f t="shared" si="4"/>
        <v>mailedapplication</v>
      </c>
      <c r="C260" s="2">
        <f>IF(B260 = LOOKUP(B260,'manually extracted terms'!$B$2:$B$219), 1,0)</f>
        <v>0</v>
      </c>
    </row>
    <row r="261" spans="1:3" customFormat="1" x14ac:dyDescent="0.25">
      <c r="A261" t="s">
        <v>319</v>
      </c>
      <c r="B261" t="str">
        <f t="shared" si="4"/>
        <v>applicationprocess</v>
      </c>
      <c r="C261" s="2">
        <f>IF(B261 = LOOKUP(B261,'manually extracted terms'!$B$2:$B$219), 1,0)</f>
        <v>0</v>
      </c>
    </row>
    <row r="262" spans="1:3" customFormat="1" x14ac:dyDescent="0.25">
      <c r="A262" t="s">
        <v>268</v>
      </c>
      <c r="B262" t="str">
        <f t="shared" si="4"/>
        <v>qualifiedhealthplanqhp</v>
      </c>
      <c r="C262" s="2">
        <f>IF(B262 = LOOKUP(B262,'manually extracted terms'!$B$2:$B$219), 1,0)</f>
        <v>0</v>
      </c>
    </row>
    <row r="263" spans="1:3" customFormat="1" x14ac:dyDescent="0.25">
      <c r="A263" t="s">
        <v>273</v>
      </c>
      <c r="B263" t="str">
        <f t="shared" si="4"/>
        <v>definedtimeperiod</v>
      </c>
      <c r="C263" s="2">
        <f>IF(B263 = LOOKUP(B263,'manually extracted terms'!$B$2:$B$219), 1,0)</f>
        <v>0</v>
      </c>
    </row>
    <row r="264" spans="1:3" customFormat="1" x14ac:dyDescent="0.25">
      <c r="A264" t="s">
        <v>274</v>
      </c>
      <c r="B264" t="str">
        <f t="shared" si="4"/>
        <v>questionicon</v>
      </c>
      <c r="C264" s="2">
        <f>IF(B264 = LOOKUP(B264,'manually extracted terms'!$B$2:$B$219), 1,0)</f>
        <v>0</v>
      </c>
    </row>
    <row r="265" spans="1:3" customFormat="1" x14ac:dyDescent="0.25">
      <c r="A265" t="s">
        <v>281</v>
      </c>
      <c r="B265" t="str">
        <f t="shared" si="4"/>
        <v>preferenceseg</v>
      </c>
      <c r="C265" s="2">
        <f>IF(B265 = LOOKUP(B265,'manually extracted terms'!$B$2:$B$219), 1,0)</f>
        <v>0</v>
      </c>
    </row>
    <row r="266" spans="1:3" customFormat="1" x14ac:dyDescent="0.25">
      <c r="A266" t="s">
        <v>282</v>
      </c>
      <c r="B266" t="str">
        <f t="shared" si="4"/>
        <v>paymenthistory</v>
      </c>
      <c r="C266" s="2">
        <f>IF(B266 = LOOKUP(B266,'manually extracted terms'!$B$2:$B$219), 1,0)</f>
        <v>0</v>
      </c>
    </row>
    <row r="267" spans="1:3" customFormat="1" x14ac:dyDescent="0.25">
      <c r="A267" t="s">
        <v>886</v>
      </c>
      <c r="B267" t="str">
        <f t="shared" si="4"/>
        <v>cin</v>
      </c>
      <c r="C267" s="2">
        <f>IF(B267 = LOOKUP(B267,'manually extracted terms'!$B$2:$B$219), 1,0)</f>
        <v>1</v>
      </c>
    </row>
    <row r="268" spans="1:3" customFormat="1" x14ac:dyDescent="0.25">
      <c r="A268" t="s">
        <v>322</v>
      </c>
      <c r="B268" t="str">
        <f t="shared" si="4"/>
        <v>annualenrollmentperiod</v>
      </c>
      <c r="C268" s="2">
        <f>IF(B268 = LOOKUP(B268,'manually extracted terms'!$B$2:$B$219), 1,0)</f>
        <v>1</v>
      </c>
    </row>
    <row r="269" spans="1:3" customFormat="1" x14ac:dyDescent="0.25">
      <c r="A269" t="s">
        <v>328</v>
      </c>
      <c r="B269" t="str">
        <f t="shared" si="4"/>
        <v>tollfreenumber</v>
      </c>
      <c r="C269" s="2">
        <f>IF(B269 = LOOKUP(B269,'manually extracted terms'!$B$2:$B$219), 1,0)</f>
        <v>0</v>
      </c>
    </row>
    <row r="270" spans="1:3" customFormat="1" x14ac:dyDescent="0.25">
      <c r="A270" t="s">
        <v>466</v>
      </c>
      <c r="B270" t="str">
        <f t="shared" si="4"/>
        <v>differentfamilymember</v>
      </c>
      <c r="C270" s="2">
        <f>IF(B270 = LOOKUP(B270,'manually extracted terms'!$B$2:$B$219), 1,0)</f>
        <v>0</v>
      </c>
    </row>
    <row r="271" spans="1:3" customFormat="1" x14ac:dyDescent="0.25">
      <c r="A271" t="s">
        <v>743</v>
      </c>
      <c r="B271" t="str">
        <f t="shared" si="4"/>
        <v>filteringsearch</v>
      </c>
      <c r="C271" s="2">
        <f>IF(B271 = LOOKUP(B271,'manually extracted terms'!$B$2:$B$219), 1,0)</f>
        <v>0</v>
      </c>
    </row>
    <row r="272" spans="1:3" customFormat="1" x14ac:dyDescent="0.25">
      <c r="A272" t="s">
        <v>788</v>
      </c>
      <c r="B272" t="str">
        <f t="shared" si="4"/>
        <v>outgoingminute</v>
      </c>
      <c r="C272" s="2">
        <f>IF(B272 = LOOKUP(B272,'manually extracted terms'!$B$2:$B$219), 1,0)</f>
        <v>0</v>
      </c>
    </row>
    <row r="273" spans="1:3" customFormat="1" x14ac:dyDescent="0.25">
      <c r="A273" t="s">
        <v>533</v>
      </c>
      <c r="B273" t="str">
        <f t="shared" si="4"/>
        <v>eligibilityredeterminationprocess</v>
      </c>
      <c r="C273" s="2">
        <f>IF(B273 = LOOKUP(B273,'manually extracted terms'!$B$2:$B$219), 1,0)</f>
        <v>0</v>
      </c>
    </row>
    <row r="274" spans="1:3" customFormat="1" x14ac:dyDescent="0.25">
      <c r="A274" t="s">
        <v>694</v>
      </c>
      <c r="B274" t="str">
        <f t="shared" si="4"/>
        <v>detailedresult</v>
      </c>
      <c r="C274" s="2">
        <f>IF(B274 = LOOKUP(B274,'manually extracted terms'!$B$2:$B$219), 1,0)</f>
        <v>0</v>
      </c>
    </row>
    <row r="275" spans="1:3" customFormat="1" x14ac:dyDescent="0.25">
      <c r="A275" t="s">
        <v>432</v>
      </c>
      <c r="B275" t="str">
        <f t="shared" si="4"/>
        <v>individualeligibilityreal-timeonline</v>
      </c>
      <c r="C275" s="2">
        <f>IF(B275 = LOOKUP(B275,'manually extracted terms'!$B$2:$B$219), 1,0)</f>
        <v>0</v>
      </c>
    </row>
    <row r="276" spans="1:3" customFormat="1" x14ac:dyDescent="0.25">
      <c r="A276" t="s">
        <v>732</v>
      </c>
      <c r="B276" t="str">
        <f t="shared" si="4"/>
        <v>individualresponse</v>
      </c>
      <c r="C276" s="2">
        <f>IF(B276 = LOOKUP(B276,'manually extracted terms'!$B$2:$B$219), 1,0)</f>
        <v>0</v>
      </c>
    </row>
    <row r="277" spans="1:3" customFormat="1" x14ac:dyDescent="0.25">
      <c r="A277" t="s">
        <v>582</v>
      </c>
      <c r="B277" t="str">
        <f t="shared" si="4"/>
        <v>deemedinfant</v>
      </c>
      <c r="C277" s="2">
        <f>IF(B277 = LOOKUP(B277,'manually extracted terms'!$B$2:$B$219), 1,0)</f>
        <v>1</v>
      </c>
    </row>
    <row r="278" spans="1:3" customFormat="1" x14ac:dyDescent="0.25">
      <c r="A278" t="s">
        <v>927</v>
      </c>
      <c r="B278" t="str">
        <f t="shared" si="4"/>
        <v>aiim</v>
      </c>
      <c r="C278" s="2">
        <f>IF(B278 = LOOKUP(B278,'manually extracted terms'!$B$2:$B$219), 1,0)</f>
        <v>1</v>
      </c>
    </row>
    <row r="279" spans="1:3" customFormat="1" x14ac:dyDescent="0.25">
      <c r="A279" t="s">
        <v>523</v>
      </c>
      <c r="B279" t="str">
        <f t="shared" si="4"/>
        <v>formalwrittennotice</v>
      </c>
      <c r="C279" s="2">
        <f>IF(B279 = LOOKUP(B279,'manually extracted terms'!$B$2:$B$219), 1,0)</f>
        <v>0</v>
      </c>
    </row>
    <row r="280" spans="1:3" customFormat="1" x14ac:dyDescent="0.25">
      <c r="A280" t="s">
        <v>746</v>
      </c>
      <c r="B280" t="str">
        <f t="shared" si="4"/>
        <v>followinglanguage</v>
      </c>
      <c r="C280" s="2">
        <f>IF(B280 = LOOKUP(B280,'manually extracted terms'!$B$2:$B$219), 1,0)</f>
        <v>0</v>
      </c>
    </row>
    <row r="281" spans="1:3" customFormat="1" x14ac:dyDescent="0.25">
      <c r="A281" t="s">
        <v>755</v>
      </c>
      <c r="B281" t="str">
        <f t="shared" si="4"/>
        <v>technologyplatform</v>
      </c>
      <c r="C281" s="2">
        <f>IF(B281 = LOOKUP(B281,'manually extracted terms'!$B$2:$B$219), 1,0)</f>
        <v>0</v>
      </c>
    </row>
    <row r="282" spans="1:3" customFormat="1" x14ac:dyDescent="0.25">
      <c r="A282" t="s">
        <v>902</v>
      </c>
      <c r="B282" t="str">
        <f t="shared" si="4"/>
        <v>directive</v>
      </c>
      <c r="C282" s="2">
        <f>IF(B282 = LOOKUP(B282,'manually extracted terms'!$B$2:$B$219), 1,0)</f>
        <v>0</v>
      </c>
    </row>
    <row r="283" spans="1:3" customFormat="1" x14ac:dyDescent="0.25">
      <c r="A283" t="s">
        <v>722</v>
      </c>
      <c r="B283" t="str">
        <f t="shared" si="4"/>
        <v>onlinechat</v>
      </c>
      <c r="C283" s="2">
        <f>IF(B283 = LOOKUP(B283,'manually extracted terms'!$B$2:$B$219), 1,0)</f>
        <v>0</v>
      </c>
    </row>
    <row r="284" spans="1:3" customFormat="1" x14ac:dyDescent="0.25">
      <c r="A284" t="s">
        <v>957</v>
      </c>
      <c r="B284" t="str">
        <f t="shared" si="4"/>
        <v>right</v>
      </c>
      <c r="C284" s="2">
        <f>IF(B284 = LOOKUP(B284,'manually extracted terms'!$B$2:$B$219), 1,0)</f>
        <v>0</v>
      </c>
    </row>
    <row r="285" spans="1:3" customFormat="1" x14ac:dyDescent="0.25">
      <c r="A285" t="s">
        <v>637</v>
      </c>
      <c r="B285" t="str">
        <f t="shared" si="4"/>
        <v>geographiclocation</v>
      </c>
      <c r="C285" s="2">
        <f>IF(B285 = LOOKUP(B285,'manually extracted terms'!$B$2:$B$219), 1,0)</f>
        <v>0</v>
      </c>
    </row>
    <row r="286" spans="1:3" customFormat="1" x14ac:dyDescent="0.25">
      <c r="A286" t="s">
        <v>521</v>
      </c>
      <c r="B286" t="str">
        <f t="shared" si="4"/>
        <v>consumersurveyresponse</v>
      </c>
      <c r="C286" s="2">
        <f>IF(B286 = LOOKUP(B286,'manually extracted terms'!$B$2:$B$219), 1,0)</f>
        <v>0</v>
      </c>
    </row>
    <row r="287" spans="1:3" customFormat="1" x14ac:dyDescent="0.25">
      <c r="A287" t="s">
        <v>574</v>
      </c>
      <c r="B287" t="str">
        <f t="shared" si="4"/>
        <v>tvbillboardmagazine</v>
      </c>
      <c r="C287" s="2">
        <f>IF(B287 = LOOKUP(B287,'manually extracted terms'!$B$2:$B$219), 1,0)</f>
        <v>0</v>
      </c>
    </row>
    <row r="288" spans="1:3" customFormat="1" x14ac:dyDescent="0.25">
      <c r="A288" t="s">
        <v>421</v>
      </c>
      <c r="B288" t="str">
        <f t="shared" si="4"/>
        <v>standardizedonlineapplication</v>
      </c>
      <c r="C288" s="2">
        <f>IF(B288 = LOOKUP(B288,'manually extracted terms'!$B$2:$B$219), 1,0)</f>
        <v>0</v>
      </c>
    </row>
    <row r="289" spans="1:3" customFormat="1" x14ac:dyDescent="0.25">
      <c r="A289" t="s">
        <v>575</v>
      </c>
      <c r="B289" t="str">
        <f t="shared" si="4"/>
        <v>writtennotificationrequest</v>
      </c>
      <c r="C289" s="2">
        <f>IF(B289 = LOOKUP(B289,'manually extracted terms'!$B$2:$B$219), 1,0)</f>
        <v>0</v>
      </c>
    </row>
    <row r="290" spans="1:3" customFormat="1" x14ac:dyDescent="0.25">
      <c r="A290" t="s">
        <v>537</v>
      </c>
      <c r="B290" t="str">
        <f t="shared" si="4"/>
        <v>directtheconsumer</v>
      </c>
      <c r="C290" s="2">
        <f>IF(B290 = LOOKUP(B290,'manually extracted terms'!$B$2:$B$219), 1,0)</f>
        <v>0</v>
      </c>
    </row>
    <row r="291" spans="1:3" customFormat="1" x14ac:dyDescent="0.25">
      <c r="A291" t="s">
        <v>867</v>
      </c>
      <c r="B291" t="str">
        <f t="shared" si="4"/>
        <v>aspect</v>
      </c>
      <c r="C291" s="2">
        <f>IF(B291 = LOOKUP(B291,'manually extracted terms'!$B$2:$B$219), 1,0)</f>
        <v>0</v>
      </c>
    </row>
    <row r="292" spans="1:3" customFormat="1" x14ac:dyDescent="0.25">
      <c r="A292" t="s">
        <v>437</v>
      </c>
      <c r="B292" t="str">
        <f t="shared" si="4"/>
        <v>specificconsumersinformation</v>
      </c>
      <c r="C292" s="2">
        <f>IF(B292 = LOOKUP(B292,'manually extracted terms'!$B$2:$B$219), 1,0)</f>
        <v>0</v>
      </c>
    </row>
    <row r="293" spans="1:3" customFormat="1" x14ac:dyDescent="0.25">
      <c r="A293" t="s">
        <v>576</v>
      </c>
      <c r="B293" t="str">
        <f t="shared" si="4"/>
        <v>changeusercalheers-generated</v>
      </c>
      <c r="C293" s="2">
        <f>IF(B293 = LOOKUP(B293,'manually extracted terms'!$B$2:$B$219), 1,0)</f>
        <v>0</v>
      </c>
    </row>
    <row r="294" spans="1:3" customFormat="1" x14ac:dyDescent="0.25">
      <c r="A294" t="s">
        <v>903</v>
      </c>
      <c r="B294" t="str">
        <f t="shared" si="4"/>
        <v>dashboard</v>
      </c>
      <c r="C294" s="2">
        <f>IF(B294 = LOOKUP(B294,'manually extracted terms'!$B$2:$B$219), 1,0)</f>
        <v>0</v>
      </c>
    </row>
    <row r="295" spans="1:3" customFormat="1" x14ac:dyDescent="0.25">
      <c r="A295" t="s">
        <v>477</v>
      </c>
      <c r="B295" t="str">
        <f t="shared" si="4"/>
        <v>ratingcriteriainformation</v>
      </c>
      <c r="C295" s="2">
        <f>IF(B295 = LOOKUP(B295,'manually extracted terms'!$B$2:$B$219), 1,0)</f>
        <v>0</v>
      </c>
    </row>
    <row r="296" spans="1:3" customFormat="1" x14ac:dyDescent="0.25">
      <c r="A296" t="s">
        <v>783</v>
      </c>
      <c r="B296" t="str">
        <f t="shared" si="4"/>
        <v>qualitymeasure</v>
      </c>
      <c r="C296" s="2">
        <f>IF(B296 = LOOKUP(B296,'manually extracted terms'!$B$2:$B$219), 1,0)</f>
        <v>0</v>
      </c>
    </row>
    <row r="297" spans="1:3" customFormat="1" x14ac:dyDescent="0.25">
      <c r="A297" t="s">
        <v>434</v>
      </c>
      <c r="B297" t="str">
        <f t="shared" si="4"/>
        <v>verificationdataeg</v>
      </c>
      <c r="C297" s="2">
        <f>IF(B297 = LOOKUP(B297,'manually extracted terms'!$B$2:$B$219), 1,0)</f>
        <v>0</v>
      </c>
    </row>
    <row r="298" spans="1:3" customFormat="1" x14ac:dyDescent="0.25">
      <c r="A298" t="s">
        <v>483</v>
      </c>
      <c r="B298" t="str">
        <f t="shared" si="4"/>
        <v>30to180day</v>
      </c>
      <c r="C298" s="2">
        <f>IF(B298 = LOOKUP(B298,'manually extracted terms'!$B$2:$B$219), 1,0)</f>
        <v>0</v>
      </c>
    </row>
    <row r="299" spans="1:3" customFormat="1" x14ac:dyDescent="0.25">
      <c r="A299" t="s">
        <v>821</v>
      </c>
      <c r="B299" t="str">
        <f t="shared" si="4"/>
        <v>progressstatus</v>
      </c>
      <c r="C299" s="2">
        <f>IF(B299 = LOOKUP(B299,'manually extracted terms'!$B$2:$B$219), 1,0)</f>
        <v>0</v>
      </c>
    </row>
    <row r="300" spans="1:3" customFormat="1" x14ac:dyDescent="0.25">
      <c r="A300" t="s">
        <v>700</v>
      </c>
      <c r="B300" t="str">
        <f t="shared" si="4"/>
        <v>completedformat</v>
      </c>
      <c r="C300" s="2">
        <f>IF(B300 = LOOKUP(B300,'manually extracted terms'!$B$2:$B$219), 1,0)</f>
        <v>0</v>
      </c>
    </row>
    <row r="301" spans="1:3" customFormat="1" x14ac:dyDescent="0.25">
      <c r="A301" t="s">
        <v>713</v>
      </c>
      <c r="B301" t="str">
        <f t="shared" si="4"/>
        <v>specificdoctor</v>
      </c>
      <c r="C301" s="2">
        <f>IF(B301 = LOOKUP(B301,'manually extracted terms'!$B$2:$B$219), 1,0)</f>
        <v>0</v>
      </c>
    </row>
    <row r="302" spans="1:3" customFormat="1" x14ac:dyDescent="0.25">
      <c r="A302" t="s">
        <v>595</v>
      </c>
      <c r="B302" t="str">
        <f t="shared" si="4"/>
        <v>stateprogram</v>
      </c>
      <c r="C302" s="2">
        <f>IF(B302 = LOOKUP(B302,'manually extracted terms'!$B$2:$B$219), 1,0)</f>
        <v>1</v>
      </c>
    </row>
    <row r="303" spans="1:3" customFormat="1" x14ac:dyDescent="0.25">
      <c r="A303" t="s">
        <v>451</v>
      </c>
      <c r="B303" t="str">
        <f t="shared" si="4"/>
        <v>systemusereg</v>
      </c>
      <c r="C303" s="2">
        <f>IF(B303 = LOOKUP(B303,'manually extracted terms'!$B$2:$B$219), 1,0)</f>
        <v>0</v>
      </c>
    </row>
    <row r="304" spans="1:3" customFormat="1" x14ac:dyDescent="0.25">
      <c r="A304" t="s">
        <v>467</v>
      </c>
      <c r="B304" t="str">
        <f t="shared" si="4"/>
        <v>medi-calinmateeligibility</v>
      </c>
      <c r="C304" s="2">
        <f>IF(B304 = LOOKUP(B304,'manually extracted terms'!$B$2:$B$219), 1,0)</f>
        <v>1</v>
      </c>
    </row>
    <row r="305" spans="1:3" customFormat="1" x14ac:dyDescent="0.25">
      <c r="A305" t="s">
        <v>947</v>
      </c>
      <c r="B305" t="str">
        <f t="shared" si="4"/>
        <v>intervention</v>
      </c>
      <c r="C305" s="2">
        <f>IF(B305 = LOOKUP(B305,'manually extracted terms'!$B$2:$B$219), 1,0)</f>
        <v>0</v>
      </c>
    </row>
    <row r="306" spans="1:3" customFormat="1" x14ac:dyDescent="0.25">
      <c r="A306" t="s">
        <v>963</v>
      </c>
      <c r="B306" t="str">
        <f t="shared" si="4"/>
        <v>mag</v>
      </c>
      <c r="C306" s="2">
        <f>IF(B306 = LOOKUP(B306,'manually extracted terms'!$B$2:$B$219), 1,0)</f>
        <v>0</v>
      </c>
    </row>
    <row r="307" spans="1:3" customFormat="1" x14ac:dyDescent="0.25">
      <c r="A307" t="s">
        <v>510</v>
      </c>
      <c r="B307" t="str">
        <f t="shared" si="4"/>
        <v>relevantcasenote</v>
      </c>
      <c r="C307" s="2">
        <f>IF(B307 = LOOKUP(B307,'manually extracted terms'!$B$2:$B$219), 1,0)</f>
        <v>0</v>
      </c>
    </row>
    <row r="308" spans="1:3" customFormat="1" x14ac:dyDescent="0.25">
      <c r="A308" t="s">
        <v>431</v>
      </c>
      <c r="B308" t="str">
        <f t="shared" si="4"/>
        <v>presumptiveeligibilityprogramfunctionality</v>
      </c>
      <c r="C308" s="2">
        <f>IF(B308 = LOOKUP(B308,'manually extracted terms'!$B$2:$B$219), 1,0)</f>
        <v>0</v>
      </c>
    </row>
    <row r="309" spans="1:3" customFormat="1" x14ac:dyDescent="0.25">
      <c r="A309" t="s">
        <v>577</v>
      </c>
      <c r="B309" t="str">
        <f t="shared" si="4"/>
        <v>non-magimedi-cal</v>
      </c>
      <c r="C309" s="2">
        <f>IF(B309 = LOOKUP(B309,'manually extracted terms'!$B$2:$B$219), 1,0)</f>
        <v>1</v>
      </c>
    </row>
    <row r="310" spans="1:3" customFormat="1" x14ac:dyDescent="0.25">
      <c r="A310" t="s">
        <v>696</v>
      </c>
      <c r="B310" t="str">
        <f t="shared" si="4"/>
        <v>familyenrollment</v>
      </c>
      <c r="C310" s="2">
        <f>IF(B310 = LOOKUP(B310,'manually extracted terms'!$B$2:$B$219), 1,0)</f>
        <v>0</v>
      </c>
    </row>
    <row r="311" spans="1:3" customFormat="1" x14ac:dyDescent="0.25">
      <c r="A311" t="s">
        <v>589</v>
      </c>
      <c r="B311" t="str">
        <f t="shared" si="4"/>
        <v>datavalue</v>
      </c>
      <c r="C311" s="2">
        <f>IF(B311 = LOOKUP(B311,'manually extracted terms'!$B$2:$B$219), 1,0)</f>
        <v>0</v>
      </c>
    </row>
    <row r="312" spans="1:3" customFormat="1" x14ac:dyDescent="0.25">
      <c r="A312" t="s">
        <v>602</v>
      </c>
      <c r="B312" t="str">
        <f t="shared" si="4"/>
        <v>userid</v>
      </c>
      <c r="C312" s="2">
        <f>IF(B312 = LOOKUP(B312,'manually extracted terms'!$B$2:$B$219), 1,0)</f>
        <v>1</v>
      </c>
    </row>
    <row r="313" spans="1:3" customFormat="1" x14ac:dyDescent="0.25">
      <c r="A313" t="s">
        <v>952</v>
      </c>
      <c r="B313" t="str">
        <f t="shared" si="4"/>
        <v>operator</v>
      </c>
      <c r="C313" s="2">
        <f>IF(B313 = LOOKUP(B313,'manually extracted terms'!$B$2:$B$219), 1,0)</f>
        <v>0</v>
      </c>
    </row>
    <row r="314" spans="1:3" customFormat="1" x14ac:dyDescent="0.25">
      <c r="A314" t="s">
        <v>654</v>
      </c>
      <c r="B314" t="str">
        <f t="shared" si="4"/>
        <v>automaticsequencing</v>
      </c>
      <c r="C314" s="2">
        <f>IF(B314 = LOOKUP(B314,'manually extracted terms'!$B$2:$B$219), 1,0)</f>
        <v>1</v>
      </c>
    </row>
    <row r="315" spans="1:3" customFormat="1" x14ac:dyDescent="0.25">
      <c r="A315" t="s">
        <v>587</v>
      </c>
      <c r="B315" t="str">
        <f t="shared" si="4"/>
        <v>summarymeasure</v>
      </c>
      <c r="C315" s="2">
        <f>IF(B315 = LOOKUP(B315,'manually extracted terms'!$B$2:$B$219), 1,0)</f>
        <v>0</v>
      </c>
    </row>
    <row r="316" spans="1:3" customFormat="1" x14ac:dyDescent="0.25">
      <c r="A316" t="s">
        <v>819</v>
      </c>
      <c r="B316" t="str">
        <f t="shared" si="4"/>
        <v>exchangecoverage</v>
      </c>
      <c r="C316" s="2">
        <f>IF(B316 = LOOKUP(B316,'manually extracted terms'!$B$2:$B$219), 1,0)</f>
        <v>1</v>
      </c>
    </row>
    <row r="317" spans="1:3" customFormat="1" x14ac:dyDescent="0.25">
      <c r="A317" t="s">
        <v>800</v>
      </c>
      <c r="B317" t="str">
        <f t="shared" si="4"/>
        <v>averagedeductible</v>
      </c>
      <c r="C317" s="2">
        <f>IF(B317 = LOOKUP(B317,'manually extracted terms'!$B$2:$B$219), 1,0)</f>
        <v>0</v>
      </c>
    </row>
    <row r="318" spans="1:3" customFormat="1" x14ac:dyDescent="0.25">
      <c r="A318" t="s">
        <v>849</v>
      </c>
      <c r="B318" t="str">
        <f t="shared" si="4"/>
        <v>perjury</v>
      </c>
      <c r="C318" s="2">
        <f>IF(B318 = LOOKUP(B318,'manually extracted terms'!$B$2:$B$219), 1,0)</f>
        <v>0</v>
      </c>
    </row>
    <row r="319" spans="1:3" customFormat="1" x14ac:dyDescent="0.25">
      <c r="A319" t="s">
        <v>724</v>
      </c>
      <c r="B319" t="str">
        <f t="shared" si="4"/>
        <v>updatedinformation</v>
      </c>
      <c r="C319" s="2">
        <f>IF(B319 = LOOKUP(B319,'manually extracted terms'!$B$2:$B$219), 1,0)</f>
        <v>0</v>
      </c>
    </row>
    <row r="320" spans="1:3" customFormat="1" x14ac:dyDescent="0.25">
      <c r="A320" t="s">
        <v>564</v>
      </c>
      <c r="B320" t="str">
        <f t="shared" si="4"/>
        <v>healthplaninformation</v>
      </c>
      <c r="C320" s="2">
        <f>IF(B320 = LOOKUP(B320,'manually extracted terms'!$B$2:$B$219), 1,0)</f>
        <v>0</v>
      </c>
    </row>
    <row r="321" spans="1:3" customFormat="1" x14ac:dyDescent="0.25">
      <c r="A321" t="s">
        <v>964</v>
      </c>
      <c r="B321" t="str">
        <f t="shared" si="4"/>
        <v>reg</v>
      </c>
      <c r="C321" s="2">
        <f>IF(B321 = LOOKUP(B321,'manually extracted terms'!$B$2:$B$219), 1,0)</f>
        <v>0</v>
      </c>
    </row>
    <row r="322" spans="1:3" customFormat="1" x14ac:dyDescent="0.25">
      <c r="A322" t="s">
        <v>538</v>
      </c>
      <c r="B322" t="str">
        <f t="shared" si="4"/>
        <v>independentrevieworganization</v>
      </c>
      <c r="C322" s="2">
        <f>IF(B322 = LOOKUP(B322,'manually extracted terms'!$B$2:$B$219), 1,0)</f>
        <v>1</v>
      </c>
    </row>
    <row r="323" spans="1:3" customFormat="1" x14ac:dyDescent="0.25">
      <c r="A323" t="s">
        <v>590</v>
      </c>
      <c r="B323" t="str">
        <f t="shared" ref="B323:B386" si="5">LOWER(SUBSTITUTE(A323," ",""))</f>
        <v>user-definedvalue</v>
      </c>
      <c r="C323" s="2">
        <f>IF(B323 = LOOKUP(B323,'manually extracted terms'!$B$2:$B$219), 1,0)</f>
        <v>0</v>
      </c>
    </row>
    <row r="324" spans="1:3" customFormat="1" x14ac:dyDescent="0.25">
      <c r="A324" t="s">
        <v>817</v>
      </c>
      <c r="B324" t="str">
        <f t="shared" si="5"/>
        <v>responsibleperson</v>
      </c>
      <c r="C324" s="2">
        <f>IF(B324 = LOOKUP(B324,'manually extracted terms'!$B$2:$B$219), 1,0)</f>
        <v>1</v>
      </c>
    </row>
    <row r="325" spans="1:3" customFormat="1" x14ac:dyDescent="0.25">
      <c r="A325" t="s">
        <v>822</v>
      </c>
      <c r="B325" t="str">
        <f t="shared" si="5"/>
        <v>individualhousehold</v>
      </c>
      <c r="C325" s="2">
        <f>IF(B325 = LOOKUP(B325,'manually extracted terms'!$B$2:$B$219), 1,0)</f>
        <v>0</v>
      </c>
    </row>
    <row r="326" spans="1:3" customFormat="1" x14ac:dyDescent="0.25">
      <c r="A326" t="s">
        <v>631</v>
      </c>
      <c r="B326" t="str">
        <f t="shared" si="5"/>
        <v>exchangeeligibility</v>
      </c>
      <c r="C326" s="2">
        <f>IF(B326 = LOOKUP(B326,'manually extracted terms'!$B$2:$B$219), 1,0)</f>
        <v>0</v>
      </c>
    </row>
    <row r="327" spans="1:3" customFormat="1" x14ac:dyDescent="0.25">
      <c r="A327" t="s">
        <v>823</v>
      </c>
      <c r="B327" t="str">
        <f t="shared" si="5"/>
        <v>emailnotice</v>
      </c>
      <c r="C327" s="2">
        <f>IF(B327 = LOOKUP(B327,'manually extracted terms'!$B$2:$B$219), 1,0)</f>
        <v>0</v>
      </c>
    </row>
    <row r="328" spans="1:3" customFormat="1" x14ac:dyDescent="0.25">
      <c r="A328" t="s">
        <v>657</v>
      </c>
      <c r="B328" t="str">
        <f t="shared" si="5"/>
        <v>applicantcitizenship</v>
      </c>
      <c r="C328" s="2">
        <f>IF(B328 = LOOKUP(B328,'manually extracted terms'!$B$2:$B$219), 1,0)</f>
        <v>0</v>
      </c>
    </row>
    <row r="329" spans="1:3" customFormat="1" x14ac:dyDescent="0.25">
      <c r="A329" t="s">
        <v>677</v>
      </c>
      <c r="B329" t="str">
        <f t="shared" si="5"/>
        <v>eligibilitystatus</v>
      </c>
      <c r="C329" s="2">
        <f>IF(B329 = LOOKUP(B329,'manually extracted terms'!$B$2:$B$219), 1,0)</f>
        <v>0</v>
      </c>
    </row>
    <row r="330" spans="1:3" customFormat="1" x14ac:dyDescent="0.25">
      <c r="A330" t="s">
        <v>876</v>
      </c>
      <c r="B330" t="str">
        <f t="shared" si="5"/>
        <v>tool</v>
      </c>
      <c r="C330" s="2">
        <f>IF(B330 = LOOKUP(B330,'manually extracted terms'!$B$2:$B$219), 1,0)</f>
        <v>0</v>
      </c>
    </row>
    <row r="331" spans="1:3" customFormat="1" x14ac:dyDescent="0.25">
      <c r="A331" t="s">
        <v>793</v>
      </c>
      <c r="B331" t="str">
        <f t="shared" si="5"/>
        <v>preprintedapplication</v>
      </c>
      <c r="C331" s="2">
        <f>IF(B331 = LOOKUP(B331,'manually extracted terms'!$B$2:$B$219), 1,0)</f>
        <v>0</v>
      </c>
    </row>
    <row r="332" spans="1:3" customFormat="1" x14ac:dyDescent="0.25">
      <c r="A332" t="s">
        <v>578</v>
      </c>
      <c r="B332" t="str">
        <f t="shared" si="5"/>
        <v>listavailableplan</v>
      </c>
      <c r="C332" s="2">
        <f>IF(B332 = LOOKUP(B332,'manually extracted terms'!$B$2:$B$219), 1,0)</f>
        <v>0</v>
      </c>
    </row>
    <row r="333" spans="1:3" customFormat="1" x14ac:dyDescent="0.25">
      <c r="A333" t="s">
        <v>715</v>
      </c>
      <c r="B333" t="str">
        <f t="shared" si="5"/>
        <v>flexibleworkflow</v>
      </c>
      <c r="C333" s="2">
        <f>IF(B333 = LOOKUP(B333,'manually extracted terms'!$B$2:$B$219), 1,0)</f>
        <v>0</v>
      </c>
    </row>
    <row r="334" spans="1:3" customFormat="1" x14ac:dyDescent="0.25">
      <c r="A334" t="s">
        <v>880</v>
      </c>
      <c r="B334" t="str">
        <f t="shared" si="5"/>
        <v>viewable</v>
      </c>
      <c r="C334" s="2">
        <f>IF(B334 = LOOKUP(B334,'manually extracted terms'!$B$2:$B$219), 1,0)</f>
        <v>0</v>
      </c>
    </row>
    <row r="335" spans="1:3" customFormat="1" x14ac:dyDescent="0.25">
      <c r="A335" t="s">
        <v>727</v>
      </c>
      <c r="B335" t="str">
        <f t="shared" si="5"/>
        <v>voicemail</v>
      </c>
      <c r="C335" s="2">
        <f>IF(B335 = LOOKUP(B335,'manually extracted terms'!$B$2:$B$219), 1,0)</f>
        <v>0</v>
      </c>
    </row>
    <row r="336" spans="1:3" customFormat="1" x14ac:dyDescent="0.25">
      <c r="A336" t="s">
        <v>669</v>
      </c>
      <c r="B336" t="str">
        <f t="shared" si="5"/>
        <v>healthcareservice</v>
      </c>
      <c r="C336" s="2">
        <f>IF(B336 = LOOKUP(B336,'manually extracted terms'!$B$2:$B$219), 1,0)</f>
        <v>0</v>
      </c>
    </row>
    <row r="337" spans="1:3" customFormat="1" x14ac:dyDescent="0.25">
      <c r="A337" t="s">
        <v>598</v>
      </c>
      <c r="B337" t="str">
        <f t="shared" si="5"/>
        <v>exchangeenrollee</v>
      </c>
      <c r="C337" s="2">
        <f>IF(B337 = LOOKUP(B337,'manually extracted terms'!$B$2:$B$219), 1,0)</f>
        <v>0</v>
      </c>
    </row>
    <row r="338" spans="1:3" customFormat="1" x14ac:dyDescent="0.25">
      <c r="A338" t="s">
        <v>701</v>
      </c>
      <c r="B338" t="str">
        <f t="shared" si="5"/>
        <v>exactversion</v>
      </c>
      <c r="C338" s="2">
        <f>IF(B338 = LOOKUP(B338,'manually extracted terms'!$B$2:$B$219), 1,0)</f>
        <v>0</v>
      </c>
    </row>
    <row r="339" spans="1:3" customFormat="1" x14ac:dyDescent="0.25">
      <c r="A339" t="s">
        <v>482</v>
      </c>
      <c r="B339" t="str">
        <f t="shared" si="5"/>
        <v>averageyearlycostspremium</v>
      </c>
      <c r="C339" s="2">
        <f>IF(B339 = LOOKUP(B339,'manually extracted terms'!$B$2:$B$219), 1,0)</f>
        <v>0</v>
      </c>
    </row>
    <row r="340" spans="1:3" customFormat="1" x14ac:dyDescent="0.25">
      <c r="A340" t="s">
        <v>543</v>
      </c>
      <c r="B340" t="str">
        <f t="shared" si="5"/>
        <v>keyeligibilityfactor</v>
      </c>
      <c r="C340" s="2">
        <f>IF(B340 = LOOKUP(B340,'manually extracted terms'!$B$2:$B$219), 1,0)</f>
        <v>0</v>
      </c>
    </row>
    <row r="341" spans="1:3" customFormat="1" x14ac:dyDescent="0.25">
      <c r="A341" t="s">
        <v>784</v>
      </c>
      <c r="B341" t="str">
        <f t="shared" si="5"/>
        <v>differenttype</v>
      </c>
      <c r="C341" s="2">
        <f>IF(B341 = LOOKUP(B341,'manually extracted terms'!$B$2:$B$219), 1,0)</f>
        <v>0</v>
      </c>
    </row>
    <row r="342" spans="1:3" customFormat="1" x14ac:dyDescent="0.25">
      <c r="A342" t="s">
        <v>729</v>
      </c>
      <c r="B342" t="str">
        <f t="shared" si="5"/>
        <v>programtype</v>
      </c>
      <c r="C342" s="2">
        <f>IF(B342 = LOOKUP(B342,'manually extracted terms'!$B$2:$B$219), 1,0)</f>
        <v>0</v>
      </c>
    </row>
    <row r="343" spans="1:3" customFormat="1" x14ac:dyDescent="0.25">
      <c r="A343" t="s">
        <v>443</v>
      </c>
      <c r="B343" t="str">
        <f t="shared" si="5"/>
        <v>federalrequirementstandard</v>
      </c>
      <c r="C343" s="2">
        <f>IF(B343 = LOOKUP(B343,'manually extracted terms'!$B$2:$B$219), 1,0)</f>
        <v>0</v>
      </c>
    </row>
    <row r="344" spans="1:3" customFormat="1" x14ac:dyDescent="0.25">
      <c r="A344" t="s">
        <v>760</v>
      </c>
      <c r="B344" t="str">
        <f t="shared" si="5"/>
        <v>netcost</v>
      </c>
      <c r="C344" s="2">
        <f>IF(B344 = LOOKUP(B344,'manually extracted terms'!$B$2:$B$219), 1,0)</f>
        <v>0</v>
      </c>
    </row>
    <row r="345" spans="1:3" customFormat="1" x14ac:dyDescent="0.25">
      <c r="A345" t="s">
        <v>439</v>
      </c>
      <c r="B345" t="str">
        <f t="shared" si="5"/>
        <v>multipleoutputcommunicationoption</v>
      </c>
      <c r="C345" s="2">
        <f>IF(B345 = LOOKUP(B345,'manually extracted terms'!$B$2:$B$219), 1,0)</f>
        <v>0</v>
      </c>
    </row>
    <row r="346" spans="1:3" customFormat="1" x14ac:dyDescent="0.25">
      <c r="A346" t="s">
        <v>738</v>
      </c>
      <c r="B346" t="str">
        <f t="shared" si="5"/>
        <v>benefitlevel</v>
      </c>
      <c r="C346" s="2">
        <f>IF(B346 = LOOKUP(B346,'manually extracted terms'!$B$2:$B$219), 1,0)</f>
        <v>0</v>
      </c>
    </row>
    <row r="347" spans="1:3" customFormat="1" x14ac:dyDescent="0.25">
      <c r="A347" t="s">
        <v>728</v>
      </c>
      <c r="B347" t="str">
        <f t="shared" si="5"/>
        <v>targetedgroup</v>
      </c>
      <c r="C347" s="2">
        <f>IF(B347 = LOOKUP(B347,'manually extracted terms'!$B$2:$B$219), 1,0)</f>
        <v>0</v>
      </c>
    </row>
    <row r="348" spans="1:3" customFormat="1" x14ac:dyDescent="0.25">
      <c r="A348" t="s">
        <v>478</v>
      </c>
      <c r="B348" t="str">
        <f t="shared" si="5"/>
        <v>uniqueindividualidentifier</v>
      </c>
      <c r="C348" s="2">
        <f>IF(B348 = LOOKUP(B348,'manually extracted terms'!$B$2:$B$219), 1,0)</f>
        <v>1</v>
      </c>
    </row>
    <row r="349" spans="1:3" customFormat="1" x14ac:dyDescent="0.25">
      <c r="A349" t="s">
        <v>525</v>
      </c>
      <c r="B349" t="str">
        <f t="shared" si="5"/>
        <v>trackhistoricalrating</v>
      </c>
      <c r="C349" s="2">
        <f>IF(B349 = LOOKUP(B349,'manually extracted terms'!$B$2:$B$219), 1,0)</f>
        <v>0</v>
      </c>
    </row>
    <row r="350" spans="1:3" customFormat="1" x14ac:dyDescent="0.25">
      <c r="A350" t="s">
        <v>893</v>
      </c>
      <c r="B350" t="str">
        <f t="shared" si="5"/>
        <v>guidance</v>
      </c>
      <c r="C350" s="2">
        <f>IF(B350 = LOOKUP(B350,'manually extracted terms'!$B$2:$B$219), 1,0)</f>
        <v>0</v>
      </c>
    </row>
    <row r="351" spans="1:3" customFormat="1" x14ac:dyDescent="0.25">
      <c r="A351" t="s">
        <v>655</v>
      </c>
      <c r="B351" t="str">
        <f t="shared" si="5"/>
        <v>smartscripting</v>
      </c>
      <c r="C351" s="2">
        <f>IF(B351 = LOOKUP(B351,'manually extracted terms'!$B$2:$B$219), 1,0)</f>
        <v>1</v>
      </c>
    </row>
    <row r="352" spans="1:3" customFormat="1" x14ac:dyDescent="0.25">
      <c r="A352" t="s">
        <v>641</v>
      </c>
      <c r="B352" t="str">
        <f t="shared" si="5"/>
        <v>individualdisenrollment</v>
      </c>
      <c r="C352" s="2">
        <f>IF(B352 = LOOKUP(B352,'manually extracted terms'!$B$2:$B$219), 1,0)</f>
        <v>0</v>
      </c>
    </row>
    <row r="353" spans="1:3" customFormat="1" x14ac:dyDescent="0.25">
      <c r="A353" t="s">
        <v>549</v>
      </c>
      <c r="B353" t="str">
        <f t="shared" si="5"/>
        <v>calculateplancost</v>
      </c>
      <c r="C353" s="2">
        <f>IF(B353 = LOOKUP(B353,'manually extracted terms'!$B$2:$B$219), 1,0)</f>
        <v>0</v>
      </c>
    </row>
    <row r="354" spans="1:3" customFormat="1" x14ac:dyDescent="0.25">
      <c r="A354" t="s">
        <v>422</v>
      </c>
      <c r="B354" t="str">
        <f t="shared" si="5"/>
        <v>non-subsidizedhealthcoverage</v>
      </c>
      <c r="C354" s="2">
        <f>IF(B354 = LOOKUP(B354,'manually extracted terms'!$B$2:$B$219), 1,0)</f>
        <v>1</v>
      </c>
    </row>
    <row r="355" spans="1:3" customFormat="1" x14ac:dyDescent="0.25">
      <c r="A355" t="s">
        <v>548</v>
      </c>
      <c r="B355" t="str">
        <f t="shared" si="5"/>
        <v>initialapplicationdate</v>
      </c>
      <c r="C355" s="2">
        <f>IF(B355 = LOOKUP(B355,'manually extracted terms'!$B$2:$B$219), 1,0)</f>
        <v>0</v>
      </c>
    </row>
    <row r="356" spans="1:3" customFormat="1" x14ac:dyDescent="0.25">
      <c r="A356" t="s">
        <v>670</v>
      </c>
      <c r="B356" t="str">
        <f t="shared" si="5"/>
        <v>patientadvocate</v>
      </c>
      <c r="C356" s="2">
        <f>IF(B356 = LOOKUP(B356,'manually extracted terms'!$B$2:$B$219), 1,0)</f>
        <v>0</v>
      </c>
    </row>
    <row r="357" spans="1:3" customFormat="1" x14ac:dyDescent="0.25">
      <c r="A357" t="s">
        <v>672</v>
      </c>
      <c r="B357" t="str">
        <f t="shared" si="5"/>
        <v>insurancecdi</v>
      </c>
      <c r="C357" s="2">
        <f>IF(B357 = LOOKUP(B357,'manually extracted terms'!$B$2:$B$219), 1,0)</f>
        <v>0</v>
      </c>
    </row>
    <row r="358" spans="1:3" customFormat="1" x14ac:dyDescent="0.25">
      <c r="A358" t="s">
        <v>530</v>
      </c>
      <c r="B358" t="str">
        <f t="shared" si="5"/>
        <v>storedplanpreference</v>
      </c>
      <c r="C358" s="2">
        <f>IF(B358 = LOOKUP(B358,'manually extracted terms'!$B$2:$B$219), 1,0)</f>
        <v>0</v>
      </c>
    </row>
    <row r="359" spans="1:3" customFormat="1" x14ac:dyDescent="0.25">
      <c r="A359" t="s">
        <v>658</v>
      </c>
      <c r="B359" t="str">
        <f t="shared" si="5"/>
        <v>configuredtimeframe</v>
      </c>
      <c r="C359" s="2">
        <f>IF(B359 = LOOKUP(B359,'manually extracted terms'!$B$2:$B$219), 1,0)</f>
        <v>0</v>
      </c>
    </row>
    <row r="360" spans="1:3" customFormat="1" x14ac:dyDescent="0.25">
      <c r="A360" t="s">
        <v>965</v>
      </c>
      <c r="B360" t="str">
        <f t="shared" si="5"/>
        <v>non-magi</v>
      </c>
      <c r="C360" s="2">
        <f>IF(B360 = LOOKUP(B360,'manually extracted terms'!$B$2:$B$219), 1,0)</f>
        <v>0</v>
      </c>
    </row>
    <row r="361" spans="1:3" customFormat="1" x14ac:dyDescent="0.25">
      <c r="A361" t="s">
        <v>656</v>
      </c>
      <c r="B361" t="str">
        <f t="shared" si="5"/>
        <v>prioritizedbasis</v>
      </c>
      <c r="C361" s="2">
        <f>IF(B361 = LOOKUP(B361,'manually extracted terms'!$B$2:$B$219), 1,0)</f>
        <v>0</v>
      </c>
    </row>
    <row r="362" spans="1:3" customFormat="1" x14ac:dyDescent="0.25">
      <c r="A362" t="s">
        <v>508</v>
      </c>
      <c r="B362" t="str">
        <f t="shared" si="5"/>
        <v>respectivehealthcoverage</v>
      </c>
      <c r="C362" s="2">
        <f>IF(B362 = LOOKUP(B362,'manually extracted terms'!$B$2:$B$219), 1,0)</f>
        <v>0</v>
      </c>
    </row>
    <row r="363" spans="1:3" customFormat="1" x14ac:dyDescent="0.25">
      <c r="A363" t="s">
        <v>868</v>
      </c>
      <c r="B363" t="str">
        <f t="shared" si="5"/>
        <v>magi-medi-cal</v>
      </c>
      <c r="C363" s="2">
        <f>IF(B363 = LOOKUP(B363,'manually extracted terms'!$B$2:$B$219), 1,0)</f>
        <v>0</v>
      </c>
    </row>
    <row r="364" spans="1:3" customFormat="1" x14ac:dyDescent="0.25">
      <c r="A364" t="s">
        <v>683</v>
      </c>
      <c r="B364" t="str">
        <f t="shared" si="5"/>
        <v>consumersattestation</v>
      </c>
      <c r="C364" s="2">
        <f>IF(B364 = LOOKUP(B364,'manually extracted terms'!$B$2:$B$219), 1,0)</f>
        <v>0</v>
      </c>
    </row>
    <row r="365" spans="1:3" customFormat="1" x14ac:dyDescent="0.25">
      <c r="A365" t="s">
        <v>449</v>
      </c>
      <c r="B365" t="str">
        <f t="shared" si="5"/>
        <v>issuerpremiumpaymenthistory</v>
      </c>
      <c r="C365" s="2">
        <f>IF(B365 = LOOKUP(B365,'manually extracted terms'!$B$2:$B$219), 1,0)</f>
        <v>0</v>
      </c>
    </row>
    <row r="366" spans="1:3" customFormat="1" x14ac:dyDescent="0.25">
      <c r="A366" t="s">
        <v>744</v>
      </c>
      <c r="B366" t="str">
        <f t="shared" si="5"/>
        <v>certifiedqhp</v>
      </c>
      <c r="C366" s="2">
        <f>IF(B366 = LOOKUP(B366,'manually extracted terms'!$B$2:$B$219), 1,0)</f>
        <v>0</v>
      </c>
    </row>
    <row r="367" spans="1:3" customFormat="1" x14ac:dyDescent="0.25">
      <c r="A367" t="s">
        <v>910</v>
      </c>
      <c r="B367" t="str">
        <f t="shared" si="5"/>
        <v>trip</v>
      </c>
      <c r="C367" s="2">
        <f>IF(B367 = LOOKUP(B367,'manually extracted terms'!$B$2:$B$219), 1,0)</f>
        <v>0</v>
      </c>
    </row>
    <row r="368" spans="1:3" customFormat="1" x14ac:dyDescent="0.25">
      <c r="A368" t="s">
        <v>610</v>
      </c>
      <c r="B368" t="str">
        <f t="shared" si="5"/>
        <v>accountpreference</v>
      </c>
      <c r="C368" s="2">
        <f>IF(B368 = LOOKUP(B368,'manually extracted terms'!$B$2:$B$219), 1,0)</f>
        <v>0</v>
      </c>
    </row>
    <row r="369" spans="1:3" customFormat="1" x14ac:dyDescent="0.25">
      <c r="A369" t="s">
        <v>490</v>
      </c>
      <c r="B369" t="str">
        <f t="shared" si="5"/>
        <v>riskadjustmentcalculation</v>
      </c>
      <c r="C369" s="2">
        <f>IF(B369 = LOOKUP(B369,'manually extracted terms'!$B$2:$B$219), 1,0)</f>
        <v>0</v>
      </c>
    </row>
    <row r="370" spans="1:3" customFormat="1" x14ac:dyDescent="0.25">
      <c r="A370" t="s">
        <v>480</v>
      </c>
      <c r="B370" t="str">
        <f t="shared" si="5"/>
        <v>premiumpaymentreport</v>
      </c>
      <c r="C370" s="2">
        <f>IF(B370 = LOOKUP(B370,'manually extracted terms'!$B$2:$B$219), 1,0)</f>
        <v>0</v>
      </c>
    </row>
    <row r="371" spans="1:3" customFormat="1" x14ac:dyDescent="0.25">
      <c r="A371" t="s">
        <v>675</v>
      </c>
      <c r="B371" t="str">
        <f t="shared" si="5"/>
        <v>timeoutexpiration</v>
      </c>
      <c r="C371" s="2">
        <f>IF(B371 = LOOKUP(B371,'manually extracted terms'!$B$2:$B$219), 1,0)</f>
        <v>0</v>
      </c>
    </row>
    <row r="372" spans="1:3" customFormat="1" x14ac:dyDescent="0.25">
      <c r="A372" t="s">
        <v>809</v>
      </c>
      <c r="B372" t="str">
        <f t="shared" si="5"/>
        <v>exemptionapplication</v>
      </c>
      <c r="C372" s="2">
        <f>IF(B372 = LOOKUP(B372,'manually extracted terms'!$B$2:$B$219), 1,0)</f>
        <v>0</v>
      </c>
    </row>
    <row r="373" spans="1:3" customFormat="1" x14ac:dyDescent="0.25">
      <c r="A373" t="s">
        <v>638</v>
      </c>
      <c r="B373" t="str">
        <f t="shared" si="5"/>
        <v>individualselection</v>
      </c>
      <c r="C373" s="2">
        <f>IF(B373 = LOOKUP(B373,'manually extracted terms'!$B$2:$B$219), 1,0)</f>
        <v>0</v>
      </c>
    </row>
    <row r="374" spans="1:3" customFormat="1" x14ac:dyDescent="0.25">
      <c r="A374" t="s">
        <v>479</v>
      </c>
      <c r="B374" t="str">
        <f t="shared" si="5"/>
        <v>casechangechange</v>
      </c>
      <c r="C374" s="2">
        <f>IF(B374 = LOOKUP(B374,'manually extracted terms'!$B$2:$B$219), 1,0)</f>
        <v>0</v>
      </c>
    </row>
    <row r="375" spans="1:3" customFormat="1" x14ac:dyDescent="0.25">
      <c r="A375" t="s">
        <v>735</v>
      </c>
      <c r="B375" t="str">
        <f t="shared" si="5"/>
        <v>paymentinformation</v>
      </c>
      <c r="C375" s="2">
        <f>IF(B375 = LOOKUP(B375,'manually extracted terms'!$B$2:$B$219), 1,0)</f>
        <v>0</v>
      </c>
    </row>
    <row r="376" spans="1:3" customFormat="1" x14ac:dyDescent="0.25">
      <c r="A376" t="s">
        <v>945</v>
      </c>
      <c r="B376" t="str">
        <f t="shared" si="5"/>
        <v>manner</v>
      </c>
      <c r="C376" s="2">
        <f>IF(B376 = LOOKUP(B376,'manually extracted terms'!$B$2:$B$219), 1,0)</f>
        <v>0</v>
      </c>
    </row>
    <row r="377" spans="1:3" customFormat="1" x14ac:dyDescent="0.25">
      <c r="A377" t="s">
        <v>496</v>
      </c>
      <c r="B377" t="str">
        <f t="shared" si="5"/>
        <v>activeapplicationsrenewal</v>
      </c>
      <c r="C377" s="2">
        <f>IF(B377 = LOOKUP(B377,'manually extracted terms'!$B$2:$B$219), 1,0)</f>
        <v>0</v>
      </c>
    </row>
    <row r="378" spans="1:3" customFormat="1" x14ac:dyDescent="0.25">
      <c r="A378" t="s">
        <v>936</v>
      </c>
      <c r="B378" t="str">
        <f t="shared" si="5"/>
        <v>disabled</v>
      </c>
      <c r="C378" s="2">
        <f>IF(B378 = LOOKUP(B378,'manually extracted terms'!$B$2:$B$219), 1,0)</f>
        <v>0</v>
      </c>
    </row>
    <row r="379" spans="1:3" customFormat="1" x14ac:dyDescent="0.25">
      <c r="A379" t="s">
        <v>484</v>
      </c>
      <c r="B379" t="str">
        <f t="shared" si="5"/>
        <v>role-basedsecuritycontrol</v>
      </c>
      <c r="C379" s="2">
        <f>IF(B379 = LOOKUP(B379,'manually extracted terms'!$B$2:$B$219), 1,0)</f>
        <v>0</v>
      </c>
    </row>
    <row r="380" spans="1:3" customFormat="1" x14ac:dyDescent="0.25">
      <c r="A380" t="s">
        <v>804</v>
      </c>
      <c r="B380" t="str">
        <f t="shared" si="5"/>
        <v>in-personcontact</v>
      </c>
      <c r="C380" s="2">
        <f>IF(B380 = LOOKUP(B380,'manually extracted terms'!$B$2:$B$219), 1,0)</f>
        <v>0</v>
      </c>
    </row>
    <row r="381" spans="1:3" customFormat="1" x14ac:dyDescent="0.25">
      <c r="A381" t="s">
        <v>481</v>
      </c>
      <c r="B381" t="str">
        <f t="shared" si="5"/>
        <v>individualpremiumpayment</v>
      </c>
      <c r="C381" s="2">
        <f>IF(B381 = LOOKUP(B381,'manually extracted terms'!$B$2:$B$219), 1,0)</f>
        <v>0</v>
      </c>
    </row>
    <row r="382" spans="1:3" customFormat="1" x14ac:dyDescent="0.25">
      <c r="A382" t="s">
        <v>583</v>
      </c>
      <c r="B382" t="str">
        <f t="shared" si="5"/>
        <v>prenatalgateway</v>
      </c>
      <c r="C382" s="2">
        <f>IF(B382 = LOOKUP(B382,'manually extracted terms'!$B$2:$B$219), 1,0)</f>
        <v>1</v>
      </c>
    </row>
    <row r="383" spans="1:3" customFormat="1" x14ac:dyDescent="0.25">
      <c r="A383" t="s">
        <v>505</v>
      </c>
      <c r="B383" t="str">
        <f t="shared" si="5"/>
        <v>complaintfeedbacktrend</v>
      </c>
      <c r="C383" s="2">
        <f>IF(B383 = LOOKUP(B383,'manually extracted terms'!$B$2:$B$219), 1,0)</f>
        <v>0</v>
      </c>
    </row>
    <row r="384" spans="1:3" customFormat="1" x14ac:dyDescent="0.25">
      <c r="A384" t="s">
        <v>891</v>
      </c>
      <c r="B384" t="str">
        <f t="shared" si="5"/>
        <v>package</v>
      </c>
      <c r="C384" s="2">
        <f>IF(B384 = LOOKUP(B384,'manually extracted terms'!$B$2:$B$219), 1,0)</f>
        <v>0</v>
      </c>
    </row>
    <row r="385" spans="1:3" customFormat="1" x14ac:dyDescent="0.25">
      <c r="A385" t="s">
        <v>730</v>
      </c>
      <c r="B385" t="str">
        <f t="shared" si="5"/>
        <v>subsidizedapplication</v>
      </c>
      <c r="C385" s="2">
        <f>IF(B385 = LOOKUP(B385,'manually extracted terms'!$B$2:$B$219), 1,0)</f>
        <v>1</v>
      </c>
    </row>
    <row r="386" spans="1:3" customFormat="1" x14ac:dyDescent="0.25">
      <c r="A386" t="s">
        <v>939</v>
      </c>
      <c r="B386" t="str">
        <f t="shared" si="5"/>
        <v>receipt</v>
      </c>
      <c r="C386" s="2">
        <f>IF(B386 = LOOKUP(B386,'manually extracted terms'!$B$2:$B$219), 1,0)</f>
        <v>0</v>
      </c>
    </row>
    <row r="387" spans="1:3" customFormat="1" x14ac:dyDescent="0.25">
      <c r="A387" t="s">
        <v>493</v>
      </c>
      <c r="B387" t="str">
        <f t="shared" ref="B387:B450" si="6">LOWER(SUBSTITUTE(A387," ",""))</f>
        <v>singlestreamlinedapplication</v>
      </c>
      <c r="C387" s="2">
        <f>IF(B387 = LOOKUP(B387,'manually extracted terms'!$B$2:$B$219), 1,0)</f>
        <v>0</v>
      </c>
    </row>
    <row r="388" spans="1:3" customFormat="1" x14ac:dyDescent="0.25">
      <c r="A388" t="s">
        <v>512</v>
      </c>
      <c r="B388" t="str">
        <f t="shared" si="6"/>
        <v>individualuseraccount</v>
      </c>
      <c r="C388" s="2">
        <f>IF(B388 = LOOKUP(B388,'manually extracted terms'!$B$2:$B$219), 1,0)</f>
        <v>0</v>
      </c>
    </row>
    <row r="389" spans="1:3" customFormat="1" x14ac:dyDescent="0.25">
      <c r="A389" t="s">
        <v>896</v>
      </c>
      <c r="B389" t="str">
        <f t="shared" si="6"/>
        <v>abuse</v>
      </c>
      <c r="C389" s="2">
        <f>IF(B389 = LOOKUP(B389,'manually extracted terms'!$B$2:$B$219), 1,0)</f>
        <v>1</v>
      </c>
    </row>
    <row r="390" spans="1:3" customFormat="1" x14ac:dyDescent="0.25">
      <c r="A390" t="s">
        <v>736</v>
      </c>
      <c r="B390" t="str">
        <f t="shared" si="6"/>
        <v>issuerfee</v>
      </c>
      <c r="C390" s="2">
        <f>IF(B390 = LOOKUP(B390,'manually extracted terms'!$B$2:$B$219), 1,0)</f>
        <v>1</v>
      </c>
    </row>
    <row r="391" spans="1:3" customFormat="1" x14ac:dyDescent="0.25">
      <c r="A391" t="s">
        <v>785</v>
      </c>
      <c r="B391" t="str">
        <f t="shared" si="6"/>
        <v>planrating</v>
      </c>
      <c r="C391" s="2">
        <f>IF(B391 = LOOKUP(B391,'manually extracted terms'!$B$2:$B$219), 1,0)</f>
        <v>0</v>
      </c>
    </row>
    <row r="392" spans="1:3" customFormat="1" x14ac:dyDescent="0.25">
      <c r="A392" t="s">
        <v>933</v>
      </c>
      <c r="B392" t="str">
        <f t="shared" si="6"/>
        <v>searching</v>
      </c>
      <c r="C392" s="2">
        <f>IF(B392 = LOOKUP(B392,'manually extracted terms'!$B$2:$B$219), 1,0)</f>
        <v>0</v>
      </c>
    </row>
    <row r="393" spans="1:3" customFormat="1" x14ac:dyDescent="0.25">
      <c r="A393" t="s">
        <v>949</v>
      </c>
      <c r="B393" t="str">
        <f t="shared" si="6"/>
        <v>distribution</v>
      </c>
      <c r="C393" s="2">
        <f>IF(B393 = LOOKUP(B393,'manually extracted terms'!$B$2:$B$219), 1,0)</f>
        <v>0</v>
      </c>
    </row>
    <row r="394" spans="1:3" customFormat="1" x14ac:dyDescent="0.25">
      <c r="A394" t="s">
        <v>566</v>
      </c>
      <c r="B394" t="str">
        <f t="shared" si="6"/>
        <v>enrolleescoverage</v>
      </c>
      <c r="C394" s="2">
        <f>IF(B394 = LOOKUP(B394,'manually extracted terms'!$B$2:$B$219), 1,0)</f>
        <v>0</v>
      </c>
    </row>
    <row r="395" spans="1:3" customFormat="1" x14ac:dyDescent="0.25">
      <c r="A395" t="s">
        <v>687</v>
      </c>
      <c r="B395" t="str">
        <f t="shared" si="6"/>
        <v>consumerservice</v>
      </c>
      <c r="C395" s="2">
        <f>IF(B395 = LOOKUP(B395,'manually extracted terms'!$B$2:$B$219), 1,0)</f>
        <v>0</v>
      </c>
    </row>
    <row r="396" spans="1:3" customFormat="1" x14ac:dyDescent="0.25">
      <c r="A396" t="s">
        <v>890</v>
      </c>
      <c r="B396" t="str">
        <f t="shared" si="6"/>
        <v>category</v>
      </c>
      <c r="C396" s="2">
        <f>IF(B396 = LOOKUP(B396,'manually extracted terms'!$B$2:$B$219), 1,0)</f>
        <v>0</v>
      </c>
    </row>
    <row r="397" spans="1:3" customFormat="1" x14ac:dyDescent="0.25">
      <c r="A397" t="s">
        <v>702</v>
      </c>
      <c r="B397" t="str">
        <f t="shared" si="6"/>
        <v>pendingcase</v>
      </c>
      <c r="C397" s="2">
        <f>IF(B397 = LOOKUP(B397,'manually extracted terms'!$B$2:$B$219), 1,0)</f>
        <v>0</v>
      </c>
    </row>
    <row r="398" spans="1:3" customFormat="1" x14ac:dyDescent="0.25">
      <c r="A398" t="s">
        <v>752</v>
      </c>
      <c r="B398" t="str">
        <f t="shared" si="6"/>
        <v>consumerfeedback</v>
      </c>
      <c r="C398" s="2">
        <f>IF(B398 = LOOKUP(B398,'manually extracted terms'!$B$2:$B$219), 1,0)</f>
        <v>0</v>
      </c>
    </row>
    <row r="399" spans="1:3" customFormat="1" x14ac:dyDescent="0.25">
      <c r="A399" t="s">
        <v>678</v>
      </c>
      <c r="B399" t="str">
        <f t="shared" si="6"/>
        <v>issuernotification</v>
      </c>
      <c r="C399" s="2">
        <f>IF(B399 = LOOKUP(B399,'manually extracted terms'!$B$2:$B$219), 1,0)</f>
        <v>0</v>
      </c>
    </row>
    <row r="400" spans="1:3" customFormat="1" x14ac:dyDescent="0.25">
      <c r="A400" t="s">
        <v>682</v>
      </c>
      <c r="B400" t="str">
        <f t="shared" si="6"/>
        <v>minimumdataset</v>
      </c>
      <c r="C400" s="2">
        <f>IF(B400 = LOOKUP(B400,'manually extracted terms'!$B$2:$B$219), 1,0)</f>
        <v>0</v>
      </c>
    </row>
    <row r="401" spans="1:3" customFormat="1" x14ac:dyDescent="0.25">
      <c r="A401" t="s">
        <v>881</v>
      </c>
      <c r="B401" t="str">
        <f t="shared" si="6"/>
        <v>comment</v>
      </c>
      <c r="C401" s="2">
        <f>IF(B401 = LOOKUP(B401,'manually extracted terms'!$B$2:$B$219), 1,0)</f>
        <v>0</v>
      </c>
    </row>
    <row r="402" spans="1:3" customFormat="1" x14ac:dyDescent="0.25">
      <c r="A402" t="s">
        <v>591</v>
      </c>
      <c r="B402" t="str">
        <f t="shared" si="6"/>
        <v>transactioncode</v>
      </c>
      <c r="C402" s="2">
        <f>IF(B402 = LOOKUP(B402,'manually extracted terms'!$B$2:$B$219), 1,0)</f>
        <v>1</v>
      </c>
    </row>
    <row r="403" spans="1:3" customFormat="1" x14ac:dyDescent="0.25">
      <c r="A403" t="s">
        <v>592</v>
      </c>
      <c r="B403" t="str">
        <f t="shared" si="6"/>
        <v>workflowevent</v>
      </c>
      <c r="C403" s="2">
        <f>IF(B403 = LOOKUP(B403,'manually extracted terms'!$B$2:$B$219), 1,0)</f>
        <v>0</v>
      </c>
    </row>
    <row r="404" spans="1:3" customFormat="1" x14ac:dyDescent="0.25">
      <c r="A404" t="s">
        <v>943</v>
      </c>
      <c r="B404" t="str">
        <f t="shared" si="6"/>
        <v>incoming</v>
      </c>
      <c r="C404" s="2">
        <f>IF(B404 = LOOKUP(B404,'manually extracted terms'!$B$2:$B$219), 1,0)</f>
        <v>0</v>
      </c>
    </row>
    <row r="405" spans="1:3" customFormat="1" x14ac:dyDescent="0.25">
      <c r="A405" t="s">
        <v>644</v>
      </c>
      <c r="B405" t="str">
        <f t="shared" si="6"/>
        <v>performancemetric</v>
      </c>
      <c r="C405" s="2">
        <f>IF(B405 = LOOKUP(B405,'manually extracted terms'!$B$2:$B$219), 1,0)</f>
        <v>0</v>
      </c>
    </row>
    <row r="406" spans="1:3" customFormat="1" x14ac:dyDescent="0.25">
      <c r="A406" t="s">
        <v>659</v>
      </c>
      <c r="B406" t="str">
        <f t="shared" si="6"/>
        <v>exchangedhc</v>
      </c>
      <c r="C406" s="2">
        <f>IF(B406 = LOOKUP(B406,'manually extracted terms'!$B$2:$B$219), 1,0)</f>
        <v>0</v>
      </c>
    </row>
    <row r="407" spans="1:3" customFormat="1" x14ac:dyDescent="0.25">
      <c r="A407" t="s">
        <v>739</v>
      </c>
      <c r="B407" t="str">
        <f t="shared" si="6"/>
        <v>screenindividual</v>
      </c>
      <c r="C407" s="2">
        <f>IF(B407 = LOOKUP(B407,'manually extracted terms'!$B$2:$B$219), 1,0)</f>
        <v>0</v>
      </c>
    </row>
    <row r="408" spans="1:3" customFormat="1" x14ac:dyDescent="0.25">
      <c r="A408" t="s">
        <v>569</v>
      </c>
      <c r="B408" t="str">
        <f t="shared" si="6"/>
        <v>differentqualityindicator</v>
      </c>
      <c r="C408" s="2">
        <f>IF(B408 = LOOKUP(B408,'manually extracted terms'!$B$2:$B$219), 1,0)</f>
        <v>0</v>
      </c>
    </row>
    <row r="409" spans="1:3" customFormat="1" x14ac:dyDescent="0.25">
      <c r="A409" t="s">
        <v>446</v>
      </c>
      <c r="B409" t="str">
        <f t="shared" si="6"/>
        <v>consumerhealthcoveragehistory</v>
      </c>
      <c r="C409" s="2">
        <f>IF(B409 = LOOKUP(B409,'manually extracted terms'!$B$2:$B$219), 1,0)</f>
        <v>0</v>
      </c>
    </row>
    <row r="410" spans="1:3" customFormat="1" x14ac:dyDescent="0.25">
      <c r="A410" t="s">
        <v>579</v>
      </c>
      <c r="B410" t="str">
        <f t="shared" si="6"/>
        <v>minimumessentialcoverage</v>
      </c>
      <c r="C410" s="2">
        <f>IF(B410 = LOOKUP(B410,'manually extracted terms'!$B$2:$B$219), 1,0)</f>
        <v>0</v>
      </c>
    </row>
    <row r="411" spans="1:3" customFormat="1" x14ac:dyDescent="0.25">
      <c r="A411" t="s">
        <v>697</v>
      </c>
      <c r="B411" t="str">
        <f t="shared" si="6"/>
        <v>subsidizedhealthcare</v>
      </c>
      <c r="C411" s="2">
        <f>IF(B411 = LOOKUP(B411,'manually extracted terms'!$B$2:$B$219), 1,0)</f>
        <v>1</v>
      </c>
    </row>
    <row r="412" spans="1:3" customFormat="1" x14ac:dyDescent="0.25">
      <c r="A412" t="s">
        <v>742</v>
      </c>
      <c r="B412" t="str">
        <f t="shared" si="6"/>
        <v>entitywebsite</v>
      </c>
      <c r="C412" s="2">
        <f>IF(B412 = LOOKUP(B412,'manually extracted terms'!$B$2:$B$219), 1,0)</f>
        <v>0</v>
      </c>
    </row>
    <row r="413" spans="1:3" customFormat="1" x14ac:dyDescent="0.25">
      <c r="A413" t="s">
        <v>486</v>
      </c>
      <c r="B413" t="str">
        <f t="shared" si="6"/>
        <v>electronicreal-timetransmission</v>
      </c>
      <c r="C413" s="2">
        <f>IF(B413 = LOOKUP(B413,'manually extracted terms'!$B$2:$B$219), 1,0)</f>
        <v>0</v>
      </c>
    </row>
    <row r="414" spans="1:3" customFormat="1" x14ac:dyDescent="0.25">
      <c r="A414" t="s">
        <v>794</v>
      </c>
      <c r="B414" t="str">
        <f t="shared" si="6"/>
        <v>servicescenter</v>
      </c>
      <c r="C414" s="2">
        <f>IF(B414 = LOOKUP(B414,'manually extracted terms'!$B$2:$B$219), 1,0)</f>
        <v>1</v>
      </c>
    </row>
    <row r="415" spans="1:3" customFormat="1" x14ac:dyDescent="0.25">
      <c r="A415" t="s">
        <v>862</v>
      </c>
      <c r="B415" t="str">
        <f t="shared" si="6"/>
        <v>bcctp</v>
      </c>
      <c r="C415" s="2">
        <f>IF(B415 = LOOKUP(B415,'manually extracted terms'!$B$2:$B$219), 1,0)</f>
        <v>1</v>
      </c>
    </row>
    <row r="416" spans="1:3" customFormat="1" x14ac:dyDescent="0.25">
      <c r="A416" t="s">
        <v>453</v>
      </c>
      <c r="B416" t="str">
        <f t="shared" si="6"/>
        <v>useexchangedeterminedrule</v>
      </c>
      <c r="C416" s="2">
        <f>IF(B416 = LOOKUP(B416,'manually extracted terms'!$B$2:$B$219), 1,0)</f>
        <v>0</v>
      </c>
    </row>
    <row r="417" spans="1:3" customFormat="1" x14ac:dyDescent="0.25">
      <c r="A417" t="s">
        <v>460</v>
      </c>
      <c r="B417" t="str">
        <f t="shared" si="6"/>
        <v>outreachincreasedawarenessenrollment</v>
      </c>
      <c r="C417" s="2">
        <f>IF(B417 = LOOKUP(B417,'manually extracted terms'!$B$2:$B$219), 1,0)</f>
        <v>0</v>
      </c>
    </row>
    <row r="418" spans="1:3" customFormat="1" x14ac:dyDescent="0.25">
      <c r="A418" t="s">
        <v>734</v>
      </c>
      <c r="B418" t="str">
        <f t="shared" si="6"/>
        <v>exchangeqhp</v>
      </c>
      <c r="C418" s="2">
        <f>IF(B418 = LOOKUP(B418,'manually extracted terms'!$B$2:$B$219), 1,0)</f>
        <v>1</v>
      </c>
    </row>
    <row r="419" spans="1:3" customFormat="1" x14ac:dyDescent="0.25">
      <c r="A419" t="s">
        <v>786</v>
      </c>
      <c r="B419" t="str">
        <f t="shared" si="6"/>
        <v>customerservice</v>
      </c>
      <c r="C419" s="2">
        <f>IF(B419 = LOOKUP(B419,'manually extracted terms'!$B$2:$B$219), 1,0)</f>
        <v>0</v>
      </c>
    </row>
    <row r="420" spans="1:3" customFormat="1" x14ac:dyDescent="0.25">
      <c r="A420" t="s">
        <v>820</v>
      </c>
      <c r="B420" t="str">
        <f t="shared" si="6"/>
        <v>e-mailprint</v>
      </c>
      <c r="C420" s="2">
        <f>IF(B420 = LOOKUP(B420,'manually extracted terms'!$B$2:$B$219), 1,0)</f>
        <v>0</v>
      </c>
    </row>
    <row r="421" spans="1:3" customFormat="1" x14ac:dyDescent="0.25">
      <c r="A421" t="s">
        <v>790</v>
      </c>
      <c r="B421" t="str">
        <f t="shared" si="6"/>
        <v>insurancerequirement</v>
      </c>
      <c r="C421" s="2">
        <f>IF(B421 = LOOKUP(B421,'manually extracted terms'!$B$2:$B$219), 1,0)</f>
        <v>1</v>
      </c>
    </row>
    <row r="422" spans="1:3" customFormat="1" x14ac:dyDescent="0.25">
      <c r="A422" t="s">
        <v>741</v>
      </c>
      <c r="B422" t="str">
        <f t="shared" si="6"/>
        <v>caseloadreport</v>
      </c>
      <c r="C422" s="2">
        <f>IF(B422 = LOOKUP(B422,'manually extracted terms'!$B$2:$B$219), 1,0)</f>
        <v>0</v>
      </c>
    </row>
    <row r="423" spans="1:3" customFormat="1" x14ac:dyDescent="0.25">
      <c r="A423" t="s">
        <v>692</v>
      </c>
      <c r="B423" t="str">
        <f t="shared" si="6"/>
        <v>federalsystem</v>
      </c>
      <c r="C423" s="2">
        <f>IF(B423 = LOOKUP(B423,'manually extracted terms'!$B$2:$B$219), 1,0)</f>
        <v>1</v>
      </c>
    </row>
    <row r="424" spans="1:3" customFormat="1" x14ac:dyDescent="0.25">
      <c r="A424" t="s">
        <v>567</v>
      </c>
      <c r="B424" t="str">
        <f t="shared" si="6"/>
        <v>geographicarea</v>
      </c>
      <c r="C424" s="2">
        <f>IF(B424 = LOOKUP(B424,'manually extracted terms'!$B$2:$B$219), 1,0)</f>
        <v>0</v>
      </c>
    </row>
    <row r="425" spans="1:3" customFormat="1" x14ac:dyDescent="0.25">
      <c r="A425" t="s">
        <v>440</v>
      </c>
      <c r="B425" t="str">
        <f t="shared" si="6"/>
        <v>managedhealthcaredmhc</v>
      </c>
      <c r="C425" s="2">
        <f>IF(B425 = LOOKUP(B425,'manually extracted terms'!$B$2:$B$219), 1,0)</f>
        <v>0</v>
      </c>
    </row>
    <row r="426" spans="1:3" customFormat="1" x14ac:dyDescent="0.25">
      <c r="A426" t="s">
        <v>747</v>
      </c>
      <c r="B426" t="str">
        <f t="shared" si="6"/>
        <v>multiplerecord</v>
      </c>
      <c r="C426" s="2">
        <f>IF(B426 = LOOKUP(B426,'manually extracted terms'!$B$2:$B$219), 1,0)</f>
        <v>0</v>
      </c>
    </row>
    <row r="427" spans="1:3" customFormat="1" x14ac:dyDescent="0.25">
      <c r="A427" t="s">
        <v>802</v>
      </c>
      <c r="B427" t="str">
        <f t="shared" si="6"/>
        <v>providerdirectory</v>
      </c>
      <c r="C427" s="2">
        <f>IF(B427 = LOOKUP(B427,'manually extracted terms'!$B$2:$B$219), 1,0)</f>
        <v>1</v>
      </c>
    </row>
    <row r="428" spans="1:3" customFormat="1" x14ac:dyDescent="0.25">
      <c r="A428" t="s">
        <v>815</v>
      </c>
      <c r="B428" t="str">
        <f t="shared" si="6"/>
        <v>150day</v>
      </c>
      <c r="C428" s="2">
        <f>IF(B428 = LOOKUP(B428,'manually extracted terms'!$B$2:$B$219), 1,0)</f>
        <v>0</v>
      </c>
    </row>
    <row r="429" spans="1:3" customFormat="1" x14ac:dyDescent="0.25">
      <c r="A429" t="s">
        <v>452</v>
      </c>
      <c r="B429" t="str">
        <f t="shared" si="6"/>
        <v>individualexemptionrequestinformation</v>
      </c>
      <c r="C429" s="2">
        <f>IF(B429 = LOOKUP(B429,'manually extracted terms'!$B$2:$B$219), 1,0)</f>
        <v>0</v>
      </c>
    </row>
    <row r="430" spans="1:3" customFormat="1" x14ac:dyDescent="0.25">
      <c r="A430" t="s">
        <v>623</v>
      </c>
      <c r="B430" t="str">
        <f t="shared" si="6"/>
        <v>auditrequirement</v>
      </c>
      <c r="C430" s="2">
        <f>IF(B430 = LOOKUP(B430,'manually extracted terms'!$B$2:$B$219), 1,0)</f>
        <v>0</v>
      </c>
    </row>
    <row r="431" spans="1:3" customFormat="1" x14ac:dyDescent="0.25">
      <c r="A431" t="s">
        <v>944</v>
      </c>
      <c r="B431" t="str">
        <f t="shared" si="6"/>
        <v>disenrolled</v>
      </c>
      <c r="C431" s="2">
        <f>IF(B431 = LOOKUP(B431,'manually extracted terms'!$B$2:$B$219), 1,0)</f>
        <v>0</v>
      </c>
    </row>
    <row r="432" spans="1:3" customFormat="1" x14ac:dyDescent="0.25">
      <c r="A432" t="s">
        <v>633</v>
      </c>
      <c r="B432" t="str">
        <f t="shared" si="6"/>
        <v>patientsafety</v>
      </c>
      <c r="C432" s="2">
        <f>IF(B432 = LOOKUP(B432,'manually extracted terms'!$B$2:$B$219), 1,0)</f>
        <v>0</v>
      </c>
    </row>
    <row r="433" spans="1:3" customFormat="1" x14ac:dyDescent="0.25">
      <c r="A433" t="s">
        <v>897</v>
      </c>
      <c r="B433" t="str">
        <f t="shared" si="6"/>
        <v>fraud</v>
      </c>
      <c r="C433" s="2">
        <f>IF(B433 = LOOKUP(B433,'manually extracted terms'!$B$2:$B$219), 1,0)</f>
        <v>1</v>
      </c>
    </row>
    <row r="434" spans="1:3" customFormat="1" x14ac:dyDescent="0.25">
      <c r="A434" t="s">
        <v>634</v>
      </c>
      <c r="B434" t="str">
        <f t="shared" si="6"/>
        <v>healthyliving</v>
      </c>
      <c r="C434" s="2">
        <f>IF(B434 = LOOKUP(B434,'manually extracted terms'!$B$2:$B$219), 1,0)</f>
        <v>0</v>
      </c>
    </row>
    <row r="435" spans="1:3" customFormat="1" x14ac:dyDescent="0.25">
      <c r="A435" t="s">
        <v>908</v>
      </c>
      <c r="B435" t="str">
        <f t="shared" si="6"/>
        <v>scanned</v>
      </c>
      <c r="C435" s="2">
        <f>IF(B435 = LOOKUP(B435,'manually extracted terms'!$B$2:$B$219), 1,0)</f>
        <v>0</v>
      </c>
    </row>
    <row r="436" spans="1:3" customFormat="1" x14ac:dyDescent="0.25">
      <c r="A436" t="s">
        <v>535</v>
      </c>
      <c r="B436" t="str">
        <f t="shared" si="6"/>
        <v>maximumout-of-pocketcost</v>
      </c>
      <c r="C436" s="2">
        <f>IF(B436 = LOOKUP(B436,'manually extracted terms'!$B$2:$B$219), 1,0)</f>
        <v>0</v>
      </c>
    </row>
    <row r="437" spans="1:3" customFormat="1" x14ac:dyDescent="0.25">
      <c r="A437" t="s">
        <v>719</v>
      </c>
      <c r="B437" t="str">
        <f t="shared" si="6"/>
        <v>workflowfunctionality</v>
      </c>
      <c r="C437" s="2">
        <f>IF(B437 = LOOKUP(B437,'manually extracted terms'!$B$2:$B$219), 1,0)</f>
        <v>0</v>
      </c>
    </row>
    <row r="438" spans="1:3" customFormat="1" x14ac:dyDescent="0.25">
      <c r="A438" t="s">
        <v>818</v>
      </c>
      <c r="B438" t="str">
        <f t="shared" si="6"/>
        <v>checkbenefit</v>
      </c>
      <c r="C438" s="2">
        <f>IF(B438 = LOOKUP(B438,'manually extracted terms'!$B$2:$B$219), 1,0)</f>
        <v>0</v>
      </c>
    </row>
    <row r="439" spans="1:3" customFormat="1" x14ac:dyDescent="0.25">
      <c r="A439" t="s">
        <v>673</v>
      </c>
      <c r="B439" t="str">
        <f t="shared" si="6"/>
        <v>qhpnon-renewal</v>
      </c>
      <c r="C439" s="2">
        <f>IF(B439 = LOOKUP(B439,'manually extracted terms'!$B$2:$B$219), 1,0)</f>
        <v>1</v>
      </c>
    </row>
    <row r="440" spans="1:3" customFormat="1" x14ac:dyDescent="0.25">
      <c r="A440" t="s">
        <v>544</v>
      </c>
      <c r="B440" t="str">
        <f t="shared" si="6"/>
        <v>individualexemptionrenewal</v>
      </c>
      <c r="C440" s="2">
        <f>IF(B440 = LOOKUP(B440,'manually extracted terms'!$B$2:$B$219), 1,0)</f>
        <v>0</v>
      </c>
    </row>
    <row r="441" spans="1:3" customFormat="1" x14ac:dyDescent="0.25">
      <c r="A441" t="s">
        <v>616</v>
      </c>
      <c r="B441" t="str">
        <f t="shared" si="6"/>
        <v>averageelapsed</v>
      </c>
      <c r="C441" s="2">
        <f>IF(B441 = LOOKUP(B441,'manually extracted terms'!$B$2:$B$219), 1,0)</f>
        <v>0</v>
      </c>
    </row>
    <row r="442" spans="1:3" customFormat="1" x14ac:dyDescent="0.25">
      <c r="A442" t="s">
        <v>606</v>
      </c>
      <c r="B442" t="str">
        <f t="shared" si="6"/>
        <v>annualrenewal</v>
      </c>
      <c r="C442" s="2">
        <f>IF(B442 = LOOKUP(B442,'manually extracted terms'!$B$2:$B$219), 1,0)</f>
        <v>1</v>
      </c>
    </row>
    <row r="443" spans="1:3" customFormat="1" x14ac:dyDescent="0.25">
      <c r="A443" t="s">
        <v>604</v>
      </c>
      <c r="B443" t="str">
        <f t="shared" si="6"/>
        <v>individualpayment</v>
      </c>
      <c r="C443" s="2">
        <f>IF(B443 = LOOKUP(B443,'manually extracted terms'!$B$2:$B$219), 1,0)</f>
        <v>0</v>
      </c>
    </row>
    <row r="444" spans="1:3" customFormat="1" x14ac:dyDescent="0.25">
      <c r="A444" t="s">
        <v>600</v>
      </c>
      <c r="B444" t="str">
        <f t="shared" si="6"/>
        <v>individualupdate</v>
      </c>
      <c r="C444" s="2">
        <f>IF(B444 = LOOKUP(B444,'manually extracted terms'!$B$2:$B$219), 1,0)</f>
        <v>0</v>
      </c>
    </row>
    <row r="445" spans="1:3" customFormat="1" x14ac:dyDescent="0.25">
      <c r="A445" t="s">
        <v>503</v>
      </c>
      <c r="B445" t="str">
        <f t="shared" si="6"/>
        <v>consumereg</v>
      </c>
      <c r="C445" s="2">
        <f>IF(B445 = LOOKUP(B445,'manually extracted terms'!$B$2:$B$219), 1,0)</f>
        <v>0</v>
      </c>
    </row>
    <row r="446" spans="1:3" customFormat="1" x14ac:dyDescent="0.25">
      <c r="A446" t="s">
        <v>900</v>
      </c>
      <c r="B446" t="str">
        <f t="shared" si="6"/>
        <v>non-payment</v>
      </c>
      <c r="C446" s="2">
        <f>IF(B446 = LOOKUP(B446,'manually extracted terms'!$B$2:$B$219), 1,0)</f>
        <v>0</v>
      </c>
    </row>
    <row r="447" spans="1:3" customFormat="1" x14ac:dyDescent="0.25">
      <c r="A447" t="s">
        <v>593</v>
      </c>
      <c r="B447" t="str">
        <f t="shared" si="6"/>
        <v>exampledate</v>
      </c>
      <c r="C447" s="2">
        <f>IF(B447 = LOOKUP(B447,'manually extracted terms'!$B$2:$B$219), 1,0)</f>
        <v>0</v>
      </c>
    </row>
    <row r="448" spans="1:3" customFormat="1" x14ac:dyDescent="0.25">
      <c r="A448" t="s">
        <v>640</v>
      </c>
      <c r="B448" t="str">
        <f t="shared" si="6"/>
        <v>taxfiling</v>
      </c>
      <c r="C448" s="2">
        <f>IF(B448 = LOOKUP(B448,'manually extracted terms'!$B$2:$B$219), 1,0)</f>
        <v>0</v>
      </c>
    </row>
    <row r="449" spans="1:3" customFormat="1" x14ac:dyDescent="0.25">
      <c r="A449" t="s">
        <v>494</v>
      </c>
      <c r="B449" t="str">
        <f t="shared" si="6"/>
        <v>circumstanceeg</v>
      </c>
      <c r="C449" s="2">
        <f>IF(B449 = LOOKUP(B449,'manually extracted terms'!$B$2:$B$219), 1,0)</f>
        <v>0</v>
      </c>
    </row>
    <row r="450" spans="1:3" customFormat="1" x14ac:dyDescent="0.25">
      <c r="A450" t="s">
        <v>688</v>
      </c>
      <c r="B450" t="str">
        <f t="shared" si="6"/>
        <v>relatedmatter</v>
      </c>
      <c r="C450" s="2">
        <f>IF(B450 = LOOKUP(B450,'manually extracted terms'!$B$2:$B$219), 1,0)</f>
        <v>0</v>
      </c>
    </row>
    <row r="451" spans="1:3" customFormat="1" x14ac:dyDescent="0.25">
      <c r="A451" t="s">
        <v>599</v>
      </c>
      <c r="B451" t="str">
        <f t="shared" ref="B451:B514" si="7">LOWER(SUBSTITUTE(A451," ",""))</f>
        <v>regularmonthly</v>
      </c>
      <c r="C451" s="2">
        <f>IF(B451 = LOOKUP(B451,'manually extracted terms'!$B$2:$B$219), 1,0)</f>
        <v>0</v>
      </c>
    </row>
    <row r="452" spans="1:3" customFormat="1" x14ac:dyDescent="0.25">
      <c r="A452" t="s">
        <v>695</v>
      </c>
      <c r="B452" t="str">
        <f t="shared" si="7"/>
        <v>appealsdecision</v>
      </c>
      <c r="C452" s="2">
        <f>IF(B452 = LOOKUP(B452,'manually extracted terms'!$B$2:$B$219), 1,0)</f>
        <v>0</v>
      </c>
    </row>
    <row r="453" spans="1:3" customFormat="1" x14ac:dyDescent="0.25">
      <c r="A453" t="s">
        <v>773</v>
      </c>
      <c r="B453" t="str">
        <f t="shared" si="7"/>
        <v>enteredtimeframe</v>
      </c>
      <c r="C453" s="2">
        <f>IF(B453 = LOOKUP(B453,'manually extracted terms'!$B$2:$B$219), 1,0)</f>
        <v>0</v>
      </c>
    </row>
    <row r="454" spans="1:3" customFormat="1" x14ac:dyDescent="0.25">
      <c r="A454" t="s">
        <v>560</v>
      </c>
      <c r="B454" t="str">
        <f t="shared" si="7"/>
        <v>onlinefaxemail</v>
      </c>
      <c r="C454" s="2">
        <f>IF(B454 = LOOKUP(B454,'manually extracted terms'!$B$2:$B$219), 1,0)</f>
        <v>0</v>
      </c>
    </row>
    <row r="455" spans="1:3" customFormat="1" x14ac:dyDescent="0.25">
      <c r="A455" t="s">
        <v>953</v>
      </c>
      <c r="B455" t="str">
        <f t="shared" si="7"/>
        <v>arabic</v>
      </c>
      <c r="C455" s="2">
        <f>IF(B455 = LOOKUP(B455,'manually extracted terms'!$B$2:$B$219), 1,0)</f>
        <v>0</v>
      </c>
    </row>
    <row r="456" spans="1:3" customFormat="1" x14ac:dyDescent="0.25">
      <c r="A456" t="s">
        <v>707</v>
      </c>
      <c r="B456" t="str">
        <f t="shared" si="7"/>
        <v>electronicnotification</v>
      </c>
      <c r="C456" s="2">
        <f>IF(B456 = LOOKUP(B456,'manually extracted terms'!$B$2:$B$219), 1,0)</f>
        <v>0</v>
      </c>
    </row>
    <row r="457" spans="1:3" customFormat="1" x14ac:dyDescent="0.25">
      <c r="A457" t="s">
        <v>869</v>
      </c>
      <c r="B457" t="str">
        <f t="shared" si="7"/>
        <v>bhp</v>
      </c>
      <c r="C457" s="2">
        <f>IF(B457 = LOOKUP(B457,'manually extracted terms'!$B$2:$B$219), 1,0)</f>
        <v>1</v>
      </c>
    </row>
    <row r="458" spans="1:3" customFormat="1" x14ac:dyDescent="0.25">
      <c r="A458" t="s">
        <v>889</v>
      </c>
      <c r="B458" t="str">
        <f t="shared" si="7"/>
        <v>network</v>
      </c>
      <c r="C458" s="2">
        <f>IF(B458 = LOOKUP(B458,'manually extracted terms'!$B$2:$B$219), 1,0)</f>
        <v>0</v>
      </c>
    </row>
    <row r="459" spans="1:3" customFormat="1" x14ac:dyDescent="0.25">
      <c r="A459" t="s">
        <v>651</v>
      </c>
      <c r="B459" t="str">
        <f t="shared" si="7"/>
        <v>exemptioncondition</v>
      </c>
      <c r="C459" s="2">
        <f>IF(B459 = LOOKUP(B459,'manually extracted terms'!$B$2:$B$219), 1,0)</f>
        <v>0</v>
      </c>
    </row>
    <row r="460" spans="1:3" customFormat="1" x14ac:dyDescent="0.25">
      <c r="A460" t="s">
        <v>459</v>
      </c>
      <c r="B460" t="str">
        <f t="shared" si="7"/>
        <v>refineplanpresentationfilter</v>
      </c>
      <c r="C460" s="2">
        <f>IF(B460 = LOOKUP(B460,'manually extracted terms'!$B$2:$B$219), 1,0)</f>
        <v>0</v>
      </c>
    </row>
    <row r="461" spans="1:3" customFormat="1" x14ac:dyDescent="0.25">
      <c r="A461" t="s">
        <v>740</v>
      </c>
      <c r="B461" t="str">
        <f t="shared" si="7"/>
        <v>selectedtimeframe</v>
      </c>
      <c r="C461" s="2">
        <f>IF(B461 = LOOKUP(B461,'manually extracted terms'!$B$2:$B$219), 1,0)</f>
        <v>0</v>
      </c>
    </row>
    <row r="462" spans="1:3" customFormat="1" x14ac:dyDescent="0.25">
      <c r="A462" t="s">
        <v>699</v>
      </c>
      <c r="B462" t="str">
        <f t="shared" si="7"/>
        <v>qhprecertification</v>
      </c>
      <c r="C462" s="2">
        <f>IF(B462 = LOOKUP(B462,'manually extracted terms'!$B$2:$B$219), 1,0)</f>
        <v>1</v>
      </c>
    </row>
    <row r="463" spans="1:3" customFormat="1" x14ac:dyDescent="0.25">
      <c r="A463" t="s">
        <v>632</v>
      </c>
      <c r="B463" t="str">
        <f t="shared" si="7"/>
        <v>high-uselow-use</v>
      </c>
      <c r="C463" s="2">
        <f>IF(B463 = LOOKUP(B463,'manually extracted terms'!$B$2:$B$219), 1,0)</f>
        <v>0</v>
      </c>
    </row>
    <row r="464" spans="1:3" customFormat="1" x14ac:dyDescent="0.25">
      <c r="A464" t="s">
        <v>504</v>
      </c>
      <c r="B464" t="str">
        <f t="shared" si="7"/>
        <v>planqualityrating</v>
      </c>
      <c r="C464" s="2">
        <f>IF(B464 = LOOKUP(B464,'manually extracted terms'!$B$2:$B$219), 1,0)</f>
        <v>1</v>
      </c>
    </row>
    <row r="465" spans="1:3" customFormat="1" x14ac:dyDescent="0.25">
      <c r="A465" t="s">
        <v>708</v>
      </c>
      <c r="B465" t="str">
        <f t="shared" si="7"/>
        <v>qhpcertification</v>
      </c>
      <c r="C465" s="2">
        <f>IF(B465 = LOOKUP(B465,'manually extracted terms'!$B$2:$B$219), 1,0)</f>
        <v>0</v>
      </c>
    </row>
    <row r="466" spans="1:3" customFormat="1" x14ac:dyDescent="0.25">
      <c r="A466" t="s">
        <v>584</v>
      </c>
      <c r="B466" t="str">
        <f t="shared" si="7"/>
        <v>chdpgateway</v>
      </c>
      <c r="C466" s="2">
        <f>IF(B466 = LOOKUP(B466,'manually extracted terms'!$B$2:$B$219), 1,0)</f>
        <v>1</v>
      </c>
    </row>
    <row r="467" spans="1:3" customFormat="1" x14ac:dyDescent="0.25">
      <c r="A467" t="s">
        <v>941</v>
      </c>
      <c r="B467" t="str">
        <f t="shared" si="7"/>
        <v>resource</v>
      </c>
      <c r="C467" s="2">
        <f>IF(B467 = LOOKUP(B467,'manually extracted terms'!$B$2:$B$219), 1,0)</f>
        <v>0</v>
      </c>
    </row>
    <row r="468" spans="1:3" customFormat="1" x14ac:dyDescent="0.25">
      <c r="A468" t="s">
        <v>596</v>
      </c>
      <c r="B468" t="str">
        <f t="shared" si="7"/>
        <v>linkscalwork</v>
      </c>
      <c r="C468" s="2">
        <f>IF(B468 = LOOKUP(B468,'manually extracted terms'!$B$2:$B$219), 1,0)</f>
        <v>0</v>
      </c>
    </row>
    <row r="469" spans="1:3" customFormat="1" x14ac:dyDescent="0.25">
      <c r="A469" t="s">
        <v>824</v>
      </c>
      <c r="B469" t="str">
        <f t="shared" si="7"/>
        <v>spokencommunication</v>
      </c>
      <c r="C469" s="2">
        <f>IF(B469 = LOOKUP(B469,'manually extracted terms'!$B$2:$B$219), 1,0)</f>
        <v>0</v>
      </c>
    </row>
    <row r="470" spans="1:3" customFormat="1" x14ac:dyDescent="0.25">
      <c r="A470" t="s">
        <v>787</v>
      </c>
      <c r="B470" t="str">
        <f t="shared" si="7"/>
        <v>qualitydoctor</v>
      </c>
      <c r="C470" s="2">
        <f>IF(B470 = LOOKUP(B470,'manually extracted terms'!$B$2:$B$219), 1,0)</f>
        <v>0</v>
      </c>
    </row>
    <row r="471" spans="1:3" customFormat="1" x14ac:dyDescent="0.25">
      <c r="A471" t="s">
        <v>531</v>
      </c>
      <c r="B471" t="str">
        <f t="shared" si="7"/>
        <v>multi-lingualmassnotice</v>
      </c>
      <c r="C471" s="2">
        <f>IF(B471 = LOOKUP(B471,'manually extracted terms'!$B$2:$B$219), 1,0)</f>
        <v>0</v>
      </c>
    </row>
    <row r="472" spans="1:3" customFormat="1" x14ac:dyDescent="0.25">
      <c r="A472" t="s">
        <v>524</v>
      </c>
      <c r="B472" t="str">
        <f t="shared" si="7"/>
        <v>programeligibilitydetermination</v>
      </c>
      <c r="C472" s="2">
        <f>IF(B472 = LOOKUP(B472,'manually extracted terms'!$B$2:$B$219), 1,0)</f>
        <v>0</v>
      </c>
    </row>
    <row r="473" spans="1:3" customFormat="1" x14ac:dyDescent="0.25">
      <c r="A473" t="s">
        <v>617</v>
      </c>
      <c r="B473" t="str">
        <f t="shared" si="7"/>
        <v>applicationcompletion</v>
      </c>
      <c r="C473" s="2">
        <f>IF(B473 = LOOKUP(B473,'manually extracted terms'!$B$2:$B$219), 1,0)</f>
        <v>0</v>
      </c>
    </row>
    <row r="474" spans="1:3" customFormat="1" x14ac:dyDescent="0.25">
      <c r="A474" t="s">
        <v>882</v>
      </c>
      <c r="B474" t="str">
        <f t="shared" si="7"/>
        <v>limited</v>
      </c>
      <c r="C474" s="2">
        <f>IF(B474 = LOOKUP(B474,'manually extracted terms'!$B$2:$B$219), 1,0)</f>
        <v>0</v>
      </c>
    </row>
    <row r="475" spans="1:3" customFormat="1" x14ac:dyDescent="0.25">
      <c r="A475" t="s">
        <v>663</v>
      </c>
      <c r="B475" t="str">
        <f t="shared" si="7"/>
        <v>regulatoryorganization</v>
      </c>
      <c r="C475" s="2">
        <f>IF(B475 = LOOKUP(B475,'manually extracted terms'!$B$2:$B$219), 1,0)</f>
        <v>0</v>
      </c>
    </row>
    <row r="476" spans="1:3" customFormat="1" x14ac:dyDescent="0.25">
      <c r="A476" t="s">
        <v>470</v>
      </c>
      <c r="B476" t="str">
        <f t="shared" si="7"/>
        <v>slcsppremiumamount</v>
      </c>
      <c r="C476" s="2">
        <f>IF(B476 = LOOKUP(B476,'manually extracted terms'!$B$2:$B$219), 1,0)</f>
        <v>0</v>
      </c>
    </row>
    <row r="477" spans="1:3" customFormat="1" x14ac:dyDescent="0.25">
      <c r="A477" t="s">
        <v>883</v>
      </c>
      <c r="B477" t="str">
        <f t="shared" si="7"/>
        <v>user-generated</v>
      </c>
      <c r="C477" s="2">
        <f>IF(B477 = LOOKUP(B477,'manually extracted terms'!$B$2:$B$219), 1,0)</f>
        <v>0</v>
      </c>
    </row>
    <row r="478" spans="1:3" customFormat="1" x14ac:dyDescent="0.25">
      <c r="A478" t="s">
        <v>465</v>
      </c>
      <c r="B478" t="str">
        <f t="shared" si="7"/>
        <v>callcenterstaff</v>
      </c>
      <c r="C478" s="2">
        <f>IF(B478 = LOOKUP(B478,'manually extracted terms'!$B$2:$B$219), 1,0)</f>
        <v>0</v>
      </c>
    </row>
    <row r="479" spans="1:3" customFormat="1" x14ac:dyDescent="0.25">
      <c r="A479" t="s">
        <v>573</v>
      </c>
      <c r="B479" t="str">
        <f t="shared" si="7"/>
        <v>diseasescenario</v>
      </c>
      <c r="C479" s="2">
        <f>IF(B479 = LOOKUP(B479,'manually extracted terms'!$B$2:$B$219), 1,0)</f>
        <v>0</v>
      </c>
    </row>
    <row r="480" spans="1:3" customFormat="1" x14ac:dyDescent="0.25">
      <c r="A480" t="s">
        <v>679</v>
      </c>
      <c r="B480" t="str">
        <f t="shared" si="7"/>
        <v>follow-upaction</v>
      </c>
      <c r="C480" s="2">
        <f>IF(B480 = LOOKUP(B480,'manually extracted terms'!$B$2:$B$219), 1,0)</f>
        <v>0</v>
      </c>
    </row>
    <row r="481" spans="1:3" customFormat="1" x14ac:dyDescent="0.25">
      <c r="A481" t="s">
        <v>455</v>
      </c>
      <c r="B481" t="str">
        <f t="shared" si="7"/>
        <v>statewideclientindexsci</v>
      </c>
      <c r="C481" s="2">
        <f>IF(B481 = LOOKUP(B481,'manually extracted terms'!$B$2:$B$219), 1,0)</f>
        <v>0</v>
      </c>
    </row>
    <row r="482" spans="1:3" customFormat="1" x14ac:dyDescent="0.25">
      <c r="A482" t="s">
        <v>491</v>
      </c>
      <c r="B482" t="str">
        <f t="shared" si="7"/>
        <v>applicationeg</v>
      </c>
      <c r="C482" s="2">
        <f>IF(B482 = LOOKUP(B482,'manually extracted terms'!$B$2:$B$219), 1,0)</f>
        <v>0</v>
      </c>
    </row>
    <row r="483" spans="1:3" customFormat="1" x14ac:dyDescent="0.25">
      <c r="A483" t="s">
        <v>888</v>
      </c>
      <c r="B483" t="str">
        <f t="shared" si="7"/>
        <v>reduced</v>
      </c>
      <c r="C483" s="2">
        <f>IF(B483 = LOOKUP(B483,'manually extracted terms'!$B$2:$B$219), 1,0)</f>
        <v>0</v>
      </c>
    </row>
    <row r="484" spans="1:3" customFormat="1" x14ac:dyDescent="0.25">
      <c r="A484" t="s">
        <v>568</v>
      </c>
      <c r="B484" t="str">
        <f t="shared" si="7"/>
        <v>preferredtype</v>
      </c>
      <c r="C484" s="2">
        <f>IF(B484 = LOOKUP(B484,'manually extracted terms'!$B$2:$B$219), 1,0)</f>
        <v>0</v>
      </c>
    </row>
    <row r="485" spans="1:3" customFormat="1" x14ac:dyDescent="0.25">
      <c r="A485" t="s">
        <v>639</v>
      </c>
      <c r="B485" t="str">
        <f t="shared" si="7"/>
        <v>administrativecost</v>
      </c>
      <c r="C485" s="2">
        <f>IF(B485 = LOOKUP(B485,'manually extracted terms'!$B$2:$B$219), 1,0)</f>
        <v>0</v>
      </c>
    </row>
    <row r="486" spans="1:3" customFormat="1" x14ac:dyDescent="0.25">
      <c r="A486" t="s">
        <v>912</v>
      </c>
      <c r="B486" t="str">
        <f t="shared" si="7"/>
        <v>mrmib</v>
      </c>
      <c r="C486" s="2">
        <f>IF(B486 = LOOKUP(B486,'manually extracted terms'!$B$2:$B$219), 1,0)</f>
        <v>1</v>
      </c>
    </row>
    <row r="487" spans="1:3" customFormat="1" x14ac:dyDescent="0.25">
      <c r="A487" t="s">
        <v>850</v>
      </c>
      <c r="B487" t="str">
        <f t="shared" si="7"/>
        <v>responsibility</v>
      </c>
      <c r="C487" s="2">
        <f>IF(B487 = LOOKUP(B487,'manually extracted terms'!$B$2:$B$219), 1,0)</f>
        <v>0</v>
      </c>
    </row>
    <row r="488" spans="1:3" customFormat="1" x14ac:dyDescent="0.25">
      <c r="A488" t="s">
        <v>685</v>
      </c>
      <c r="B488" t="str">
        <f t="shared" si="7"/>
        <v>currentapplicant</v>
      </c>
      <c r="C488" s="2">
        <f>IF(B488 = LOOKUP(B488,'manually extracted terms'!$B$2:$B$219), 1,0)</f>
        <v>0</v>
      </c>
    </row>
    <row r="489" spans="1:3" customFormat="1" x14ac:dyDescent="0.25">
      <c r="A489" t="s">
        <v>720</v>
      </c>
      <c r="B489" t="str">
        <f t="shared" si="7"/>
        <v>enrolleeinformation</v>
      </c>
      <c r="C489" s="2">
        <f>IF(B489 = LOOKUP(B489,'manually extracted terms'!$B$2:$B$219), 1,0)</f>
        <v>0</v>
      </c>
    </row>
    <row r="490" spans="1:3" customFormat="1" x14ac:dyDescent="0.25">
      <c r="A490" t="s">
        <v>492</v>
      </c>
      <c r="B490" t="str">
        <f t="shared" si="7"/>
        <v>eligibilitydeterminationoutcome</v>
      </c>
      <c r="C490" s="2">
        <f>IF(B490 = LOOKUP(B490,'manually extracted terms'!$B$2:$B$219), 1,0)</f>
        <v>0</v>
      </c>
    </row>
    <row r="491" spans="1:3" customFormat="1" x14ac:dyDescent="0.25">
      <c r="A491" t="s">
        <v>661</v>
      </c>
      <c r="B491" t="str">
        <f t="shared" si="7"/>
        <v>stateregulator</v>
      </c>
      <c r="C491" s="2">
        <f>IF(B491 = LOOKUP(B491,'manually extracted terms'!$B$2:$B$219), 1,0)</f>
        <v>1</v>
      </c>
    </row>
    <row r="492" spans="1:3" customFormat="1" x14ac:dyDescent="0.25">
      <c r="A492" t="s">
        <v>611</v>
      </c>
      <c r="B492" t="str">
        <f t="shared" si="7"/>
        <v>californiapolicy</v>
      </c>
      <c r="C492" s="2">
        <f>IF(B492 = LOOKUP(B492,'manually extracted terms'!$B$2:$B$219), 1,0)</f>
        <v>1</v>
      </c>
    </row>
    <row r="493" spans="1:3" customFormat="1" x14ac:dyDescent="0.25">
      <c r="A493" t="s">
        <v>774</v>
      </c>
      <c r="B493" t="str">
        <f t="shared" si="7"/>
        <v>continuedeligibility</v>
      </c>
      <c r="C493" s="2">
        <f>IF(B493 = LOOKUP(B493,'manually extracted terms'!$B$2:$B$219), 1,0)</f>
        <v>0</v>
      </c>
    </row>
    <row r="494" spans="1:3" customFormat="1" x14ac:dyDescent="0.25">
      <c r="A494" t="s">
        <v>635</v>
      </c>
      <c r="B494" t="str">
        <f t="shared" si="7"/>
        <v>summaryinformation</v>
      </c>
      <c r="C494" s="2">
        <f>IF(B494 = LOOKUP(B494,'manually extracted terms'!$B$2:$B$219), 1,0)</f>
        <v>0</v>
      </c>
    </row>
    <row r="495" spans="1:3" customFormat="1" x14ac:dyDescent="0.25">
      <c r="A495" t="s">
        <v>529</v>
      </c>
      <c r="B495" t="str">
        <f t="shared" si="7"/>
        <v>servicecenterpersonnel</v>
      </c>
      <c r="C495" s="2">
        <f>IF(B495 = LOOKUP(B495,'manually extracted terms'!$B$2:$B$219), 1,0)</f>
        <v>0</v>
      </c>
    </row>
    <row r="496" spans="1:3" customFormat="1" x14ac:dyDescent="0.25">
      <c r="A496" t="s">
        <v>932</v>
      </c>
      <c r="B496" t="str">
        <f t="shared" si="7"/>
        <v>statistic</v>
      </c>
      <c r="C496" s="2">
        <f>IF(B496 = LOOKUP(B496,'manually extracted terms'!$B$2:$B$219), 1,0)</f>
        <v>0</v>
      </c>
    </row>
    <row r="497" spans="1:3" customFormat="1" x14ac:dyDescent="0.25">
      <c r="A497" t="s">
        <v>629</v>
      </c>
      <c r="B497" t="str">
        <f t="shared" si="7"/>
        <v>csrpayment</v>
      </c>
      <c r="C497" s="2">
        <f>IF(B497 = LOOKUP(B497,'manually extracted terms'!$B$2:$B$219), 1,0)</f>
        <v>1</v>
      </c>
    </row>
    <row r="498" spans="1:3" customFormat="1" x14ac:dyDescent="0.25">
      <c r="A498" t="s">
        <v>550</v>
      </c>
      <c r="B498" t="str">
        <f t="shared" si="7"/>
        <v>onlinesignature</v>
      </c>
      <c r="C498" s="2">
        <f>IF(B498 = LOOKUP(B498,'manually extracted terms'!$B$2:$B$219), 1,0)</f>
        <v>0</v>
      </c>
    </row>
    <row r="499" spans="1:3" customFormat="1" x14ac:dyDescent="0.25">
      <c r="A499" t="s">
        <v>612</v>
      </c>
      <c r="B499" t="str">
        <f t="shared" si="7"/>
        <v>reviewstatus</v>
      </c>
      <c r="C499" s="2">
        <f>IF(B499 = LOOKUP(B499,'manually extracted terms'!$B$2:$B$219), 1,0)</f>
        <v>0</v>
      </c>
    </row>
    <row r="500" spans="1:3" customFormat="1" x14ac:dyDescent="0.25">
      <c r="A500" t="s">
        <v>959</v>
      </c>
      <c r="B500" t="str">
        <f t="shared" si="7"/>
        <v>ivr</v>
      </c>
      <c r="C500" s="2">
        <f>IF(B500 = LOOKUP(B500,'manually extracted terms'!$B$2:$B$219), 1,0)</f>
        <v>0</v>
      </c>
    </row>
    <row r="501" spans="1:3" customFormat="1" x14ac:dyDescent="0.25">
      <c r="A501" t="s">
        <v>571</v>
      </c>
      <c r="B501" t="str">
        <f t="shared" si="7"/>
        <v>verbalsignature</v>
      </c>
      <c r="C501" s="2">
        <f>IF(B501 = LOOKUP(B501,'manually extracted terms'!$B$2:$B$219), 1,0)</f>
        <v>1</v>
      </c>
    </row>
    <row r="502" spans="1:3" customFormat="1" x14ac:dyDescent="0.25">
      <c r="A502" t="s">
        <v>904</v>
      </c>
      <c r="B502" t="str">
        <f t="shared" si="7"/>
        <v>guideline</v>
      </c>
      <c r="C502" s="2">
        <f>IF(B502 = LOOKUP(B502,'manually extracted terms'!$B$2:$B$219), 1,0)</f>
        <v>0</v>
      </c>
    </row>
    <row r="503" spans="1:3" customFormat="1" x14ac:dyDescent="0.25">
      <c r="A503" t="s">
        <v>585</v>
      </c>
      <c r="B503" t="str">
        <f t="shared" si="7"/>
        <v>approvedapplication</v>
      </c>
      <c r="C503" s="2">
        <f>IF(B503 = LOOKUP(B503,'manually extracted terms'!$B$2:$B$219), 1,0)</f>
        <v>0</v>
      </c>
    </row>
    <row r="504" spans="1:3" customFormat="1" x14ac:dyDescent="0.25">
      <c r="A504" t="s">
        <v>712</v>
      </c>
      <c r="B504" t="str">
        <f t="shared" si="7"/>
        <v>communicationchannel</v>
      </c>
      <c r="C504" s="2">
        <f>IF(B504 = LOOKUP(B504,'manually extracted terms'!$B$2:$B$219), 1,0)</f>
        <v>0</v>
      </c>
    </row>
    <row r="505" spans="1:3" customFormat="1" x14ac:dyDescent="0.25">
      <c r="A505" t="s">
        <v>894</v>
      </c>
      <c r="B505" t="str">
        <f t="shared" si="7"/>
        <v>perm</v>
      </c>
      <c r="C505" s="2">
        <f>IF(B505 = LOOKUP(B505,'manually extracted terms'!$B$2:$B$219), 1,0)</f>
        <v>1</v>
      </c>
    </row>
    <row r="506" spans="1:3" customFormat="1" x14ac:dyDescent="0.25">
      <c r="A506" t="s">
        <v>940</v>
      </c>
      <c r="B506" t="str">
        <f t="shared" si="7"/>
        <v>beneficiary</v>
      </c>
      <c r="C506" s="2">
        <f>IF(B506 = LOOKUP(B506,'manually extracted terms'!$B$2:$B$219), 1,0)</f>
        <v>0</v>
      </c>
    </row>
    <row r="507" spans="1:3" customFormat="1" x14ac:dyDescent="0.25">
      <c r="A507" t="s">
        <v>506</v>
      </c>
      <c r="B507" t="str">
        <f t="shared" si="7"/>
        <v>individuallyidentifiablecomplaint</v>
      </c>
      <c r="C507" s="2">
        <f>IF(B507 = LOOKUP(B507,'manually extracted terms'!$B$2:$B$219), 1,0)</f>
        <v>0</v>
      </c>
    </row>
    <row r="508" spans="1:3" customFormat="1" x14ac:dyDescent="0.25">
      <c r="A508" t="s">
        <v>960</v>
      </c>
      <c r="B508" t="str">
        <f t="shared" si="7"/>
        <v>utilization</v>
      </c>
      <c r="C508" s="2">
        <f>IF(B508 = LOOKUP(B508,'manually extracted terms'!$B$2:$B$219), 1,0)</f>
        <v>0</v>
      </c>
    </row>
    <row r="509" spans="1:3" customFormat="1" x14ac:dyDescent="0.25">
      <c r="A509" t="s">
        <v>551</v>
      </c>
      <c r="B509" t="str">
        <f t="shared" si="7"/>
        <v>authorizedperson</v>
      </c>
      <c r="C509" s="2">
        <f>IF(B509 = LOOKUP(B509,'manually extracted terms'!$B$2:$B$219), 1,0)</f>
        <v>0</v>
      </c>
    </row>
    <row r="510" spans="1:3" customFormat="1" x14ac:dyDescent="0.25">
      <c r="A510" t="s">
        <v>946</v>
      </c>
      <c r="B510" t="str">
        <f t="shared" si="7"/>
        <v>duplicated</v>
      </c>
      <c r="C510" s="2">
        <f>IF(B510 = LOOKUP(B510,'manually extracted terms'!$B$2:$B$219), 1,0)</f>
        <v>0</v>
      </c>
    </row>
    <row r="511" spans="1:3" customFormat="1" x14ac:dyDescent="0.25">
      <c r="A511" t="s">
        <v>680</v>
      </c>
      <c r="B511" t="str">
        <f t="shared" si="7"/>
        <v>noaccount</v>
      </c>
      <c r="C511" s="2">
        <f>IF(B511 = LOOKUP(B511,'manually extracted terms'!$B$2:$B$219), 1,0)</f>
        <v>0</v>
      </c>
    </row>
    <row r="512" spans="1:3" customFormat="1" x14ac:dyDescent="0.25">
      <c r="A512" t="s">
        <v>450</v>
      </c>
      <c r="B512" t="str">
        <f t="shared" si="7"/>
        <v>reconciledperiodicenrollmentinformation</v>
      </c>
      <c r="C512" s="2">
        <f>IF(B512 = LOOKUP(B512,'manually extracted terms'!$B$2:$B$219), 1,0)</f>
        <v>0</v>
      </c>
    </row>
    <row r="513" spans="1:3" customFormat="1" x14ac:dyDescent="0.25">
      <c r="A513" t="s">
        <v>905</v>
      </c>
      <c r="B513" t="str">
        <f t="shared" si="7"/>
        <v>procedure</v>
      </c>
      <c r="C513" s="2">
        <f>IF(B513 = LOOKUP(B513,'manually extracted terms'!$B$2:$B$219), 1,0)</f>
        <v>0</v>
      </c>
    </row>
    <row r="514" spans="1:3" customFormat="1" x14ac:dyDescent="0.25">
      <c r="A514" t="s">
        <v>664</v>
      </c>
      <c r="B514" t="str">
        <f t="shared" si="7"/>
        <v>individualqhp</v>
      </c>
      <c r="C514" s="2">
        <f>IF(B514 = LOOKUP(B514,'manually extracted terms'!$B$2:$B$219), 1,0)</f>
        <v>0</v>
      </c>
    </row>
    <row r="515" spans="1:3" customFormat="1" x14ac:dyDescent="0.25">
      <c r="A515" t="s">
        <v>798</v>
      </c>
      <c r="B515" t="str">
        <f t="shared" ref="B515:B578" si="8">LOWER(SUBSTITUTE(A515," ",""))</f>
        <v>manualreview</v>
      </c>
      <c r="C515" s="2">
        <f>IF(B515 = LOOKUP(B515,'manually extracted terms'!$B$2:$B$219), 1,0)</f>
        <v>0</v>
      </c>
    </row>
    <row r="516" spans="1:3" customFormat="1" x14ac:dyDescent="0.25">
      <c r="A516" t="s">
        <v>930</v>
      </c>
      <c r="B516" t="str">
        <f t="shared" si="8"/>
        <v>medium</v>
      </c>
      <c r="C516" s="2">
        <f>IF(B516 = LOOKUP(B516,'manually extracted terms'!$B$2:$B$219), 1,0)</f>
        <v>0</v>
      </c>
    </row>
    <row r="517" spans="1:3" customFormat="1" x14ac:dyDescent="0.25">
      <c r="A517" t="s">
        <v>803</v>
      </c>
      <c r="B517" t="str">
        <f t="shared" si="8"/>
        <v>selectedprovider</v>
      </c>
      <c r="C517" s="2">
        <f>IF(B517 = LOOKUP(B517,'manually extracted terms'!$B$2:$B$219), 1,0)</f>
        <v>0</v>
      </c>
    </row>
    <row r="518" spans="1:3" customFormat="1" x14ac:dyDescent="0.25">
      <c r="A518" t="s">
        <v>916</v>
      </c>
      <c r="B518" t="str">
        <f t="shared" si="8"/>
        <v>assignment</v>
      </c>
      <c r="C518" s="2">
        <f>IF(B518 = LOOKUP(B518,'manually extracted terms'!$B$2:$B$219), 1,0)</f>
        <v>0</v>
      </c>
    </row>
    <row r="519" spans="1:3" customFormat="1" x14ac:dyDescent="0.25">
      <c r="A519" t="s">
        <v>795</v>
      </c>
      <c r="B519" t="str">
        <f t="shared" si="8"/>
        <v>mailfax</v>
      </c>
      <c r="C519" s="2">
        <f>IF(B519 = LOOKUP(B519,'manually extracted terms'!$B$2:$B$219), 1,0)</f>
        <v>0</v>
      </c>
    </row>
    <row r="520" spans="1:3" customFormat="1" x14ac:dyDescent="0.25">
      <c r="A520" t="s">
        <v>526</v>
      </c>
      <c r="B520" t="str">
        <f t="shared" si="8"/>
        <v>manuallyindividualcitizenship</v>
      </c>
      <c r="C520" s="2">
        <f>IF(B520 = LOOKUP(B520,'manually extracted terms'!$B$2:$B$219), 1,0)</f>
        <v>0</v>
      </c>
    </row>
    <row r="521" spans="1:3" customFormat="1" x14ac:dyDescent="0.25">
      <c r="A521" t="s">
        <v>614</v>
      </c>
      <c r="B521" t="str">
        <f t="shared" si="8"/>
        <v>identificationcard</v>
      </c>
      <c r="C521" s="2">
        <f>IF(B521 = LOOKUP(B521,'manually extracted terms'!$B$2:$B$219), 1,0)</f>
        <v>1</v>
      </c>
    </row>
    <row r="522" spans="1:3" customFormat="1" x14ac:dyDescent="0.25">
      <c r="A522" t="s">
        <v>758</v>
      </c>
      <c r="B522" t="str">
        <f t="shared" si="8"/>
        <v>alternatedocumentation</v>
      </c>
      <c r="C522" s="2">
        <f>IF(B522 = LOOKUP(B522,'manually extracted terms'!$B$2:$B$219), 1,0)</f>
        <v>0</v>
      </c>
    </row>
    <row r="523" spans="1:3" customFormat="1" x14ac:dyDescent="0.25">
      <c r="A523" t="s">
        <v>536</v>
      </c>
      <c r="B523" t="str">
        <f t="shared" si="8"/>
        <v>estimatedannualcost</v>
      </c>
      <c r="C523" s="2">
        <f>IF(B523 = LOOKUP(B523,'manually extracted terms'!$B$2:$B$219), 1,0)</f>
        <v>0</v>
      </c>
    </row>
    <row r="524" spans="1:3" customFormat="1" x14ac:dyDescent="0.25">
      <c r="A524" t="s">
        <v>546</v>
      </c>
      <c r="B524" t="str">
        <f t="shared" si="8"/>
        <v>relevantprogramsponsor</v>
      </c>
      <c r="C524" s="2">
        <f>IF(B524 = LOOKUP(B524,'manually extracted terms'!$B$2:$B$219), 1,0)</f>
        <v>0</v>
      </c>
    </row>
    <row r="525" spans="1:3" customFormat="1" x14ac:dyDescent="0.25">
      <c r="A525" t="s">
        <v>885</v>
      </c>
      <c r="B525" t="str">
        <f t="shared" si="8"/>
        <v>queue</v>
      </c>
      <c r="C525" s="2">
        <f>IF(B525 = LOOKUP(B525,'manually extracted terms'!$B$2:$B$219), 1,0)</f>
        <v>0</v>
      </c>
    </row>
    <row r="526" spans="1:3" customFormat="1" x14ac:dyDescent="0.25">
      <c r="A526" t="s">
        <v>922</v>
      </c>
      <c r="B526" t="str">
        <f t="shared" si="8"/>
        <v>detail</v>
      </c>
      <c r="C526" s="2">
        <f>IF(B526 = LOOKUP(B526,'manually extracted terms'!$B$2:$B$219), 1,0)</f>
        <v>0</v>
      </c>
    </row>
    <row r="527" spans="1:3" customFormat="1" x14ac:dyDescent="0.25">
      <c r="A527" t="s">
        <v>519</v>
      </c>
      <c r="B527" t="str">
        <f t="shared" si="8"/>
        <v>webportalapplication</v>
      </c>
      <c r="C527" s="2">
        <f>IF(B527 = LOOKUP(B527,'manually extracted terms'!$B$2:$B$219), 1,0)</f>
        <v>0</v>
      </c>
    </row>
    <row r="528" spans="1:3" customFormat="1" x14ac:dyDescent="0.25">
      <c r="A528" t="s">
        <v>938</v>
      </c>
      <c r="B528" t="str">
        <f t="shared" si="8"/>
        <v>percent</v>
      </c>
      <c r="C528" s="2">
        <f>IF(B528 = LOOKUP(B528,'manually extracted terms'!$B$2:$B$219), 1,0)</f>
        <v>0</v>
      </c>
    </row>
    <row r="529" spans="1:3" customFormat="1" x14ac:dyDescent="0.25">
      <c r="A529" t="s">
        <v>613</v>
      </c>
      <c r="B529" t="str">
        <f t="shared" si="8"/>
        <v>individualdocument</v>
      </c>
      <c r="C529" s="2">
        <f>IF(B529 = LOOKUP(B529,'manually extracted terms'!$B$2:$B$219), 1,0)</f>
        <v>0</v>
      </c>
    </row>
    <row r="530" spans="1:3" customFormat="1" x14ac:dyDescent="0.25">
      <c r="A530" t="s">
        <v>511</v>
      </c>
      <c r="B530" t="str">
        <f t="shared" si="8"/>
        <v>exchangeincludingstatus</v>
      </c>
      <c r="C530" s="2">
        <f>IF(B530 = LOOKUP(B530,'manually extracted terms'!$B$2:$B$219), 1,0)</f>
        <v>0</v>
      </c>
    </row>
    <row r="531" spans="1:3" customFormat="1" x14ac:dyDescent="0.25">
      <c r="A531" t="s">
        <v>781</v>
      </c>
      <c r="B531" t="str">
        <f t="shared" si="8"/>
        <v>autoenroll</v>
      </c>
      <c r="C531" s="2">
        <f>IF(B531 = LOOKUP(B531,'manually extracted terms'!$B$2:$B$219), 1,0)</f>
        <v>1</v>
      </c>
    </row>
    <row r="532" spans="1:3" customFormat="1" x14ac:dyDescent="0.25">
      <c r="A532" t="s">
        <v>517</v>
      </c>
      <c r="B532" t="str">
        <f t="shared" si="8"/>
        <v>onlineemailletter</v>
      </c>
      <c r="C532" s="2">
        <f>IF(B532 = LOOKUP(B532,'manually extracted terms'!$B$2:$B$219), 1,0)</f>
        <v>0</v>
      </c>
    </row>
    <row r="533" spans="1:3" customFormat="1" x14ac:dyDescent="0.25">
      <c r="A533" t="s">
        <v>864</v>
      </c>
      <c r="B533" t="str">
        <f t="shared" si="8"/>
        <v>differentprogram</v>
      </c>
      <c r="C533" s="2">
        <f>IF(B533 = LOOKUP(B533,'manually extracted terms'!$B$2:$B$219), 1,0)</f>
        <v>0</v>
      </c>
    </row>
    <row r="534" spans="1:3" customFormat="1" x14ac:dyDescent="0.25">
      <c r="A534" t="s">
        <v>489</v>
      </c>
      <c r="B534" t="str">
        <f t="shared" si="8"/>
        <v>individualpreferenceseg</v>
      </c>
      <c r="C534" s="2">
        <f>IF(B534 = LOOKUP(B534,'manually extracted terms'!$B$2:$B$219), 1,0)</f>
        <v>0</v>
      </c>
    </row>
    <row r="535" spans="1:3" customFormat="1" x14ac:dyDescent="0.25">
      <c r="A535" t="s">
        <v>711</v>
      </c>
      <c r="B535" t="str">
        <f t="shared" si="8"/>
        <v>renewalperiod</v>
      </c>
      <c r="C535" s="2">
        <f>IF(B535 = LOOKUP(B535,'manually extracted terms'!$B$2:$B$219), 1,0)</f>
        <v>1</v>
      </c>
    </row>
    <row r="536" spans="1:3" customFormat="1" x14ac:dyDescent="0.25">
      <c r="A536" t="s">
        <v>825</v>
      </c>
      <c r="B536" t="str">
        <f t="shared" si="8"/>
        <v>storedpreference</v>
      </c>
      <c r="C536" s="2">
        <f>IF(B536 = LOOKUP(B536,'manually extracted terms'!$B$2:$B$219), 1,0)</f>
        <v>0</v>
      </c>
    </row>
    <row r="537" spans="1:3" customFormat="1" x14ac:dyDescent="0.25">
      <c r="A537" t="s">
        <v>906</v>
      </c>
      <c r="B537" t="str">
        <f t="shared" si="8"/>
        <v>ordinance</v>
      </c>
      <c r="C537" s="2">
        <f>IF(B537 = LOOKUP(B537,'manually extracted terms'!$B$2:$B$219), 1,0)</f>
        <v>0</v>
      </c>
    </row>
    <row r="538" spans="1:3" customFormat="1" x14ac:dyDescent="0.25">
      <c r="A538" t="s">
        <v>698</v>
      </c>
      <c r="B538" t="str">
        <f t="shared" si="8"/>
        <v>medsinterface</v>
      </c>
      <c r="C538" s="2">
        <f>IF(B538 = LOOKUP(B538,'manually extracted terms'!$B$2:$B$219), 1,0)</f>
        <v>0</v>
      </c>
    </row>
    <row r="539" spans="1:3" customFormat="1" x14ac:dyDescent="0.25">
      <c r="A539" t="s">
        <v>693</v>
      </c>
      <c r="B539" t="str">
        <f t="shared" si="8"/>
        <v>statesystem</v>
      </c>
      <c r="C539" s="2">
        <f>IF(B539 = LOOKUP(B539,'manually extracted terms'!$B$2:$B$219), 1,0)</f>
        <v>1</v>
      </c>
    </row>
    <row r="540" spans="1:3" customFormat="1" x14ac:dyDescent="0.25">
      <c r="A540" t="s">
        <v>509</v>
      </c>
      <c r="B540" t="str">
        <f t="shared" si="8"/>
        <v>enrolleeaccountinformation</v>
      </c>
      <c r="C540" s="2">
        <f>IF(B540 = LOOKUP(B540,'manually extracted terms'!$B$2:$B$219), 1,0)</f>
        <v>0</v>
      </c>
    </row>
    <row r="541" spans="1:3" customFormat="1" x14ac:dyDescent="0.25">
      <c r="A541" t="s">
        <v>605</v>
      </c>
      <c r="B541" t="str">
        <f t="shared" si="8"/>
        <v>exchangeelect</v>
      </c>
      <c r="C541" s="2">
        <f>IF(B541 = LOOKUP(B541,'manually extracted terms'!$B$2:$B$219), 1,0)</f>
        <v>0</v>
      </c>
    </row>
    <row r="542" spans="1:3" customFormat="1" x14ac:dyDescent="0.25">
      <c r="A542" t="s">
        <v>580</v>
      </c>
      <c r="B542" t="str">
        <f t="shared" si="8"/>
        <v>individualappealnotice</v>
      </c>
      <c r="C542" s="2">
        <f>IF(B542 = LOOKUP(B542,'manually extracted terms'!$B$2:$B$219), 1,0)</f>
        <v>0</v>
      </c>
    </row>
    <row r="543" spans="1:3" customFormat="1" x14ac:dyDescent="0.25">
      <c r="A543" t="s">
        <v>750</v>
      </c>
      <c r="B543" t="str">
        <f t="shared" si="8"/>
        <v>programpartner</v>
      </c>
      <c r="C543" s="2">
        <f>IF(B543 = LOOKUP(B543,'manually extracted terms'!$B$2:$B$219), 1,0)</f>
        <v>1</v>
      </c>
    </row>
    <row r="544" spans="1:3" customFormat="1" x14ac:dyDescent="0.25">
      <c r="A544" t="s">
        <v>956</v>
      </c>
      <c r="B544" t="str">
        <f t="shared" si="8"/>
        <v>failure</v>
      </c>
      <c r="C544" s="2">
        <f>IF(B544 = LOOKUP(B544,'manually extracted terms'!$B$2:$B$219), 1,0)</f>
        <v>0</v>
      </c>
    </row>
    <row r="545" spans="1:3" customFormat="1" x14ac:dyDescent="0.25">
      <c r="A545" t="s">
        <v>925</v>
      </c>
      <c r="B545" t="str">
        <f t="shared" si="8"/>
        <v>navigation</v>
      </c>
      <c r="C545" s="2">
        <f>IF(B545 = LOOKUP(B545,'manually extracted terms'!$B$2:$B$219), 1,0)</f>
        <v>0</v>
      </c>
    </row>
    <row r="546" spans="1:3" customFormat="1" x14ac:dyDescent="0.25">
      <c r="A546" t="s">
        <v>542</v>
      </c>
      <c r="B546" t="str">
        <f t="shared" si="8"/>
        <v>webportalcatalog</v>
      </c>
      <c r="C546" s="2">
        <f>IF(B546 = LOOKUP(B546,'manually extracted terms'!$B$2:$B$219), 1,0)</f>
        <v>0</v>
      </c>
    </row>
    <row r="547" spans="1:3" customFormat="1" x14ac:dyDescent="0.25">
      <c r="A547" t="s">
        <v>807</v>
      </c>
      <c r="B547" t="str">
        <f t="shared" si="8"/>
        <v>differentuser</v>
      </c>
      <c r="C547" s="2">
        <f>IF(B547 = LOOKUP(B547,'manually extracted terms'!$B$2:$B$219), 1,0)</f>
        <v>0</v>
      </c>
    </row>
    <row r="548" spans="1:3" customFormat="1" x14ac:dyDescent="0.25">
      <c r="A548" t="s">
        <v>799</v>
      </c>
      <c r="B548" t="str">
        <f t="shared" si="8"/>
        <v>applicationexception</v>
      </c>
      <c r="C548" s="2">
        <f>IF(B548 = LOOKUP(B548,'manually extracted terms'!$B$2:$B$219), 1,0)</f>
        <v>0</v>
      </c>
    </row>
    <row r="549" spans="1:3" customFormat="1" x14ac:dyDescent="0.25">
      <c r="A549" t="s">
        <v>811</v>
      </c>
      <c r="B549" t="str">
        <f t="shared" si="8"/>
        <v>vietnameselanguage</v>
      </c>
      <c r="C549" s="2">
        <f>IF(B549 = LOOKUP(B549,'manually extracted terms'!$B$2:$B$219), 1,0)</f>
        <v>0</v>
      </c>
    </row>
    <row r="550" spans="1:3" customFormat="1" x14ac:dyDescent="0.25">
      <c r="A550" t="s">
        <v>586</v>
      </c>
      <c r="B550" t="str">
        <f t="shared" si="8"/>
        <v>newborngateway</v>
      </c>
      <c r="C550" s="2">
        <f>IF(B550 = LOOKUP(B550,'manually extracted terms'!$B$2:$B$219), 1,0)</f>
        <v>1</v>
      </c>
    </row>
    <row r="551" spans="1:3" customFormat="1" x14ac:dyDescent="0.25">
      <c r="A551" t="s">
        <v>934</v>
      </c>
      <c r="B551" t="str">
        <f t="shared" si="8"/>
        <v>english</v>
      </c>
      <c r="C551" s="2">
        <f>IF(B551 = LOOKUP(B551,'manually extracted terms'!$B$2:$B$219), 1,0)</f>
        <v>0</v>
      </c>
    </row>
    <row r="552" spans="1:3" customFormat="1" x14ac:dyDescent="0.25">
      <c r="A552" t="s">
        <v>942</v>
      </c>
      <c r="B552" t="str">
        <f t="shared" si="8"/>
        <v>weight</v>
      </c>
      <c r="C552" s="2">
        <f>IF(B552 = LOOKUP(B552,'manually extracted terms'!$B$2:$B$219), 1,0)</f>
        <v>0</v>
      </c>
    </row>
    <row r="553" spans="1:3" customFormat="1" x14ac:dyDescent="0.25">
      <c r="A553" t="s">
        <v>759</v>
      </c>
      <c r="B553" t="str">
        <f t="shared" si="8"/>
        <v>pendingdeadline</v>
      </c>
      <c r="C553" s="2">
        <f>IF(B553 = LOOKUP(B553,'manually extracted terms'!$B$2:$B$219), 1,0)</f>
        <v>0</v>
      </c>
    </row>
    <row r="554" spans="1:3" customFormat="1" x14ac:dyDescent="0.25">
      <c r="A554" t="s">
        <v>761</v>
      </c>
      <c r="B554" t="str">
        <f t="shared" si="8"/>
        <v>grosscost</v>
      </c>
      <c r="C554" s="2">
        <f>IF(B554 = LOOKUP(B554,'manually extracted terms'!$B$2:$B$219), 1,0)</f>
        <v>0</v>
      </c>
    </row>
    <row r="555" spans="1:3" customFormat="1" x14ac:dyDescent="0.25">
      <c r="A555" t="s">
        <v>457</v>
      </c>
      <c r="B555" t="str">
        <f t="shared" si="8"/>
        <v>webportalloginaccount</v>
      </c>
      <c r="C555" s="2">
        <f>IF(B555 = LOOKUP(B555,'manually extracted terms'!$B$2:$B$219), 1,0)</f>
        <v>0</v>
      </c>
    </row>
    <row r="556" spans="1:3" customFormat="1" x14ac:dyDescent="0.25">
      <c r="A556" t="s">
        <v>652</v>
      </c>
      <c r="B556" t="str">
        <f t="shared" si="8"/>
        <v>automatedprocess</v>
      </c>
      <c r="C556" s="2">
        <f>IF(B556 = LOOKUP(B556,'manually extracted terms'!$B$2:$B$219), 1,0)</f>
        <v>0</v>
      </c>
    </row>
    <row r="557" spans="1:3" customFormat="1" x14ac:dyDescent="0.25">
      <c r="A557" t="s">
        <v>624</v>
      </c>
      <c r="B557" t="str">
        <f t="shared" si="8"/>
        <v>userfeedback</v>
      </c>
      <c r="C557" s="2">
        <f>IF(B557 = LOOKUP(B557,'manually extracted terms'!$B$2:$B$219), 1,0)</f>
        <v>0</v>
      </c>
    </row>
    <row r="558" spans="1:3" customFormat="1" x14ac:dyDescent="0.25">
      <c r="A558" t="s">
        <v>782</v>
      </c>
      <c r="B558" t="str">
        <f t="shared" si="8"/>
        <v>existingplan</v>
      </c>
      <c r="C558" s="2">
        <f>IF(B558 = LOOKUP(B558,'manually extracted terms'!$B$2:$B$219), 1,0)</f>
        <v>0</v>
      </c>
    </row>
    <row r="559" spans="1:3" customFormat="1" x14ac:dyDescent="0.25">
      <c r="A559" t="s">
        <v>961</v>
      </c>
      <c r="B559" t="str">
        <f t="shared" si="8"/>
        <v>completeness</v>
      </c>
      <c r="C559" s="2">
        <f>IF(B559 = LOOKUP(B559,'manually extracted terms'!$B$2:$B$219), 1,0)</f>
        <v>0</v>
      </c>
    </row>
    <row r="560" spans="1:3" customFormat="1" x14ac:dyDescent="0.25">
      <c r="A560" t="s">
        <v>689</v>
      </c>
      <c r="B560" t="str">
        <f t="shared" si="8"/>
        <v>randomsurvey</v>
      </c>
      <c r="C560" s="2">
        <f>IF(B560 = LOOKUP(B560,'manually extracted terms'!$B$2:$B$219), 1,0)</f>
        <v>0</v>
      </c>
    </row>
    <row r="561" spans="1:3" customFormat="1" x14ac:dyDescent="0.25">
      <c r="A561" t="s">
        <v>447</v>
      </c>
      <c r="B561" t="str">
        <f t="shared" si="8"/>
        <v>consumersapplicationinformation</v>
      </c>
      <c r="C561" s="2">
        <f>IF(B561 = LOOKUP(B561,'manually extracted terms'!$B$2:$B$219), 1,0)</f>
        <v>0</v>
      </c>
    </row>
    <row r="562" spans="1:3" customFormat="1" x14ac:dyDescent="0.25">
      <c r="A562" t="s">
        <v>924</v>
      </c>
      <c r="B562" t="str">
        <f t="shared" si="8"/>
        <v>facility</v>
      </c>
      <c r="C562" s="2">
        <f>IF(B562 = LOOKUP(B562,'manually extracted terms'!$B$2:$B$219), 1,0)</f>
        <v>1</v>
      </c>
    </row>
    <row r="563" spans="1:3" customFormat="1" x14ac:dyDescent="0.25">
      <c r="A563" t="s">
        <v>731</v>
      </c>
      <c r="B563" t="str">
        <f t="shared" si="8"/>
        <v>typeprogram</v>
      </c>
      <c r="C563" s="2">
        <f>IF(B563 = LOOKUP(B563,'manually extracted terms'!$B$2:$B$219), 1,0)</f>
        <v>0</v>
      </c>
    </row>
    <row r="564" spans="1:3" customFormat="1" x14ac:dyDescent="0.25">
      <c r="A564" t="s">
        <v>436</v>
      </c>
      <c r="B564" t="str">
        <f t="shared" si="8"/>
        <v>federalpovertylevelfpl</v>
      </c>
      <c r="C564" s="2">
        <f>IF(B564 = LOOKUP(B564,'manually extracted terms'!$B$2:$B$219), 1,0)</f>
        <v>0</v>
      </c>
    </row>
    <row r="565" spans="1:3" customFormat="1" x14ac:dyDescent="0.25">
      <c r="A565" t="s">
        <v>653</v>
      </c>
      <c r="B565" t="str">
        <f t="shared" si="8"/>
        <v>completedapplication</v>
      </c>
      <c r="C565" s="2">
        <f>IF(B565 = LOOKUP(B565,'manually extracted terms'!$B$2:$B$219), 1,0)</f>
        <v>0</v>
      </c>
    </row>
    <row r="566" spans="1:3" customFormat="1" x14ac:dyDescent="0.25">
      <c r="A566" t="s">
        <v>915</v>
      </c>
      <c r="B566" t="str">
        <f t="shared" si="8"/>
        <v>transmit</v>
      </c>
      <c r="C566" s="2">
        <f>IF(B566 = LOOKUP(B566,'manually extracted terms'!$B$2:$B$219), 1,0)</f>
        <v>0</v>
      </c>
    </row>
    <row r="567" spans="1:3" customFormat="1" x14ac:dyDescent="0.25">
      <c r="A567" t="s">
        <v>513</v>
      </c>
      <c r="B567" t="str">
        <f t="shared" si="8"/>
        <v>validatefield</v>
      </c>
      <c r="C567" s="2">
        <f>IF(B567 = LOOKUP(B567,'manually extracted terms'!$B$2:$B$219), 1,0)</f>
        <v>0</v>
      </c>
    </row>
    <row r="568" spans="1:3" customFormat="1" x14ac:dyDescent="0.25">
      <c r="A568" t="s">
        <v>621</v>
      </c>
      <c r="B568" t="str">
        <f t="shared" si="8"/>
        <v>premiuminformation</v>
      </c>
      <c r="C568" s="2">
        <f>IF(B568 = LOOKUP(B568,'manually extracted terms'!$B$2:$B$219), 1,0)</f>
        <v>0</v>
      </c>
    </row>
    <row r="569" spans="1:3" customFormat="1" x14ac:dyDescent="0.25">
      <c r="A569" t="s">
        <v>805</v>
      </c>
      <c r="B569" t="str">
        <f t="shared" si="8"/>
        <v>statisticalanalysis</v>
      </c>
      <c r="C569" s="2">
        <f>IF(B569 = LOOKUP(B569,'manually extracted terms'!$B$2:$B$219), 1,0)</f>
        <v>0</v>
      </c>
    </row>
    <row r="570" spans="1:3" customFormat="1" x14ac:dyDescent="0.25">
      <c r="A570" t="s">
        <v>500</v>
      </c>
      <c r="B570" t="str">
        <f t="shared" si="8"/>
        <v>onlinebatchprocess</v>
      </c>
      <c r="C570" s="2">
        <f>IF(B570 = LOOKUP(B570,'manually extracted terms'!$B$2:$B$219), 1,0)</f>
        <v>0</v>
      </c>
    </row>
    <row r="571" spans="1:3" customFormat="1" x14ac:dyDescent="0.25">
      <c r="A571" t="s">
        <v>923</v>
      </c>
      <c r="B571" t="str">
        <f t="shared" si="8"/>
        <v>variety</v>
      </c>
      <c r="C571" s="2">
        <f>IF(B571 = LOOKUP(B571,'manually extracted terms'!$B$2:$B$219), 1,0)</f>
        <v>0</v>
      </c>
    </row>
    <row r="572" spans="1:3" customFormat="1" x14ac:dyDescent="0.25">
      <c r="A572" t="s">
        <v>522</v>
      </c>
      <c r="B572" t="str">
        <f t="shared" si="8"/>
        <v>verifiedexemptionrequest</v>
      </c>
      <c r="C572" s="2">
        <f>IF(B572 = LOOKUP(B572,'manually extracted terms'!$B$2:$B$219), 1,0)</f>
        <v>0</v>
      </c>
    </row>
    <row r="573" spans="1:3" customFormat="1" x14ac:dyDescent="0.25">
      <c r="A573" t="s">
        <v>647</v>
      </c>
      <c r="B573" t="str">
        <f t="shared" si="8"/>
        <v>linktrack</v>
      </c>
      <c r="C573" s="2">
        <f>IF(B573 = LOOKUP(B573,'manually extracted terms'!$B$2:$B$219), 1,0)</f>
        <v>0</v>
      </c>
    </row>
    <row r="574" spans="1:3" customFormat="1" x14ac:dyDescent="0.25">
      <c r="A574" t="s">
        <v>899</v>
      </c>
      <c r="B574" t="str">
        <f t="shared" si="8"/>
        <v>liabilities</v>
      </c>
      <c r="C574" s="2">
        <f>IF(B574 = LOOKUP(B574,'manually extracted terms'!$B$2:$B$219), 1,0)</f>
        <v>0</v>
      </c>
    </row>
    <row r="575" spans="1:3" customFormat="1" x14ac:dyDescent="0.25">
      <c r="A575" t="s">
        <v>674</v>
      </c>
      <c r="B575" t="str">
        <f t="shared" si="8"/>
        <v>participationrate</v>
      </c>
      <c r="C575" s="2">
        <f>IF(B575 = LOOKUP(B575,'manually extracted terms'!$B$2:$B$219), 1,0)</f>
        <v>1</v>
      </c>
    </row>
    <row r="576" spans="1:3" customFormat="1" x14ac:dyDescent="0.25">
      <c r="A576" t="s">
        <v>671</v>
      </c>
      <c r="B576" t="str">
        <f t="shared" si="8"/>
        <v>managedhealthcare</v>
      </c>
      <c r="C576" s="2">
        <f>IF(B576 = LOOKUP(B576,'manually extracted terms'!$B$2:$B$219), 1,0)</f>
        <v>0</v>
      </c>
    </row>
    <row r="577" spans="1:3" customFormat="1" x14ac:dyDescent="0.25">
      <c r="A577" t="s">
        <v>754</v>
      </c>
      <c r="B577" t="str">
        <f t="shared" si="8"/>
        <v>premiumcontribution</v>
      </c>
      <c r="C577" s="2">
        <f>IF(B577 = LOOKUP(B577,'manually extracted terms'!$B$2:$B$219), 1,0)</f>
        <v>0</v>
      </c>
    </row>
    <row r="578" spans="1:3" customFormat="1" x14ac:dyDescent="0.25">
      <c r="A578" t="s">
        <v>607</v>
      </c>
      <c r="B578" t="str">
        <f t="shared" si="8"/>
        <v>performancestandard</v>
      </c>
      <c r="C578" s="2">
        <f>IF(B578 = LOOKUP(B578,'manually extracted terms'!$B$2:$B$219), 1,0)</f>
        <v>0</v>
      </c>
    </row>
    <row r="579" spans="1:3" customFormat="1" x14ac:dyDescent="0.25">
      <c r="A579" t="s">
        <v>475</v>
      </c>
      <c r="B579" t="str">
        <f t="shared" ref="B579:B642" si="9">LOWER(SUBSTITUTE(A579," ",""))</f>
        <v>telephoneapplicationassistedcall</v>
      </c>
      <c r="C579" s="2">
        <f>IF(B579 = LOOKUP(B579,'manually extracted terms'!$B$2:$B$219), 1,0)</f>
        <v>0</v>
      </c>
    </row>
    <row r="580" spans="1:3" customFormat="1" x14ac:dyDescent="0.25">
      <c r="A580" t="s">
        <v>937</v>
      </c>
      <c r="B580" t="str">
        <f t="shared" si="9"/>
        <v>blind</v>
      </c>
      <c r="C580" s="2">
        <f>IF(B580 = LOOKUP(B580,'manually extracted terms'!$B$2:$B$219), 1,0)</f>
        <v>0</v>
      </c>
    </row>
    <row r="581" spans="1:3" customFormat="1" x14ac:dyDescent="0.25">
      <c r="A581" t="s">
        <v>898</v>
      </c>
      <c r="B581" t="str">
        <f t="shared" si="9"/>
        <v>waste</v>
      </c>
      <c r="C581" s="2">
        <f>IF(B581 = LOOKUP(B581,'manually extracted terms'!$B$2:$B$219), 1,0)</f>
        <v>1</v>
      </c>
    </row>
    <row r="582" spans="1:3" customFormat="1" x14ac:dyDescent="0.25">
      <c r="A582" t="s">
        <v>559</v>
      </c>
      <c r="B582" t="str">
        <f t="shared" si="9"/>
        <v>providerqualityinformation</v>
      </c>
      <c r="C582" s="2">
        <f>IF(B582 = LOOKUP(B582,'manually extracted terms'!$B$2:$B$219), 1,0)</f>
        <v>0</v>
      </c>
    </row>
    <row r="583" spans="1:3" customFormat="1" x14ac:dyDescent="0.25">
      <c r="A583" t="s">
        <v>441</v>
      </c>
      <c r="B583" t="str">
        <f t="shared" si="9"/>
        <v>healthcareservicesdhc</v>
      </c>
      <c r="C583" s="2">
        <f>IF(B583 = LOOKUP(B583,'manually extracted terms'!$B$2:$B$219), 1,0)</f>
        <v>0</v>
      </c>
    </row>
    <row r="584" spans="1:3" customFormat="1" x14ac:dyDescent="0.25">
      <c r="A584" t="s">
        <v>954</v>
      </c>
      <c r="B584" t="str">
        <f t="shared" si="9"/>
        <v>guardian</v>
      </c>
      <c r="C584" s="2">
        <f>IF(B584 = LOOKUP(B584,'manually extracted terms'!$B$2:$B$219), 1,0)</f>
        <v>1</v>
      </c>
    </row>
    <row r="585" spans="1:3" customFormat="1" x14ac:dyDescent="0.25">
      <c r="A585" t="s">
        <v>777</v>
      </c>
      <c r="B585" t="str">
        <f t="shared" si="9"/>
        <v>numberdenied</v>
      </c>
      <c r="C585" s="2">
        <f>IF(B585 = LOOKUP(B585,'manually extracted terms'!$B$2:$B$219), 1,0)</f>
        <v>0</v>
      </c>
    </row>
    <row r="586" spans="1:3" customFormat="1" x14ac:dyDescent="0.25">
      <c r="A586" t="s">
        <v>645</v>
      </c>
      <c r="B586" t="str">
        <f t="shared" si="9"/>
        <v>fiscalreport</v>
      </c>
      <c r="C586" s="2">
        <f>IF(B586 = LOOKUP(B586,'manually extracted terms'!$B$2:$B$219), 1,0)</f>
        <v>0</v>
      </c>
    </row>
    <row r="587" spans="1:3" customFormat="1" x14ac:dyDescent="0.25">
      <c r="A587" t="s">
        <v>721</v>
      </c>
      <c r="B587" t="str">
        <f t="shared" si="9"/>
        <v>manualadjustment</v>
      </c>
      <c r="C587" s="2">
        <f>IF(B587 = LOOKUP(B587,'manually extracted terms'!$B$2:$B$219), 1,0)</f>
        <v>0</v>
      </c>
    </row>
    <row r="588" spans="1:3" customFormat="1" x14ac:dyDescent="0.25">
      <c r="A588" t="s">
        <v>541</v>
      </c>
      <c r="B588" t="str">
        <f t="shared" si="9"/>
        <v>calheerswebportal</v>
      </c>
      <c r="C588" s="2">
        <f>IF(B588 = LOOKUP(B588,'manually extracted terms'!$B$2:$B$219), 1,0)</f>
        <v>0</v>
      </c>
    </row>
    <row r="589" spans="1:3" customFormat="1" x14ac:dyDescent="0.25">
      <c r="A589" t="s">
        <v>665</v>
      </c>
      <c r="B589" t="str">
        <f t="shared" si="9"/>
        <v>disabilitystatus</v>
      </c>
      <c r="C589" s="2">
        <f>IF(B589 = LOOKUP(B589,'manually extracted terms'!$B$2:$B$219), 1,0)</f>
        <v>1</v>
      </c>
    </row>
    <row r="590" spans="1:3" customFormat="1" x14ac:dyDescent="0.25">
      <c r="A590" t="s">
        <v>642</v>
      </c>
      <c r="B590" t="str">
        <f t="shared" si="9"/>
        <v>employercoverage</v>
      </c>
      <c r="C590" s="2">
        <f>IF(B590 = LOOKUP(B590,'manually extracted terms'!$B$2:$B$219), 1,0)</f>
        <v>1</v>
      </c>
    </row>
    <row r="591" spans="1:3" customFormat="1" x14ac:dyDescent="0.25">
      <c r="A591" t="s">
        <v>921</v>
      </c>
      <c r="B591" t="str">
        <f t="shared" si="9"/>
        <v>form</v>
      </c>
      <c r="C591" s="2">
        <f>IF(B591 = LOOKUP(B591,'manually extracted terms'!$B$2:$B$219), 1,0)</f>
        <v>0</v>
      </c>
    </row>
    <row r="592" spans="1:3" customFormat="1" x14ac:dyDescent="0.25">
      <c r="A592" t="s">
        <v>472</v>
      </c>
      <c r="B592" t="str">
        <f t="shared" si="9"/>
        <v>sawsreferralsstatusstatewide</v>
      </c>
      <c r="C592" s="2">
        <f>IF(B592 = LOOKUP(B592,'manually extracted terms'!$B$2:$B$219), 1,0)</f>
        <v>0</v>
      </c>
    </row>
    <row r="593" spans="1:3" customFormat="1" x14ac:dyDescent="0.25">
      <c r="A593" t="s">
        <v>561</v>
      </c>
      <c r="B593" t="str">
        <f t="shared" si="9"/>
        <v>receivingeligibilitydetermination</v>
      </c>
      <c r="C593" s="2">
        <f>IF(B593 = LOOKUP(B593,'manually extracted terms'!$B$2:$B$219), 1,0)</f>
        <v>0</v>
      </c>
    </row>
    <row r="594" spans="1:3" customFormat="1" x14ac:dyDescent="0.25">
      <c r="A594" t="s">
        <v>911</v>
      </c>
      <c r="B594" t="str">
        <f t="shared" si="9"/>
        <v>national</v>
      </c>
      <c r="C594" s="2">
        <f>IF(B594 = LOOKUP(B594,'manually extracted terms'!$B$2:$B$219), 1,0)</f>
        <v>0</v>
      </c>
    </row>
    <row r="595" spans="1:3" customFormat="1" x14ac:dyDescent="0.25">
      <c r="A595" t="s">
        <v>865</v>
      </c>
      <c r="B595" t="str">
        <f t="shared" si="9"/>
        <v>fpact</v>
      </c>
      <c r="C595" s="2">
        <f>IF(B595 = LOOKUP(B595,'manually extracted terms'!$B$2:$B$219), 1,0)</f>
        <v>1</v>
      </c>
    </row>
    <row r="596" spans="1:3" customFormat="1" x14ac:dyDescent="0.25">
      <c r="A596" t="s">
        <v>601</v>
      </c>
      <c r="B596" t="str">
        <f t="shared" si="9"/>
        <v>additionalrule</v>
      </c>
      <c r="C596" s="2">
        <f>IF(B596 = LOOKUP(B596,'manually extracted terms'!$B$2:$B$219), 1,0)</f>
        <v>0</v>
      </c>
    </row>
    <row r="597" spans="1:3" customFormat="1" x14ac:dyDescent="0.25">
      <c r="A597" t="s">
        <v>618</v>
      </c>
      <c r="B597" t="str">
        <f t="shared" si="9"/>
        <v>applicationwithdrawal</v>
      </c>
      <c r="C597" s="2">
        <f>IF(B597 = LOOKUP(B597,'manually extracted terms'!$B$2:$B$219), 1,0)</f>
        <v>0</v>
      </c>
    </row>
    <row r="598" spans="1:3" customFormat="1" x14ac:dyDescent="0.25">
      <c r="A598" t="s">
        <v>485</v>
      </c>
      <c r="B598" t="str">
        <f t="shared" si="9"/>
        <v>verificationeg</v>
      </c>
      <c r="C598" s="2">
        <f>IF(B598 = LOOKUP(B598,'manually extracted terms'!$B$2:$B$219), 1,0)</f>
        <v>0</v>
      </c>
    </row>
    <row r="599" spans="1:3" customFormat="1" x14ac:dyDescent="0.25">
      <c r="A599" t="s">
        <v>709</v>
      </c>
      <c r="B599" t="str">
        <f t="shared" si="9"/>
        <v>onlineportal</v>
      </c>
      <c r="C599" s="2">
        <f>IF(B599 = LOOKUP(B599,'manually extracted terms'!$B$2:$B$219), 1,0)</f>
        <v>0</v>
      </c>
    </row>
    <row r="600" spans="1:3" customFormat="1" x14ac:dyDescent="0.25">
      <c r="A600" t="s">
        <v>514</v>
      </c>
      <c r="B600" t="str">
        <f t="shared" si="9"/>
        <v>consumersaccountapplication</v>
      </c>
      <c r="C600" s="2">
        <f>IF(B600 = LOOKUP(B600,'manually extracted terms'!$B$2:$B$219), 1,0)</f>
        <v>0</v>
      </c>
    </row>
    <row r="601" spans="1:3" customFormat="1" x14ac:dyDescent="0.25">
      <c r="A601" t="s">
        <v>775</v>
      </c>
      <c r="B601" t="str">
        <f t="shared" si="9"/>
        <v>currentpolicy</v>
      </c>
      <c r="C601" s="2">
        <f>IF(B601 = LOOKUP(B601,'manually extracted terms'!$B$2:$B$219), 1,0)</f>
        <v>0</v>
      </c>
    </row>
    <row r="602" spans="1:3" customFormat="1" x14ac:dyDescent="0.25">
      <c r="A602" t="s">
        <v>725</v>
      </c>
      <c r="B602" t="str">
        <f t="shared" si="9"/>
        <v>qhpinformation</v>
      </c>
      <c r="C602" s="2">
        <f>IF(B602 = LOOKUP(B602,'manually extracted terms'!$B$2:$B$219), 1,0)</f>
        <v>0</v>
      </c>
    </row>
    <row r="603" spans="1:3" customFormat="1" x14ac:dyDescent="0.25">
      <c r="A603" t="s">
        <v>438</v>
      </c>
      <c r="B603" t="str">
        <f t="shared" si="9"/>
        <v>federaldataserviceshub</v>
      </c>
      <c r="C603" s="2">
        <f>IF(B603 = LOOKUP(B603,'manually extracted terms'!$B$2:$B$219), 1,0)</f>
        <v>1</v>
      </c>
    </row>
    <row r="604" spans="1:3" customFormat="1" x14ac:dyDescent="0.25">
      <c r="A604" t="s">
        <v>681</v>
      </c>
      <c r="B604" t="str">
        <f t="shared" si="9"/>
        <v>adjustedeligibility</v>
      </c>
      <c r="C604" s="2">
        <f>IF(B604 = LOOKUP(B604,'manually extracted terms'!$B$2:$B$219), 1,0)</f>
        <v>0</v>
      </c>
    </row>
    <row r="605" spans="1:3" customFormat="1" x14ac:dyDescent="0.25">
      <c r="A605" t="s">
        <v>726</v>
      </c>
      <c r="B605" t="str">
        <f t="shared" si="9"/>
        <v>personalinformation</v>
      </c>
      <c r="C605" s="2">
        <f>IF(B605 = LOOKUP(B605,'manually extracted terms'!$B$2:$B$219), 1,0)</f>
        <v>0</v>
      </c>
    </row>
    <row r="606" spans="1:3" customFormat="1" x14ac:dyDescent="0.25">
      <c r="A606" t="s">
        <v>951</v>
      </c>
      <c r="B606" t="str">
        <f t="shared" si="9"/>
        <v>participant</v>
      </c>
      <c r="C606" s="2">
        <f>IF(B606 = LOOKUP(B606,'manually extracted terms'!$B$2:$B$219), 1,0)</f>
        <v>1</v>
      </c>
    </row>
    <row r="607" spans="1:3" customFormat="1" x14ac:dyDescent="0.25">
      <c r="A607" t="s">
        <v>646</v>
      </c>
      <c r="B607" t="str">
        <f t="shared" si="9"/>
        <v>locallaw</v>
      </c>
      <c r="C607" s="2">
        <f>IF(B607 = LOOKUP(B607,'manually extracted terms'!$B$2:$B$219), 1,0)</f>
        <v>0</v>
      </c>
    </row>
    <row r="608" spans="1:3" customFormat="1" x14ac:dyDescent="0.25">
      <c r="A608" t="s">
        <v>776</v>
      </c>
      <c r="B608" t="str">
        <f t="shared" si="9"/>
        <v>regsstate</v>
      </c>
      <c r="C608" s="2">
        <f>IF(B608 = LOOKUP(B608,'manually extracted terms'!$B$2:$B$219), 1,0)</f>
        <v>0</v>
      </c>
    </row>
    <row r="609" spans="1:3" customFormat="1" x14ac:dyDescent="0.25">
      <c r="A609" t="s">
        <v>756</v>
      </c>
      <c r="B609" t="str">
        <f t="shared" si="9"/>
        <v>pregnantwoman</v>
      </c>
      <c r="C609" s="2">
        <f>IF(B609 = LOOKUP(B609,'manually extracted terms'!$B$2:$B$219), 1,0)</f>
        <v>0</v>
      </c>
    </row>
    <row r="610" spans="1:3" customFormat="1" x14ac:dyDescent="0.25">
      <c r="A610" t="s">
        <v>557</v>
      </c>
      <c r="B610" t="str">
        <f t="shared" si="9"/>
        <v>unduplicatedcaseloadcount</v>
      </c>
      <c r="C610" s="2">
        <f>IF(B610 = LOOKUP(B610,'manually extracted terms'!$B$2:$B$219), 1,0)</f>
        <v>0</v>
      </c>
    </row>
    <row r="611" spans="1:3" customFormat="1" x14ac:dyDescent="0.25">
      <c r="A611" t="s">
        <v>723</v>
      </c>
      <c r="B611" t="str">
        <f t="shared" si="9"/>
        <v>calheerssolution</v>
      </c>
      <c r="C611" s="2">
        <f>IF(B611 = LOOKUP(B611,'manually extracted terms'!$B$2:$B$219), 1,0)</f>
        <v>0</v>
      </c>
    </row>
    <row r="612" spans="1:3" customFormat="1" x14ac:dyDescent="0.25">
      <c r="A612" t="s">
        <v>540</v>
      </c>
      <c r="B612" t="str">
        <f t="shared" si="9"/>
        <v>initialqualityrating</v>
      </c>
      <c r="C612" s="2">
        <f>IF(B612 = LOOKUP(B612,'manually extracted terms'!$B$2:$B$219), 1,0)</f>
        <v>0</v>
      </c>
    </row>
    <row r="613" spans="1:3" customFormat="1" x14ac:dyDescent="0.25">
      <c r="A613" t="s">
        <v>918</v>
      </c>
      <c r="B613" t="str">
        <f t="shared" si="9"/>
        <v>compile</v>
      </c>
      <c r="C613" s="2">
        <f>IF(B613 = LOOKUP(B613,'manually extracted terms'!$B$2:$B$219), 1,0)</f>
        <v>0</v>
      </c>
    </row>
    <row r="614" spans="1:3" customFormat="1" x14ac:dyDescent="0.25">
      <c r="A614" t="s">
        <v>810</v>
      </c>
      <c r="B614" t="str">
        <f t="shared" si="9"/>
        <v>coveragerequirement</v>
      </c>
      <c r="C614" s="2">
        <f>IF(B614 = LOOKUP(B614,'manually extracted terms'!$B$2:$B$219), 1,0)</f>
        <v>0</v>
      </c>
    </row>
    <row r="615" spans="1:3" customFormat="1" x14ac:dyDescent="0.25">
      <c r="A615" t="s">
        <v>662</v>
      </c>
      <c r="B615" t="str">
        <f t="shared" si="9"/>
        <v>designatedassister</v>
      </c>
      <c r="C615" s="2">
        <f>IF(B615 = LOOKUP(B615,'manually extracted terms'!$B$2:$B$219), 1,0)</f>
        <v>0</v>
      </c>
    </row>
    <row r="616" spans="1:3" customFormat="1" x14ac:dyDescent="0.25">
      <c r="A616" t="s">
        <v>603</v>
      </c>
      <c r="B616" t="str">
        <f t="shared" si="9"/>
        <v>casefile</v>
      </c>
      <c r="C616" s="2">
        <f>IF(B616 = LOOKUP(B616,'manually extracted terms'!$B$2:$B$219), 1,0)</f>
        <v>0</v>
      </c>
    </row>
    <row r="617" spans="1:3" customFormat="1" x14ac:dyDescent="0.25">
      <c r="A617" t="s">
        <v>518</v>
      </c>
      <c r="B617" t="str">
        <f t="shared" si="9"/>
        <v>enrollmenteffectivedate</v>
      </c>
      <c r="C617" s="2">
        <f>IF(B617 = LOOKUP(B617,'manually extracted terms'!$B$2:$B$219), 1,0)</f>
        <v>0</v>
      </c>
    </row>
    <row r="618" spans="1:3" customFormat="1" x14ac:dyDescent="0.25">
      <c r="A618" t="s">
        <v>926</v>
      </c>
      <c r="B618" t="str">
        <f t="shared" si="9"/>
        <v>post</v>
      </c>
      <c r="C618" s="2">
        <f>IF(B618 = LOOKUP(B618,'manually extracted terms'!$B$2:$B$219), 1,0)</f>
        <v>0</v>
      </c>
    </row>
    <row r="619" spans="1:3" customFormat="1" x14ac:dyDescent="0.25">
      <c r="A619" t="s">
        <v>950</v>
      </c>
      <c r="B619" t="str">
        <f t="shared" si="9"/>
        <v>applying</v>
      </c>
      <c r="C619" s="2">
        <f>IF(B619 = LOOKUP(B619,'manually extracted terms'!$B$2:$B$219), 1,0)</f>
        <v>0</v>
      </c>
    </row>
    <row r="620" spans="1:3" customFormat="1" x14ac:dyDescent="0.25">
      <c r="A620" t="s">
        <v>826</v>
      </c>
      <c r="B620" t="str">
        <f t="shared" si="9"/>
        <v>desiredlanguage</v>
      </c>
      <c r="C620" s="2">
        <f>IF(B620 = LOOKUP(B620,'manually extracted terms'!$B$2:$B$219), 1,0)</f>
        <v>0</v>
      </c>
    </row>
    <row r="621" spans="1:3" customFormat="1" x14ac:dyDescent="0.25">
      <c r="A621" t="s">
        <v>488</v>
      </c>
      <c r="B621" t="str">
        <f t="shared" si="9"/>
        <v>minimumessentialhealthcoverage</v>
      </c>
      <c r="C621" s="2">
        <f>IF(B621 = LOOKUP(B621,'manually extracted terms'!$B$2:$B$219), 1,0)</f>
        <v>1</v>
      </c>
    </row>
    <row r="622" spans="1:3" customFormat="1" x14ac:dyDescent="0.25">
      <c r="A622" t="s">
        <v>666</v>
      </c>
      <c r="B622" t="str">
        <f t="shared" si="9"/>
        <v>humanservice</v>
      </c>
      <c r="C622" s="2">
        <f>IF(B622 = LOOKUP(B622,'manually extracted terms'!$B$2:$B$219), 1,0)</f>
        <v>0</v>
      </c>
    </row>
    <row r="623" spans="1:3" customFormat="1" x14ac:dyDescent="0.25">
      <c r="A623" t="s">
        <v>497</v>
      </c>
      <c r="B623" t="str">
        <f t="shared" si="9"/>
        <v>statisticaloperationalworkload</v>
      </c>
      <c r="C623" s="2">
        <f>IF(B623 = LOOKUP(B623,'manually extracted terms'!$B$2:$B$219), 1,0)</f>
        <v>0</v>
      </c>
    </row>
    <row r="624" spans="1:3" customFormat="1" x14ac:dyDescent="0.25">
      <c r="A624" t="s">
        <v>827</v>
      </c>
      <c r="B624" t="str">
        <f t="shared" si="9"/>
        <v>multiplesource</v>
      </c>
      <c r="C624" s="2">
        <f>IF(B624 = LOOKUP(B624,'manually extracted terms'!$B$2:$B$219), 1,0)</f>
        <v>0</v>
      </c>
    </row>
    <row r="625" spans="1:3" customFormat="1" x14ac:dyDescent="0.25">
      <c r="A625" t="s">
        <v>454</v>
      </c>
      <c r="B625" t="str">
        <f t="shared" si="9"/>
        <v>individualenrollmentrenewalresponse</v>
      </c>
      <c r="C625" s="2">
        <f>IF(B625 = LOOKUP(B625,'manually extracted terms'!$B$2:$B$219), 1,0)</f>
        <v>0</v>
      </c>
    </row>
    <row r="626" spans="1:3" customFormat="1" x14ac:dyDescent="0.25">
      <c r="A626" t="s">
        <v>456</v>
      </c>
      <c r="B626" t="str">
        <f t="shared" si="9"/>
        <v>uniqueclientidentificationnumber</v>
      </c>
      <c r="C626" s="2">
        <f>IF(B626 = LOOKUP(B626,'manually extracted terms'!$B$2:$B$219), 1,0)</f>
        <v>0</v>
      </c>
    </row>
    <row r="627" spans="1:3" customFormat="1" x14ac:dyDescent="0.25">
      <c r="A627" t="s">
        <v>570</v>
      </c>
      <c r="B627" t="str">
        <f t="shared" si="9"/>
        <v>qualityratingmethodology</v>
      </c>
      <c r="C627" s="2">
        <f>IF(B627 = LOOKUP(B627,'manually extracted terms'!$B$2:$B$219), 1,0)</f>
        <v>0</v>
      </c>
    </row>
    <row r="628" spans="1:3" customFormat="1" x14ac:dyDescent="0.25">
      <c r="A628" t="s">
        <v>532</v>
      </c>
      <c r="B628" t="str">
        <f t="shared" si="9"/>
        <v>emaillettertext</v>
      </c>
      <c r="C628" s="2">
        <f>IF(B628 = LOOKUP(B628,'manually extracted terms'!$B$2:$B$219), 1,0)</f>
        <v>0</v>
      </c>
    </row>
    <row r="629" spans="1:3" customFormat="1" x14ac:dyDescent="0.25">
      <c r="A629" t="s">
        <v>901</v>
      </c>
      <c r="B629" t="str">
        <f t="shared" si="9"/>
        <v>shop</v>
      </c>
      <c r="C629" s="2">
        <f>IF(B629 = LOOKUP(B629,'manually extracted terms'!$B$2:$B$219), 1,0)</f>
        <v>1</v>
      </c>
    </row>
    <row r="630" spans="1:3" customFormat="1" x14ac:dyDescent="0.25">
      <c r="A630" t="s">
        <v>812</v>
      </c>
      <c r="B630" t="str">
        <f t="shared" si="9"/>
        <v>generousprovision</v>
      </c>
      <c r="C630" s="2">
        <f>IF(B630 = LOOKUP(B630,'manually extracted terms'!$B$2:$B$219), 1,0)</f>
        <v>0</v>
      </c>
    </row>
    <row r="631" spans="1:3" customFormat="1" x14ac:dyDescent="0.25">
      <c r="A631" t="s">
        <v>892</v>
      </c>
      <c r="B631" t="str">
        <f t="shared" si="9"/>
        <v>reinsurance</v>
      </c>
      <c r="C631" s="2">
        <f>IF(B631 = LOOKUP(B631,'manually extracted terms'!$B$2:$B$219), 1,0)</f>
        <v>1</v>
      </c>
    </row>
    <row r="632" spans="1:3" customFormat="1" x14ac:dyDescent="0.25">
      <c r="A632" t="s">
        <v>464</v>
      </c>
      <c r="B632" t="str">
        <f t="shared" si="9"/>
        <v>singlesign-onssooption</v>
      </c>
      <c r="C632" s="2">
        <f>IF(B632 = LOOKUP(B632,'manually extracted terms'!$B$2:$B$219), 1,0)</f>
        <v>0</v>
      </c>
    </row>
    <row r="633" spans="1:3" customFormat="1" x14ac:dyDescent="0.25">
      <c r="A633" t="s">
        <v>448</v>
      </c>
      <c r="B633" t="str">
        <f t="shared" si="9"/>
        <v>accountcasemanagementfunction</v>
      </c>
      <c r="C633" s="2">
        <f>IF(B633 = LOOKUP(B633,'manually extracted terms'!$B$2:$B$219), 1,0)</f>
        <v>0</v>
      </c>
    </row>
    <row r="634" spans="1:3" customFormat="1" x14ac:dyDescent="0.25">
      <c r="A634" t="s">
        <v>462</v>
      </c>
      <c r="B634" t="str">
        <f t="shared" si="9"/>
        <v>minimalinitialdataentry</v>
      </c>
      <c r="C634" s="2">
        <f>IF(B634 = LOOKUP(B634,'manually extracted terms'!$B$2:$B$219), 1,0)</f>
        <v>0</v>
      </c>
    </row>
    <row r="635" spans="1:3" customFormat="1" x14ac:dyDescent="0.25">
      <c r="A635" t="s">
        <v>435</v>
      </c>
      <c r="B635" t="str">
        <f t="shared" si="9"/>
        <v>chipqualitycontrolinitiative</v>
      </c>
      <c r="C635" s="2">
        <f>IF(B635 = LOOKUP(B635,'manually extracted terms'!$B$2:$B$219), 1,0)</f>
        <v>0</v>
      </c>
    </row>
    <row r="636" spans="1:3" customFormat="1" x14ac:dyDescent="0.25">
      <c r="A636" t="s">
        <v>909</v>
      </c>
      <c r="B636" t="str">
        <f t="shared" si="9"/>
        <v>submission</v>
      </c>
      <c r="C636" s="2">
        <f>IF(B636 = LOOKUP(B636,'manually extracted terms'!$B$2:$B$219), 1,0)</f>
        <v>0</v>
      </c>
    </row>
    <row r="637" spans="1:3" customFormat="1" x14ac:dyDescent="0.25">
      <c r="A637" t="s">
        <v>555</v>
      </c>
      <c r="B637" t="str">
        <f t="shared" si="9"/>
        <v>averagetalk-timeminute</v>
      </c>
      <c r="C637" s="2">
        <f>IF(B637 = LOOKUP(B637,'manually extracted terms'!$B$2:$B$219), 1,0)</f>
        <v>0</v>
      </c>
    </row>
    <row r="638" spans="1:3" customFormat="1" x14ac:dyDescent="0.25">
      <c r="A638" t="s">
        <v>914</v>
      </c>
      <c r="B638" t="str">
        <f t="shared" si="9"/>
        <v>race</v>
      </c>
      <c r="C638" s="2">
        <f>IF(B638 = LOOKUP(B638,'manually extracted terms'!$B$2:$B$219), 1,0)</f>
        <v>1</v>
      </c>
    </row>
    <row r="639" spans="1:3" customFormat="1" x14ac:dyDescent="0.25">
      <c r="A639" t="s">
        <v>762</v>
      </c>
      <c r="B639" t="str">
        <f t="shared" si="9"/>
        <v>riskcost</v>
      </c>
      <c r="C639" s="2">
        <f>IF(B639 = LOOKUP(B639,'manually extracted terms'!$B$2:$B$219), 1,0)</f>
        <v>0</v>
      </c>
    </row>
    <row r="640" spans="1:3" customFormat="1" x14ac:dyDescent="0.25">
      <c r="A640" t="s">
        <v>636</v>
      </c>
      <c r="B640" t="str">
        <f t="shared" si="9"/>
        <v>carecoordination</v>
      </c>
      <c r="C640" s="2">
        <f>IF(B640 = LOOKUP(B640,'manually extracted terms'!$B$2:$B$219), 1,0)</f>
        <v>1</v>
      </c>
    </row>
    <row r="641" spans="1:3" customFormat="1" x14ac:dyDescent="0.25">
      <c r="A641" t="s">
        <v>676</v>
      </c>
      <c r="B641" t="str">
        <f t="shared" si="9"/>
        <v>csrassociate</v>
      </c>
      <c r="C641" s="2">
        <f>IF(B641 = LOOKUP(B641,'manually extracted terms'!$B$2:$B$219), 1,0)</f>
        <v>1</v>
      </c>
    </row>
    <row r="642" spans="1:3" customFormat="1" x14ac:dyDescent="0.25">
      <c r="A642" t="s">
        <v>763</v>
      </c>
      <c r="B642" t="str">
        <f t="shared" si="9"/>
        <v>premiumcost</v>
      </c>
      <c r="C642" s="2">
        <f>IF(B642 = LOOKUP(B642,'manually extracted terms'!$B$2:$B$219), 1,0)</f>
        <v>1</v>
      </c>
    </row>
    <row r="643" spans="1:3" customFormat="1" x14ac:dyDescent="0.25">
      <c r="A643" t="s">
        <v>745</v>
      </c>
      <c r="B643" t="str">
        <f t="shared" ref="B643:B684" si="10">LOWER(SUBSTITUTE(A643," ",""))</f>
        <v>caseloadsize</v>
      </c>
      <c r="C643" s="2">
        <f>IF(B643 = LOOKUP(B643,'manually extracted terms'!$B$2:$B$219), 1,0)</f>
        <v>0</v>
      </c>
    </row>
    <row r="644" spans="1:3" customFormat="1" x14ac:dyDescent="0.25">
      <c r="A644" t="s">
        <v>690</v>
      </c>
      <c r="B644" t="str">
        <f t="shared" si="10"/>
        <v>exchangeconsumer</v>
      </c>
      <c r="C644" s="2">
        <f>IF(B644 = LOOKUP(B644,'manually extracted terms'!$B$2:$B$219), 1,0)</f>
        <v>1</v>
      </c>
    </row>
    <row r="645" spans="1:3" customFormat="1" x14ac:dyDescent="0.25">
      <c r="A645" t="s">
        <v>737</v>
      </c>
      <c r="B645" t="str">
        <f t="shared" si="10"/>
        <v>savedwork</v>
      </c>
      <c r="C645" s="2">
        <f>IF(B645 = LOOKUP(B645,'manually extracted terms'!$B$2:$B$219), 1,0)</f>
        <v>0</v>
      </c>
    </row>
    <row r="646" spans="1:3" customFormat="1" x14ac:dyDescent="0.25">
      <c r="A646" t="s">
        <v>625</v>
      </c>
      <c r="B646" t="str">
        <f t="shared" si="10"/>
        <v>decisionsupport</v>
      </c>
      <c r="C646" s="2">
        <f>IF(B646 = LOOKUP(B646,'manually extracted terms'!$B$2:$B$219), 1,0)</f>
        <v>0</v>
      </c>
    </row>
    <row r="647" spans="1:3" customFormat="1" x14ac:dyDescent="0.25">
      <c r="A647" t="s">
        <v>686</v>
      </c>
      <c r="B647" t="str">
        <f t="shared" si="10"/>
        <v>individualaccount</v>
      </c>
      <c r="C647" s="2">
        <f>IF(B647 = LOOKUP(B647,'manually extracted terms'!$B$2:$B$219), 1,0)</f>
        <v>0</v>
      </c>
    </row>
    <row r="648" spans="1:3" customFormat="1" x14ac:dyDescent="0.25">
      <c r="A648" t="s">
        <v>764</v>
      </c>
      <c r="B648" t="str">
        <f t="shared" si="10"/>
        <v>planavailability</v>
      </c>
      <c r="C648" s="2">
        <f>IF(B648 = LOOKUP(B648,'manually extracted terms'!$B$2:$B$219), 1,0)</f>
        <v>0</v>
      </c>
    </row>
    <row r="649" spans="1:3" customFormat="1" x14ac:dyDescent="0.25">
      <c r="A649" t="s">
        <v>495</v>
      </c>
      <c r="B649" t="str">
        <f t="shared" si="10"/>
        <v>chipplaninformation</v>
      </c>
      <c r="C649" s="2">
        <f>IF(B649 = LOOKUP(B649,'manually extracted terms'!$B$2:$B$219), 1,0)</f>
        <v>0</v>
      </c>
    </row>
    <row r="650" spans="1:3" customFormat="1" x14ac:dyDescent="0.25">
      <c r="A650" t="s">
        <v>710</v>
      </c>
      <c r="B650" t="str">
        <f t="shared" si="10"/>
        <v>decertificationinformation</v>
      </c>
      <c r="C650" s="2">
        <f>IF(B650 = LOOKUP(B650,'manually extracted terms'!$B$2:$B$219), 1,0)</f>
        <v>0</v>
      </c>
    </row>
    <row r="651" spans="1:3" customFormat="1" x14ac:dyDescent="0.25">
      <c r="A651" t="s">
        <v>528</v>
      </c>
      <c r="B651" t="str">
        <f t="shared" si="10"/>
        <v>decision-making</v>
      </c>
      <c r="C651" s="2">
        <f>IF(B651 = LOOKUP(B651,'manually extracted terms'!$B$2:$B$219), 1,0)</f>
        <v>0</v>
      </c>
    </row>
    <row r="652" spans="1:3" customFormat="1" x14ac:dyDescent="0.25">
      <c r="A652" t="s">
        <v>706</v>
      </c>
      <c r="B652" t="str">
        <f t="shared" si="10"/>
        <v>citizenshipverification</v>
      </c>
      <c r="C652" s="2">
        <f>IF(B652 = LOOKUP(B652,'manually extracted terms'!$B$2:$B$219), 1,0)</f>
        <v>0</v>
      </c>
    </row>
    <row r="653" spans="1:3" customFormat="1" x14ac:dyDescent="0.25">
      <c r="A653" t="s">
        <v>717</v>
      </c>
      <c r="B653" t="str">
        <f t="shared" si="10"/>
        <v>functionalityhighlight</v>
      </c>
      <c r="C653" s="2">
        <f>IF(B653 = LOOKUP(B653,'manually extracted terms'!$B$2:$B$219), 1,0)</f>
        <v>0</v>
      </c>
    </row>
    <row r="654" spans="1:3" customFormat="1" x14ac:dyDescent="0.25">
      <c r="A654" t="s">
        <v>588</v>
      </c>
      <c r="B654" t="str">
        <f t="shared" si="10"/>
        <v>convenientway</v>
      </c>
      <c r="C654" s="2">
        <f>IF(B654 = LOOKUP(B654,'manually extracted terms'!$B$2:$B$219), 1,0)</f>
        <v>0</v>
      </c>
    </row>
    <row r="655" spans="1:3" customFormat="1" x14ac:dyDescent="0.25">
      <c r="A655" t="s">
        <v>626</v>
      </c>
      <c r="B655" t="str">
        <f t="shared" si="10"/>
        <v>federalgovernment</v>
      </c>
      <c r="C655" s="2">
        <f>IF(B655 = LOOKUP(B655,'manually extracted terms'!$B$2:$B$219), 1,0)</f>
        <v>0</v>
      </c>
    </row>
    <row r="656" spans="1:3" customFormat="1" x14ac:dyDescent="0.25">
      <c r="A656" t="s">
        <v>487</v>
      </c>
      <c r="B656" t="str">
        <f t="shared" si="10"/>
        <v>pagereviewtimeframe</v>
      </c>
      <c r="C656" s="2">
        <f>IF(B656 = LOOKUP(B656,'manually extracted terms'!$B$2:$B$219), 1,0)</f>
        <v>0</v>
      </c>
    </row>
    <row r="657" spans="1:3" customFormat="1" x14ac:dyDescent="0.25">
      <c r="A657" t="s">
        <v>594</v>
      </c>
      <c r="B657" t="str">
        <f t="shared" si="10"/>
        <v>benefitdesign</v>
      </c>
      <c r="C657" s="2">
        <f>IF(B657 = LOOKUP(B657,'manually extracted terms'!$B$2:$B$219), 1,0)</f>
        <v>0</v>
      </c>
    </row>
    <row r="658" spans="1:3" customFormat="1" x14ac:dyDescent="0.25">
      <c r="A658" t="s">
        <v>855</v>
      </c>
      <c r="B658" t="str">
        <f t="shared" si="10"/>
        <v>default</v>
      </c>
      <c r="C658" s="2">
        <f>IF(B658 = LOOKUP(B658,'manually extracted terms'!$B$2:$B$219), 1,0)</f>
        <v>0</v>
      </c>
    </row>
    <row r="659" spans="1:3" customFormat="1" x14ac:dyDescent="0.25">
      <c r="A659" t="s">
        <v>498</v>
      </c>
      <c r="B659" t="str">
        <f t="shared" si="10"/>
        <v>federalgrantfunding</v>
      </c>
      <c r="C659" s="2">
        <f>IF(B659 = LOOKUP(B659,'manually extracted terms'!$B$2:$B$219), 1,0)</f>
        <v>0</v>
      </c>
    </row>
    <row r="660" spans="1:3" customFormat="1" x14ac:dyDescent="0.25">
      <c r="A660" t="s">
        <v>907</v>
      </c>
      <c r="B660" t="str">
        <f t="shared" si="10"/>
        <v>regulation</v>
      </c>
      <c r="C660" s="2">
        <f>IF(B660 = LOOKUP(B660,'manually extracted terms'!$B$2:$B$219), 1,0)</f>
        <v>0</v>
      </c>
    </row>
    <row r="661" spans="1:3" customFormat="1" x14ac:dyDescent="0.25">
      <c r="A661" t="s">
        <v>650</v>
      </c>
      <c r="B661" t="str">
        <f t="shared" si="10"/>
        <v>onlinecalculator</v>
      </c>
      <c r="C661" s="2">
        <f>IF(B661 = LOOKUP(B661,'manually extracted terms'!$B$2:$B$219), 1,0)</f>
        <v>1</v>
      </c>
    </row>
    <row r="662" spans="1:3" customFormat="1" x14ac:dyDescent="0.25">
      <c r="A662" t="s">
        <v>581</v>
      </c>
      <c r="B662" t="str">
        <f t="shared" si="10"/>
        <v>sverbalattestation</v>
      </c>
      <c r="C662" s="2">
        <f>IF(B662 = LOOKUP(B662,'manually extracted terms'!$B$2:$B$219), 1,0)</f>
        <v>0</v>
      </c>
    </row>
    <row r="663" spans="1:3" customFormat="1" x14ac:dyDescent="0.25">
      <c r="A663" t="s">
        <v>691</v>
      </c>
      <c r="B663" t="str">
        <f t="shared" si="10"/>
        <v>enrollmentprocess</v>
      </c>
      <c r="C663" s="2">
        <f>IF(B663 = LOOKUP(B663,'manually extracted terms'!$B$2:$B$219), 1,0)</f>
        <v>0</v>
      </c>
    </row>
    <row r="664" spans="1:3" customFormat="1" x14ac:dyDescent="0.25">
      <c r="A664" t="s">
        <v>801</v>
      </c>
      <c r="B664" t="str">
        <f t="shared" si="10"/>
        <v>keymetric</v>
      </c>
      <c r="C664" s="2">
        <f>IF(B664 = LOOKUP(B664,'manually extracted terms'!$B$2:$B$219), 1,0)</f>
        <v>0</v>
      </c>
    </row>
    <row r="665" spans="1:3" customFormat="1" x14ac:dyDescent="0.25">
      <c r="A665" t="s">
        <v>458</v>
      </c>
      <c r="B665" t="str">
        <f t="shared" si="10"/>
        <v>multipleservicedeliverymodel</v>
      </c>
      <c r="C665" s="2">
        <f>IF(B665 = LOOKUP(B665,'manually extracted terms'!$B$2:$B$219), 1,0)</f>
        <v>0</v>
      </c>
    </row>
    <row r="666" spans="1:3" customFormat="1" x14ac:dyDescent="0.25">
      <c r="A666" t="s">
        <v>748</v>
      </c>
      <c r="B666" t="str">
        <f t="shared" si="10"/>
        <v>delegatedaccess</v>
      </c>
      <c r="C666" s="2">
        <f>IF(B666 = LOOKUP(B666,'manually extracted terms'!$B$2:$B$219), 1,0)</f>
        <v>1</v>
      </c>
    </row>
    <row r="667" spans="1:3" customFormat="1" x14ac:dyDescent="0.25">
      <c r="A667" t="s">
        <v>627</v>
      </c>
      <c r="B667" t="str">
        <f t="shared" si="10"/>
        <v>outreacheffort</v>
      </c>
      <c r="C667" s="2">
        <f>IF(B667 = LOOKUP(B667,'manually extracted terms'!$B$2:$B$219), 1,0)</f>
        <v>0</v>
      </c>
    </row>
    <row r="668" spans="1:3" customFormat="1" x14ac:dyDescent="0.25">
      <c r="A668" t="s">
        <v>875</v>
      </c>
      <c r="B668" t="str">
        <f t="shared" si="10"/>
        <v>calfresh</v>
      </c>
      <c r="C668" s="2">
        <f>IF(B668 = LOOKUP(B668,'manually extracted terms'!$B$2:$B$219), 1,0)</f>
        <v>1</v>
      </c>
    </row>
    <row r="669" spans="1:3" customFormat="1" x14ac:dyDescent="0.25">
      <c r="A669" t="s">
        <v>468</v>
      </c>
      <c r="B669" t="str">
        <f t="shared" si="10"/>
        <v>easilyunderstooddescription</v>
      </c>
      <c r="C669" s="2">
        <f>IF(B669 = LOOKUP(B669,'manually extracted terms'!$B$2:$B$219), 1,0)</f>
        <v>0</v>
      </c>
    </row>
    <row r="670" spans="1:3" customFormat="1" x14ac:dyDescent="0.25">
      <c r="A670" t="s">
        <v>703</v>
      </c>
      <c r="B670" t="str">
        <f t="shared" si="10"/>
        <v>specifictask</v>
      </c>
      <c r="C670" s="2">
        <f>IF(B670 = LOOKUP(B670,'manually extracted terms'!$B$2:$B$219), 1,0)</f>
        <v>0</v>
      </c>
    </row>
    <row r="671" spans="1:3" customFormat="1" x14ac:dyDescent="0.25">
      <c r="A671" t="s">
        <v>757</v>
      </c>
      <c r="B671" t="str">
        <f t="shared" si="10"/>
        <v>consumeruse</v>
      </c>
      <c r="C671" s="2">
        <f>IF(B671 = LOOKUP(B671,'manually extracted terms'!$B$2:$B$219), 1,0)</f>
        <v>0</v>
      </c>
    </row>
    <row r="672" spans="1:3" customFormat="1" x14ac:dyDescent="0.25">
      <c r="A672" t="s">
        <v>872</v>
      </c>
      <c r="B672" t="str">
        <f t="shared" si="10"/>
        <v>parameter</v>
      </c>
      <c r="C672" s="2">
        <f>IF(B672 = LOOKUP(B672,'manually extracted terms'!$B$2:$B$219), 1,0)</f>
        <v>0</v>
      </c>
    </row>
    <row r="673" spans="1:3" customFormat="1" x14ac:dyDescent="0.25">
      <c r="A673" t="s">
        <v>733</v>
      </c>
      <c r="B673" t="str">
        <f t="shared" si="10"/>
        <v>rangelow</v>
      </c>
      <c r="C673" s="2">
        <f>IF(B673 = LOOKUP(B673,'manually extracted terms'!$B$2:$B$219), 1,0)</f>
        <v>0</v>
      </c>
    </row>
    <row r="674" spans="1:3" customFormat="1" x14ac:dyDescent="0.25">
      <c r="A674" t="s">
        <v>667</v>
      </c>
      <c r="B674" t="str">
        <f t="shared" si="10"/>
        <v>primarylanguage</v>
      </c>
      <c r="C674" s="2">
        <f>IF(B674 = LOOKUP(B674,'manually extracted terms'!$B$2:$B$219), 1,0)</f>
        <v>1</v>
      </c>
    </row>
    <row r="675" spans="1:3" customFormat="1" x14ac:dyDescent="0.25">
      <c r="A675" t="s">
        <v>751</v>
      </c>
      <c r="B675" t="str">
        <f t="shared" si="10"/>
        <v>orientedmodel</v>
      </c>
      <c r="C675" s="2">
        <f>IF(B675 = LOOKUP(B675,'manually extracted terms'!$B$2:$B$219), 1,0)</f>
        <v>0</v>
      </c>
    </row>
    <row r="676" spans="1:3" customFormat="1" x14ac:dyDescent="0.25">
      <c r="A676" t="s">
        <v>539</v>
      </c>
      <c r="B676" t="str">
        <f t="shared" si="10"/>
        <v>routeappealrequest</v>
      </c>
      <c r="C676" s="2">
        <f>IF(B676 = LOOKUP(B676,'manually extracted terms'!$B$2:$B$219), 1,0)</f>
        <v>0</v>
      </c>
    </row>
    <row r="677" spans="1:3" customFormat="1" x14ac:dyDescent="0.25">
      <c r="A677" t="s">
        <v>716</v>
      </c>
      <c r="B677" t="str">
        <f t="shared" si="10"/>
        <v>businessmodel</v>
      </c>
      <c r="C677" s="2">
        <f>IF(B677 = LOOKUP(B677,'manually extracted terms'!$B$2:$B$219), 1,0)</f>
        <v>0</v>
      </c>
    </row>
    <row r="678" spans="1:3" customFormat="1" x14ac:dyDescent="0.25">
      <c r="A678" t="s">
        <v>648</v>
      </c>
      <c r="B678" t="str">
        <f t="shared" si="10"/>
        <v>emailedapplication</v>
      </c>
      <c r="C678" s="2">
        <f>IF(B678 = LOOKUP(B678,'manually extracted terms'!$B$2:$B$219), 1,0)</f>
        <v>0</v>
      </c>
    </row>
    <row r="679" spans="1:3" customFormat="1" x14ac:dyDescent="0.25">
      <c r="A679" t="s">
        <v>619</v>
      </c>
      <c r="B679" t="str">
        <f t="shared" si="10"/>
        <v>qhpevaluation</v>
      </c>
      <c r="C679" s="2">
        <f>IF(B679 = LOOKUP(B679,'manually extracted terms'!$B$2:$B$219), 1,0)</f>
        <v>0</v>
      </c>
    </row>
    <row r="680" spans="1:3" customFormat="1" x14ac:dyDescent="0.25">
      <c r="A680" t="s">
        <v>828</v>
      </c>
      <c r="B680" t="str">
        <f t="shared" si="10"/>
        <v>textconsumer</v>
      </c>
      <c r="C680" s="2">
        <f>IF(B680 = LOOKUP(B680,'manually extracted terms'!$B$2:$B$219), 1,0)</f>
        <v>0</v>
      </c>
    </row>
    <row r="681" spans="1:3" x14ac:dyDescent="0.25">
      <c r="A681" t="s">
        <v>463</v>
      </c>
      <c r="B681" t="str">
        <f t="shared" si="10"/>
        <v>neededaccountcaseinformation</v>
      </c>
      <c r="C681" s="2">
        <f>IF(B681 = LOOKUP(B681,'manually extracted terms'!$B$2:$B$219), 1,0)</f>
        <v>0</v>
      </c>
    </row>
    <row r="682" spans="1:3" x14ac:dyDescent="0.25">
      <c r="A682" t="s">
        <v>962</v>
      </c>
      <c r="B682" t="str">
        <f t="shared" si="10"/>
        <v>address</v>
      </c>
      <c r="C682" s="2">
        <f>IF(B682 = LOOKUP(B682,'manually extracted terms'!$B$2:$B$219), 1,0)</f>
        <v>0</v>
      </c>
    </row>
    <row r="683" spans="1:3" x14ac:dyDescent="0.25">
      <c r="A683" t="s">
        <v>461</v>
      </c>
      <c r="B683" t="str">
        <f t="shared" si="10"/>
        <v>agesexhouseholdcomposition</v>
      </c>
      <c r="C683" s="2">
        <f>IF(B683 = LOOKUP(B683,'manually extracted terms'!$B$2:$B$219), 1,0)</f>
        <v>0</v>
      </c>
    </row>
    <row r="684" spans="1:3" x14ac:dyDescent="0.25">
      <c r="A684" t="s">
        <v>547</v>
      </c>
      <c r="B684" t="str">
        <f t="shared" si="10"/>
        <v>casemanagementmodel</v>
      </c>
      <c r="C684" s="2">
        <f>IF(B684 = LOOKUP(B684,'manually extracted terms'!$B$2:$B$219), 1,0)</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4"/>
  <sheetViews>
    <sheetView workbookViewId="0">
      <selection activeCell="D2" sqref="D2:F2"/>
    </sheetView>
  </sheetViews>
  <sheetFormatPr defaultRowHeight="15" x14ac:dyDescent="0.25"/>
  <cols>
    <col min="1" max="1" width="42.28515625" bestFit="1" customWidth="1"/>
    <col min="2" max="2" width="35.8554687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2199</v>
      </c>
      <c r="B2" t="str">
        <f>LOWER(SUBSTITUTE(A2," ",""))</f>
        <v>calheer</v>
      </c>
      <c r="C2">
        <f>IF(B2=LOOKUP(B2,'manually extracted terms'!$B$2:$B$219),1,0)</f>
        <v>0</v>
      </c>
      <c r="D2" s="5">
        <f>SUM(C:C)/COUNT(C:C)</f>
        <v>0.29277566539923955</v>
      </c>
      <c r="E2" s="5">
        <f>SUM(C:C)/'manually extracted terms'!C2</f>
        <v>0.35648148148148145</v>
      </c>
      <c r="F2" s="5">
        <f>2*D2*E2/(D2+E2)</f>
        <v>0.32150313152400833</v>
      </c>
      <c r="G2">
        <v>424</v>
      </c>
      <c r="H2" s="9">
        <f ca="1">SUM($C$2:INDIRECT(INDIRECT("$K$2")))/COUNT($C$2:INDIRECT(INDIRECT("$K$2")))</f>
        <v>0.29277566539923955</v>
      </c>
      <c r="I2" s="9">
        <f ca="1">SUM($C$2:INDIRECT(INDIRECT("$K$2")))/'manually extracted terms'!$C$2</f>
        <v>0.35648148148148145</v>
      </c>
      <c r="J2" s="5">
        <f ca="1">2*H2*I2/(H2+I2)</f>
        <v>0.32150313152400833</v>
      </c>
      <c r="K2" t="str">
        <f>CONCATENATE("C",INT(G2)+1)</f>
        <v>C425</v>
      </c>
    </row>
    <row r="3" spans="1:11" x14ac:dyDescent="0.25">
      <c r="A3" t="s">
        <v>364</v>
      </c>
      <c r="B3" t="str">
        <f t="shared" ref="B3:B66" si="0">LOWER(SUBSTITUTE(A3," ",""))</f>
        <v>functionality</v>
      </c>
      <c r="C3">
        <f>IF(B3=LOOKUP(B3,'manually extracted terms'!$B$2:$B$219),1,0)</f>
        <v>0</v>
      </c>
    </row>
    <row r="4" spans="1:11" x14ac:dyDescent="0.25">
      <c r="A4" t="s">
        <v>233</v>
      </c>
      <c r="B4" t="str">
        <f t="shared" si="0"/>
        <v>qualifiedhealthplan</v>
      </c>
      <c r="C4">
        <f>IF(B4=LOOKUP(B4,'manually extracted terms'!$B$2:$B$219),1,0)</f>
        <v>1</v>
      </c>
    </row>
    <row r="5" spans="1:11" x14ac:dyDescent="0.25">
      <c r="A5" t="s">
        <v>232</v>
      </c>
      <c r="B5" t="str">
        <f t="shared" si="0"/>
        <v>webportal</v>
      </c>
      <c r="C5">
        <f>IF(B5=LOOKUP(B5,'manually extracted terms'!$B$2:$B$219),1,0)</f>
        <v>0</v>
      </c>
    </row>
    <row r="6" spans="1:11" x14ac:dyDescent="0.25">
      <c r="A6" t="s">
        <v>231</v>
      </c>
      <c r="B6" t="str">
        <f t="shared" si="0"/>
        <v>healthplan</v>
      </c>
      <c r="C6">
        <f>IF(B6=LOOKUP(B6,'manually extracted terms'!$B$2:$B$219),1,0)</f>
        <v>1</v>
      </c>
    </row>
    <row r="7" spans="1:11" x14ac:dyDescent="0.25">
      <c r="A7" t="s">
        <v>365</v>
      </c>
      <c r="B7" t="str">
        <f t="shared" si="0"/>
        <v>plan</v>
      </c>
      <c r="C7">
        <f>IF(B7=LOOKUP(B7,'manually extracted terms'!$B$2:$B$219),1,0)</f>
        <v>1</v>
      </c>
    </row>
    <row r="8" spans="1:11" x14ac:dyDescent="0.25">
      <c r="A8" t="s">
        <v>234</v>
      </c>
      <c r="B8" t="str">
        <f t="shared" si="0"/>
        <v>eligibilityadministrator</v>
      </c>
      <c r="C8">
        <f>IF(B8=LOOKUP(B8,'manually extracted terms'!$B$2:$B$219),1,0)</f>
        <v>1</v>
      </c>
    </row>
    <row r="9" spans="1:11" x14ac:dyDescent="0.25">
      <c r="A9" t="s">
        <v>368</v>
      </c>
      <c r="B9" t="str">
        <f t="shared" si="0"/>
        <v>application</v>
      </c>
      <c r="C9">
        <f>IF(B9=LOOKUP(B9,'manually extracted terms'!$B$2:$B$219),1,0)</f>
        <v>1</v>
      </c>
    </row>
    <row r="10" spans="1:11" x14ac:dyDescent="0.25">
      <c r="A10" t="s">
        <v>369</v>
      </c>
      <c r="B10" t="str">
        <f t="shared" si="0"/>
        <v>report</v>
      </c>
      <c r="C10">
        <f>IF(B10=LOOKUP(B10,'manually extracted terms'!$B$2:$B$219),1,0)</f>
        <v>0</v>
      </c>
    </row>
    <row r="11" spans="1:11" x14ac:dyDescent="0.25">
      <c r="A11" t="s">
        <v>366</v>
      </c>
      <c r="B11" t="str">
        <f t="shared" si="0"/>
        <v>individual</v>
      </c>
      <c r="C11">
        <f>IF(B11=LOOKUP(B11,'manually extracted terms'!$B$2:$B$219),1,0)</f>
        <v>1</v>
      </c>
    </row>
    <row r="12" spans="1:11" x14ac:dyDescent="0.25">
      <c r="A12" t="s">
        <v>367</v>
      </c>
      <c r="B12" t="str">
        <f t="shared" si="0"/>
        <v>consumer</v>
      </c>
      <c r="C12">
        <f>IF(B12=LOOKUP(B12,'manually extracted terms'!$B$2:$B$219),1,0)</f>
        <v>1</v>
      </c>
    </row>
    <row r="13" spans="1:11" x14ac:dyDescent="0.25">
      <c r="A13" t="s">
        <v>245</v>
      </c>
      <c r="B13" t="str">
        <f t="shared" si="0"/>
        <v>ad-hocmonthlyquarterly</v>
      </c>
      <c r="C13">
        <f>IF(B13=LOOKUP(B13,'manually extracted terms'!$B$2:$B$219),1,0)</f>
        <v>0</v>
      </c>
    </row>
    <row r="14" spans="1:11" x14ac:dyDescent="0.25">
      <c r="A14" t="s">
        <v>237</v>
      </c>
      <c r="B14" t="str">
        <f t="shared" si="0"/>
        <v>individualenrollment</v>
      </c>
      <c r="C14">
        <f>IF(B14=LOOKUP(B14,'manually extracted terms'!$B$2:$B$219),1,0)</f>
        <v>0</v>
      </c>
    </row>
    <row r="15" spans="1:11" x14ac:dyDescent="0.25">
      <c r="A15" t="s">
        <v>235</v>
      </c>
      <c r="B15" t="str">
        <f t="shared" si="0"/>
        <v>eligibilitydetermination</v>
      </c>
      <c r="C15">
        <f>IF(B15=LOOKUP(B15,'manually extracted terms'!$B$2:$B$219),1,0)</f>
        <v>0</v>
      </c>
    </row>
    <row r="16" spans="1:11" x14ac:dyDescent="0.25">
      <c r="A16" t="s">
        <v>238</v>
      </c>
      <c r="B16" t="str">
        <f t="shared" si="0"/>
        <v>magimedi-cal</v>
      </c>
      <c r="C16">
        <f>IF(B16=LOOKUP(B16,'manually extracted terms'!$B$2:$B$219),1,0)</f>
        <v>1</v>
      </c>
    </row>
    <row r="17" spans="1:3" x14ac:dyDescent="0.25">
      <c r="A17" t="s">
        <v>236</v>
      </c>
      <c r="B17" t="str">
        <f t="shared" si="0"/>
        <v>qualityrating</v>
      </c>
      <c r="C17">
        <f>IF(B17=LOOKUP(B17,'manually extracted terms'!$B$2:$B$219),1,0)</f>
        <v>1</v>
      </c>
    </row>
    <row r="18" spans="1:3" x14ac:dyDescent="0.25">
      <c r="A18" t="s">
        <v>240</v>
      </c>
      <c r="B18" t="str">
        <f t="shared" si="0"/>
        <v>subsidizedhealthcoverage</v>
      </c>
      <c r="C18">
        <f>IF(B18=LOOKUP(B18,'manually extracted terms'!$B$2:$B$219),1,0)</f>
        <v>1</v>
      </c>
    </row>
    <row r="19" spans="1:3" x14ac:dyDescent="0.25">
      <c r="A19" t="s">
        <v>255</v>
      </c>
      <c r="B19" t="str">
        <f t="shared" si="0"/>
        <v>demographicdataregion</v>
      </c>
      <c r="C19">
        <f>IF(B19=LOOKUP(B19,'manually extracted terms'!$B$2:$B$219),1,0)</f>
        <v>0</v>
      </c>
    </row>
    <row r="20" spans="1:3" x14ac:dyDescent="0.25">
      <c r="A20" t="s">
        <v>370</v>
      </c>
      <c r="B20" t="str">
        <f t="shared" si="0"/>
        <v>information</v>
      </c>
      <c r="C20">
        <f>IF(B20=LOOKUP(B20,'manually extracted terms'!$B$2:$B$219),1,0)</f>
        <v>0</v>
      </c>
    </row>
    <row r="21" spans="1:3" x14ac:dyDescent="0.25">
      <c r="A21" t="s">
        <v>241</v>
      </c>
      <c r="B21" t="str">
        <f t="shared" si="0"/>
        <v>monthlyreport</v>
      </c>
      <c r="C21">
        <f>IF(B21=LOOKUP(B21,'manually extracted terms'!$B$2:$B$219),1,0)</f>
        <v>0</v>
      </c>
    </row>
    <row r="22" spans="1:3" x14ac:dyDescent="0.25">
      <c r="A22" t="s">
        <v>372</v>
      </c>
      <c r="B22" t="str">
        <f t="shared" si="0"/>
        <v>eligibility</v>
      </c>
      <c r="C22">
        <f>IF(B22=LOOKUP(B22,'manually extracted terms'!$B$2:$B$219),1,0)</f>
        <v>0</v>
      </c>
    </row>
    <row r="23" spans="1:3" x14ac:dyDescent="0.25">
      <c r="A23" t="s">
        <v>373</v>
      </c>
      <c r="B23" t="str">
        <f t="shared" si="0"/>
        <v>enrollment</v>
      </c>
      <c r="C23">
        <f>IF(B23=LOOKUP(B23,'manually extracted terms'!$B$2:$B$219),1,0)</f>
        <v>0</v>
      </c>
    </row>
    <row r="24" spans="1:3" x14ac:dyDescent="0.25">
      <c r="A24" t="s">
        <v>371</v>
      </c>
      <c r="B24" t="str">
        <f t="shared" si="0"/>
        <v>health</v>
      </c>
      <c r="C24">
        <f>IF(B24=LOOKUP(B24,'manually extracted terms'!$B$2:$B$219),1,0)</f>
        <v>0</v>
      </c>
    </row>
    <row r="25" spans="1:3" x14ac:dyDescent="0.25">
      <c r="A25" t="s">
        <v>314</v>
      </c>
      <c r="B25" t="str">
        <f t="shared" si="0"/>
        <v>planassessmentfee</v>
      </c>
      <c r="C25">
        <f>IF(B25=LOOKUP(B25,'manually extracted terms'!$B$2:$B$219),1,0)</f>
        <v>1</v>
      </c>
    </row>
    <row r="26" spans="1:3" x14ac:dyDescent="0.25">
      <c r="A26" t="s">
        <v>326</v>
      </c>
      <c r="B26" t="str">
        <f t="shared" si="0"/>
        <v>federaldatahub</v>
      </c>
      <c r="C26">
        <f>IF(B26=LOOKUP(B26,'manually extracted terms'!$B$2:$B$219),1,0)</f>
        <v>0</v>
      </c>
    </row>
    <row r="27" spans="1:3" x14ac:dyDescent="0.25">
      <c r="A27" t="s">
        <v>279</v>
      </c>
      <c r="B27" t="str">
        <f t="shared" si="0"/>
        <v>qhpmedi-calaim</v>
      </c>
      <c r="C27">
        <f>IF(B27=LOOKUP(B27,'manually extracted terms'!$B$2:$B$219),1,0)</f>
        <v>0</v>
      </c>
    </row>
    <row r="28" spans="1:3" x14ac:dyDescent="0.25">
      <c r="A28" t="s">
        <v>287</v>
      </c>
      <c r="B28" t="str">
        <f t="shared" si="0"/>
        <v>annualeligibilityredetermination</v>
      </c>
      <c r="C28">
        <f>IF(B28=LOOKUP(B28,'manually extracted terms'!$B$2:$B$219),1,0)</f>
        <v>1</v>
      </c>
    </row>
    <row r="29" spans="1:3" x14ac:dyDescent="0.25">
      <c r="A29" t="s">
        <v>313</v>
      </c>
      <c r="B29" t="str">
        <f t="shared" si="0"/>
        <v>multipleservicechannel</v>
      </c>
      <c r="C29">
        <f>IF(B29=LOOKUP(B29,'manually extracted terms'!$B$2:$B$219),1,0)</f>
        <v>0</v>
      </c>
    </row>
    <row r="30" spans="1:3" x14ac:dyDescent="0.25">
      <c r="A30" t="s">
        <v>272</v>
      </c>
      <c r="B30" t="str">
        <f t="shared" si="0"/>
        <v>individualplanpreference</v>
      </c>
      <c r="C30">
        <f>IF(B30=LOOKUP(B30,'manually extracted terms'!$B$2:$B$219),1,0)</f>
        <v>0</v>
      </c>
    </row>
    <row r="31" spans="1:3" x14ac:dyDescent="0.25">
      <c r="A31" t="s">
        <v>304</v>
      </c>
      <c r="B31" t="str">
        <f t="shared" si="0"/>
        <v>individualexemptionrequest</v>
      </c>
      <c r="C31">
        <f>IF(B31=LOOKUP(B31,'manually extracted terms'!$B$2:$B$219),1,0)</f>
        <v>0</v>
      </c>
    </row>
    <row r="32" spans="1:3" x14ac:dyDescent="0.25">
      <c r="A32" t="s">
        <v>273</v>
      </c>
      <c r="B32" t="str">
        <f t="shared" si="0"/>
        <v>definedtimeperiod</v>
      </c>
      <c r="C32">
        <f>IF(B32=LOOKUP(B32,'manually extracted terms'!$B$2:$B$219),1,0)</f>
        <v>0</v>
      </c>
    </row>
    <row r="33" spans="1:3" x14ac:dyDescent="0.25">
      <c r="A33" t="s">
        <v>281</v>
      </c>
      <c r="B33" t="str">
        <f t="shared" si="0"/>
        <v>preferenceseg</v>
      </c>
      <c r="C33">
        <f>IF(B33=LOOKUP(B33,'manually extracted terms'!$B$2:$B$219),1,0)</f>
        <v>0</v>
      </c>
    </row>
    <row r="34" spans="1:3" x14ac:dyDescent="0.25">
      <c r="A34" t="s">
        <v>307</v>
      </c>
      <c r="B34" t="str">
        <f t="shared" si="0"/>
        <v>potentialcomplianceissue</v>
      </c>
      <c r="C34">
        <f>IF(B34=LOOKUP(B34,'manually extracted terms'!$B$2:$B$219),1,0)</f>
        <v>0</v>
      </c>
    </row>
    <row r="35" spans="1:3" x14ac:dyDescent="0.25">
      <c r="A35" t="s">
        <v>322</v>
      </c>
      <c r="B35" t="str">
        <f t="shared" si="0"/>
        <v>annualenrollmentperiod</v>
      </c>
      <c r="C35">
        <f>IF(B35=LOOKUP(B35,'manually extracted terms'!$B$2:$B$219),1,0)</f>
        <v>1</v>
      </c>
    </row>
    <row r="36" spans="1:3" x14ac:dyDescent="0.25">
      <c r="A36" t="s">
        <v>328</v>
      </c>
      <c r="B36" t="str">
        <f t="shared" si="0"/>
        <v>tollfreenumber</v>
      </c>
      <c r="C36">
        <f>IF(B36=LOOKUP(B36,'manually extracted terms'!$B$2:$B$219),1,0)</f>
        <v>0</v>
      </c>
    </row>
    <row r="37" spans="1:3" x14ac:dyDescent="0.25">
      <c r="A37" t="s">
        <v>249</v>
      </c>
      <c r="B37" t="str">
        <f t="shared" si="0"/>
        <v>caseinformation</v>
      </c>
      <c r="C37">
        <f>IF(B37=LOOKUP(B37,'manually extracted terms'!$B$2:$B$219),1,0)</f>
        <v>0</v>
      </c>
    </row>
    <row r="38" spans="1:3" x14ac:dyDescent="0.25">
      <c r="A38" t="s">
        <v>250</v>
      </c>
      <c r="B38" t="str">
        <f t="shared" si="0"/>
        <v>netpremium</v>
      </c>
      <c r="C38">
        <f>IF(B38=LOOKUP(B38,'manually extracted terms'!$B$2:$B$219),1,0)</f>
        <v>1</v>
      </c>
    </row>
    <row r="39" spans="1:3" x14ac:dyDescent="0.25">
      <c r="A39" t="s">
        <v>252</v>
      </c>
      <c r="B39" t="str">
        <f t="shared" si="0"/>
        <v>statecontroller</v>
      </c>
      <c r="C39">
        <f>IF(B39=LOOKUP(B39,'manually extracted terms'!$B$2:$B$219),1,0)</f>
        <v>1</v>
      </c>
    </row>
    <row r="40" spans="1:3" x14ac:dyDescent="0.25">
      <c r="A40" t="s">
        <v>256</v>
      </c>
      <c r="B40" t="str">
        <f t="shared" si="0"/>
        <v>registeredassister</v>
      </c>
      <c r="C40">
        <f>IF(B40=LOOKUP(B40,'manually extracted terms'!$B$2:$B$219),1,0)</f>
        <v>0</v>
      </c>
    </row>
    <row r="41" spans="1:3" x14ac:dyDescent="0.25">
      <c r="A41" t="s">
        <v>261</v>
      </c>
      <c r="B41" t="str">
        <f t="shared" si="0"/>
        <v>householdcomposition</v>
      </c>
      <c r="C41">
        <f>IF(B41=LOOKUP(B41,'manually extracted terms'!$B$2:$B$219),1,0)</f>
        <v>1</v>
      </c>
    </row>
    <row r="42" spans="1:3" x14ac:dyDescent="0.25">
      <c r="A42" t="s">
        <v>243</v>
      </c>
      <c r="B42" t="str">
        <f t="shared" si="0"/>
        <v>premiumpayment</v>
      </c>
      <c r="C42">
        <f>IF(B42=LOOKUP(B42,'manually extracted terms'!$B$2:$B$219),1,0)</f>
        <v>0</v>
      </c>
    </row>
    <row r="43" spans="1:3" x14ac:dyDescent="0.25">
      <c r="A43" t="s">
        <v>244</v>
      </c>
      <c r="B43" t="str">
        <f t="shared" si="0"/>
        <v>chipplan</v>
      </c>
      <c r="C43">
        <f>IF(B43=LOOKUP(B43,'manually extracted terms'!$B$2:$B$219),1,0)</f>
        <v>0</v>
      </c>
    </row>
    <row r="44" spans="1:3" x14ac:dyDescent="0.25">
      <c r="A44" t="s">
        <v>259</v>
      </c>
      <c r="B44" t="str">
        <f t="shared" si="0"/>
        <v>assignedstaff</v>
      </c>
      <c r="C44">
        <f>IF(B44=LOOKUP(B44,'manually extracted terms'!$B$2:$B$219),1,0)</f>
        <v>0</v>
      </c>
    </row>
    <row r="45" spans="1:3" x14ac:dyDescent="0.25">
      <c r="A45" t="s">
        <v>262</v>
      </c>
      <c r="B45" t="str">
        <f t="shared" si="0"/>
        <v>currentenrollee</v>
      </c>
      <c r="C45">
        <f>IF(B45=LOOKUP(B45,'manually extracted terms'!$B$2:$B$219),1,0)</f>
        <v>0</v>
      </c>
    </row>
    <row r="46" spans="1:3" x14ac:dyDescent="0.25">
      <c r="A46" t="s">
        <v>263</v>
      </c>
      <c r="B46" t="str">
        <f t="shared" si="0"/>
        <v>authorizeduser</v>
      </c>
      <c r="C46">
        <f>IF(B46=LOOKUP(B46,'manually extracted terms'!$B$2:$B$219),1,0)</f>
        <v>0</v>
      </c>
    </row>
    <row r="47" spans="1:3" x14ac:dyDescent="0.25">
      <c r="A47" t="s">
        <v>248</v>
      </c>
      <c r="B47" t="str">
        <f t="shared" si="0"/>
        <v>zipcode</v>
      </c>
      <c r="C47">
        <f>IF(B47=LOOKUP(B47,'manually extracted terms'!$B$2:$B$219),1,0)</f>
        <v>1</v>
      </c>
    </row>
    <row r="48" spans="1:3" x14ac:dyDescent="0.25">
      <c r="A48" t="s">
        <v>239</v>
      </c>
      <c r="B48" t="str">
        <f t="shared" si="0"/>
        <v>medi-calaim</v>
      </c>
      <c r="C48">
        <f>IF(B48=LOOKUP(B48,'manually extracted terms'!$B$2:$B$219),1,0)</f>
        <v>0</v>
      </c>
    </row>
    <row r="49" spans="1:3" x14ac:dyDescent="0.25">
      <c r="A49" t="s">
        <v>247</v>
      </c>
      <c r="B49" t="str">
        <f t="shared" si="0"/>
        <v>casemanagement</v>
      </c>
      <c r="C49">
        <f>IF(B49=LOOKUP(B49,'manually extracted terms'!$B$2:$B$219),1,0)</f>
        <v>1</v>
      </c>
    </row>
    <row r="50" spans="1:3" x14ac:dyDescent="0.25">
      <c r="A50" t="s">
        <v>257</v>
      </c>
      <c r="B50" t="str">
        <f t="shared" si="0"/>
        <v>cost-sharingreduction</v>
      </c>
      <c r="C50">
        <f>IF(B50=LOOKUP(B50,'manually extracted terms'!$B$2:$B$219),1,0)</f>
        <v>0</v>
      </c>
    </row>
    <row r="51" spans="1:3" x14ac:dyDescent="0.25">
      <c r="A51" t="s">
        <v>258</v>
      </c>
      <c r="B51" t="str">
        <f t="shared" si="0"/>
        <v>planselection</v>
      </c>
      <c r="C51">
        <f>IF(B51=LOOKUP(B51,'manually extracted terms'!$B$2:$B$219),1,0)</f>
        <v>0</v>
      </c>
    </row>
    <row r="52" spans="1:3" x14ac:dyDescent="0.25">
      <c r="A52" t="s">
        <v>375</v>
      </c>
      <c r="B52" t="str">
        <f t="shared" si="0"/>
        <v>applicant</v>
      </c>
      <c r="C52">
        <f>IF(B52=LOOKUP(B52,'manually extracted terms'!$B$2:$B$219),1,0)</f>
        <v>1</v>
      </c>
    </row>
    <row r="53" spans="1:3" x14ac:dyDescent="0.25">
      <c r="A53" t="s">
        <v>374</v>
      </c>
      <c r="B53" t="str">
        <f t="shared" si="0"/>
        <v>exchange</v>
      </c>
      <c r="C53">
        <f>IF(B53=LOOKUP(B53,'manually extracted terms'!$B$2:$B$219),1,0)</f>
        <v>1</v>
      </c>
    </row>
    <row r="54" spans="1:3" x14ac:dyDescent="0.25">
      <c r="A54" t="s">
        <v>242</v>
      </c>
      <c r="B54" t="str">
        <f t="shared" si="0"/>
        <v>individualexemption</v>
      </c>
      <c r="C54">
        <f>IF(B54=LOOKUP(B54,'manually extracted terms'!$B$2:$B$219),1,0)</f>
        <v>0</v>
      </c>
    </row>
    <row r="55" spans="1:3" x14ac:dyDescent="0.25">
      <c r="A55" t="s">
        <v>377</v>
      </c>
      <c r="B55" t="str">
        <f t="shared" si="0"/>
        <v>premium</v>
      </c>
      <c r="C55">
        <f>IF(B55=LOOKUP(B55,'manually extracted terms'!$B$2:$B$219),1,0)</f>
        <v>1</v>
      </c>
    </row>
    <row r="56" spans="1:3" x14ac:dyDescent="0.25">
      <c r="A56" t="s">
        <v>376</v>
      </c>
      <c r="B56" t="str">
        <f t="shared" si="0"/>
        <v>issuer</v>
      </c>
      <c r="C56">
        <f>IF(B56=LOOKUP(B56,'manually extracted terms'!$B$2:$B$219),1,0)</f>
        <v>1</v>
      </c>
    </row>
    <row r="57" spans="1:3" x14ac:dyDescent="0.25">
      <c r="A57" t="s">
        <v>379</v>
      </c>
      <c r="B57" t="str">
        <f t="shared" si="0"/>
        <v>qhp</v>
      </c>
      <c r="C57">
        <f>IF(B57=LOOKUP(B57,'manually extracted terms'!$B$2:$B$219),1,0)</f>
        <v>1</v>
      </c>
    </row>
    <row r="58" spans="1:3" x14ac:dyDescent="0.25">
      <c r="A58" t="s">
        <v>378</v>
      </c>
      <c r="B58" t="str">
        <f t="shared" si="0"/>
        <v>process</v>
      </c>
      <c r="C58">
        <f>IF(B58=LOOKUP(B58,'manually extracted terms'!$B$2:$B$219),1,0)</f>
        <v>0</v>
      </c>
    </row>
    <row r="59" spans="1:3" x14ac:dyDescent="0.25">
      <c r="A59" t="s">
        <v>394</v>
      </c>
      <c r="B59" t="str">
        <f t="shared" si="0"/>
        <v>cost</v>
      </c>
      <c r="C59">
        <f>IF(B59=LOOKUP(B59,'manually extracted terms'!$B$2:$B$219),1,0)</f>
        <v>0</v>
      </c>
    </row>
    <row r="60" spans="1:3" x14ac:dyDescent="0.25">
      <c r="A60" t="s">
        <v>404</v>
      </c>
      <c r="B60" t="str">
        <f t="shared" si="0"/>
        <v>number</v>
      </c>
      <c r="C60">
        <f>IF(B60=LOOKUP(B60,'manually extracted terms'!$B$2:$B$219),1,0)</f>
        <v>0</v>
      </c>
    </row>
    <row r="61" spans="1:3" x14ac:dyDescent="0.25">
      <c r="A61" t="s">
        <v>275</v>
      </c>
      <c r="B61" t="str">
        <f t="shared" si="0"/>
        <v>communicationmethod</v>
      </c>
      <c r="C61">
        <f>IF(B61=LOOKUP(B61,'manually extracted terms'!$B$2:$B$219),1,0)</f>
        <v>0</v>
      </c>
    </row>
    <row r="62" spans="1:3" x14ac:dyDescent="0.25">
      <c r="A62" t="s">
        <v>254</v>
      </c>
      <c r="B62" t="str">
        <f t="shared" si="0"/>
        <v>pocketcost</v>
      </c>
      <c r="C62">
        <f>IF(B62=LOOKUP(B62,'manually extracted terms'!$B$2:$B$219),1,0)</f>
        <v>0</v>
      </c>
    </row>
    <row r="63" spans="1:3" x14ac:dyDescent="0.25">
      <c r="A63" t="s">
        <v>276</v>
      </c>
      <c r="B63" t="str">
        <f t="shared" si="0"/>
        <v>additionalverification</v>
      </c>
      <c r="C63">
        <f>IF(B63=LOOKUP(B63,'manually extracted terms'!$B$2:$B$219),1,0)</f>
        <v>0</v>
      </c>
    </row>
    <row r="64" spans="1:3" x14ac:dyDescent="0.25">
      <c r="A64" t="s">
        <v>278</v>
      </c>
      <c r="B64" t="str">
        <f t="shared" si="0"/>
        <v>tribalaffiliation</v>
      </c>
      <c r="C64">
        <f>IF(B64=LOOKUP(B64,'manually extracted terms'!$B$2:$B$219),1,0)</f>
        <v>0</v>
      </c>
    </row>
    <row r="65" spans="1:3" x14ac:dyDescent="0.25">
      <c r="A65" t="s">
        <v>284</v>
      </c>
      <c r="B65" t="str">
        <f t="shared" si="0"/>
        <v>demonstrationvideo</v>
      </c>
      <c r="C65">
        <f>IF(B65=LOOKUP(B65,'manually extracted terms'!$B$2:$B$219),1,0)</f>
        <v>0</v>
      </c>
    </row>
    <row r="66" spans="1:3" x14ac:dyDescent="0.25">
      <c r="A66" t="s">
        <v>288</v>
      </c>
      <c r="B66" t="str">
        <f t="shared" si="0"/>
        <v>caserecord</v>
      </c>
      <c r="C66">
        <f>IF(B66=LOOKUP(B66,'manually extracted terms'!$B$2:$B$219),1,0)</f>
        <v>1</v>
      </c>
    </row>
    <row r="67" spans="1:3" x14ac:dyDescent="0.25">
      <c r="A67" t="s">
        <v>294</v>
      </c>
      <c r="B67" t="str">
        <f t="shared" ref="B67:B130" si="1">LOWER(SUBSTITUTE(A67," ",""))</f>
        <v>householdmember</v>
      </c>
      <c r="C67">
        <f>IF(B67=LOOKUP(B67,'manually extracted terms'!$B$2:$B$219),1,0)</f>
        <v>1</v>
      </c>
    </row>
    <row r="68" spans="1:3" x14ac:dyDescent="0.25">
      <c r="A68" t="s">
        <v>303</v>
      </c>
      <c r="B68" t="str">
        <f t="shared" si="1"/>
        <v>statusstatewide</v>
      </c>
      <c r="C68">
        <f>IF(B68=LOOKUP(B68,'manually extracted terms'!$B$2:$B$219),1,0)</f>
        <v>0</v>
      </c>
    </row>
    <row r="69" spans="1:3" x14ac:dyDescent="0.25">
      <c r="A69" t="s">
        <v>305</v>
      </c>
      <c r="B69" t="str">
        <f t="shared" si="1"/>
        <v>applicationinformation</v>
      </c>
      <c r="C69">
        <f>IF(B69=LOOKUP(B69,'manually extracted terms'!$B$2:$B$219),1,0)</f>
        <v>0</v>
      </c>
    </row>
    <row r="70" spans="1:3" x14ac:dyDescent="0.25">
      <c r="A70" t="s">
        <v>306</v>
      </c>
      <c r="B70" t="str">
        <f t="shared" si="1"/>
        <v>selectedplan</v>
      </c>
      <c r="C70">
        <f>IF(B70=LOOKUP(B70,'manually extracted terms'!$B$2:$B$219),1,0)</f>
        <v>0</v>
      </c>
    </row>
    <row r="71" spans="1:3" x14ac:dyDescent="0.25">
      <c r="A71" t="s">
        <v>315</v>
      </c>
      <c r="B71" t="str">
        <f t="shared" si="1"/>
        <v>federalexchange</v>
      </c>
      <c r="C71">
        <f>IF(B71=LOOKUP(B71,'manually extracted terms'!$B$2:$B$219),1,0)</f>
        <v>1</v>
      </c>
    </row>
    <row r="72" spans="1:3" x14ac:dyDescent="0.25">
      <c r="A72" t="s">
        <v>316</v>
      </c>
      <c r="B72" t="str">
        <f t="shared" si="1"/>
        <v>assisterfee</v>
      </c>
      <c r="C72">
        <f>IF(B72=LOOKUP(B72,'manually extracted terms'!$B$2:$B$219),1,0)</f>
        <v>1</v>
      </c>
    </row>
    <row r="73" spans="1:3" x14ac:dyDescent="0.25">
      <c r="A73" t="s">
        <v>266</v>
      </c>
      <c r="B73" t="str">
        <f t="shared" si="1"/>
        <v>californiadepartment</v>
      </c>
      <c r="C73">
        <f>IF(B73=LOOKUP(B73,'manually extracted terms'!$B$2:$B$219),1,0)</f>
        <v>0</v>
      </c>
    </row>
    <row r="74" spans="1:3" x14ac:dyDescent="0.25">
      <c r="A74" t="s">
        <v>267</v>
      </c>
      <c r="B74" t="str">
        <f t="shared" si="1"/>
        <v>helpscreen</v>
      </c>
      <c r="C74">
        <f>IF(B74=LOOKUP(B74,'manually extracted terms'!$B$2:$B$219),1,0)</f>
        <v>0</v>
      </c>
    </row>
    <row r="75" spans="1:3" x14ac:dyDescent="0.25">
      <c r="A75" t="s">
        <v>269</v>
      </c>
      <c r="B75" t="str">
        <f t="shared" si="1"/>
        <v>dataelement</v>
      </c>
      <c r="C75">
        <f>IF(B75=LOOKUP(B75,'manually extracted terms'!$B$2:$B$219),1,0)</f>
        <v>0</v>
      </c>
    </row>
    <row r="76" spans="1:3" x14ac:dyDescent="0.25">
      <c r="A76" t="s">
        <v>277</v>
      </c>
      <c r="B76" t="str">
        <f t="shared" si="1"/>
        <v>36month</v>
      </c>
      <c r="C76">
        <f>IF(B76=LOOKUP(B76,'manually extracted terms'!$B$2:$B$219),1,0)</f>
        <v>0</v>
      </c>
    </row>
    <row r="77" spans="1:3" x14ac:dyDescent="0.25">
      <c r="A77" t="s">
        <v>285</v>
      </c>
      <c r="B77" t="str">
        <f t="shared" si="1"/>
        <v>californiapolicymaker</v>
      </c>
      <c r="C77">
        <f>IF(B77=LOOKUP(B77,'manually extracted terms'!$B$2:$B$219),1,0)</f>
        <v>0</v>
      </c>
    </row>
    <row r="78" spans="1:3" x14ac:dyDescent="0.25">
      <c r="A78" t="s">
        <v>286</v>
      </c>
      <c r="B78" t="str">
        <f t="shared" si="1"/>
        <v>consumerexperience</v>
      </c>
      <c r="C78">
        <f>IF(B78=LOOKUP(B78,'manually extracted terms'!$B$2:$B$219),1,0)</f>
        <v>0</v>
      </c>
    </row>
    <row r="79" spans="1:3" x14ac:dyDescent="0.25">
      <c r="A79" t="s">
        <v>289</v>
      </c>
      <c r="B79" t="str">
        <f t="shared" si="1"/>
        <v>electronicreport</v>
      </c>
      <c r="C79">
        <f>IF(B79=LOOKUP(B79,'manually extracted terms'!$B$2:$B$219),1,0)</f>
        <v>0</v>
      </c>
    </row>
    <row r="80" spans="1:3" x14ac:dyDescent="0.25">
      <c r="A80" t="s">
        <v>293</v>
      </c>
      <c r="B80" t="str">
        <f t="shared" si="1"/>
        <v>reportchange</v>
      </c>
      <c r="C80">
        <f>IF(B80=LOOKUP(B80,'manually extracted terms'!$B$2:$B$219),1,0)</f>
        <v>0</v>
      </c>
    </row>
    <row r="81" spans="1:3" x14ac:dyDescent="0.25">
      <c r="A81" t="s">
        <v>295</v>
      </c>
      <c r="B81" t="str">
        <f t="shared" si="1"/>
        <v>netsaving</v>
      </c>
      <c r="C81">
        <f>IF(B81=LOOKUP(B81,'manually extracted terms'!$B$2:$B$219),1,0)</f>
        <v>1</v>
      </c>
    </row>
    <row r="82" spans="1:3" x14ac:dyDescent="0.25">
      <c r="A82" t="s">
        <v>296</v>
      </c>
      <c r="B82" t="str">
        <f t="shared" si="1"/>
        <v>permanentpart</v>
      </c>
      <c r="C82">
        <f>IF(B82=LOOKUP(B82,'manually extracted terms'!$B$2:$B$219),1,0)</f>
        <v>0</v>
      </c>
    </row>
    <row r="83" spans="1:3" x14ac:dyDescent="0.25">
      <c r="A83" t="s">
        <v>297</v>
      </c>
      <c r="B83" t="str">
        <f t="shared" si="1"/>
        <v>consumerinformation</v>
      </c>
      <c r="C83">
        <f>IF(B83=LOOKUP(B83,'manually extracted terms'!$B$2:$B$219),1,0)</f>
        <v>0</v>
      </c>
    </row>
    <row r="84" spans="1:3" x14ac:dyDescent="0.25">
      <c r="A84" t="s">
        <v>299</v>
      </c>
      <c r="B84" t="str">
        <f t="shared" si="1"/>
        <v>averageamount</v>
      </c>
      <c r="C84">
        <f>IF(B84=LOOKUP(B84,'manually extracted terms'!$B$2:$B$219),1,0)</f>
        <v>0</v>
      </c>
    </row>
    <row r="85" spans="1:3" x14ac:dyDescent="0.25">
      <c r="A85" t="s">
        <v>298</v>
      </c>
      <c r="B85" t="str">
        <f t="shared" si="1"/>
        <v>federalaudit</v>
      </c>
      <c r="C85">
        <f>IF(B85=LOOKUP(B85,'manually extracted terms'!$B$2:$B$219),1,0)</f>
        <v>0</v>
      </c>
    </row>
    <row r="86" spans="1:3" x14ac:dyDescent="0.25">
      <c r="A86" t="s">
        <v>300</v>
      </c>
      <c r="B86" t="str">
        <f t="shared" si="1"/>
        <v>eventtrigger</v>
      </c>
      <c r="C86">
        <f>IF(B86=LOOKUP(B86,'manually extracted terms'!$B$2:$B$219),1,0)</f>
        <v>0</v>
      </c>
    </row>
    <row r="87" spans="1:3" x14ac:dyDescent="0.25">
      <c r="A87" t="s">
        <v>302</v>
      </c>
      <c r="B87" t="str">
        <f t="shared" si="1"/>
        <v>applicantrecipient</v>
      </c>
      <c r="C87">
        <f>IF(B87=LOOKUP(B87,'manually extracted terms'!$B$2:$B$219),1,0)</f>
        <v>0</v>
      </c>
    </row>
    <row r="88" spans="1:3" x14ac:dyDescent="0.25">
      <c r="A88" t="s">
        <v>308</v>
      </c>
      <c r="B88" t="str">
        <f t="shared" si="1"/>
        <v>taxadministration</v>
      </c>
      <c r="C88">
        <f>IF(B88=LOOKUP(B88,'manually extracted terms'!$B$2:$B$219),1,0)</f>
        <v>0</v>
      </c>
    </row>
    <row r="89" spans="1:3" x14ac:dyDescent="0.25">
      <c r="A89" t="s">
        <v>320</v>
      </c>
      <c r="B89" t="str">
        <f t="shared" si="1"/>
        <v>upcomingmonth</v>
      </c>
      <c r="C89">
        <f>IF(B89=LOOKUP(B89,'manually extracted terms'!$B$2:$B$219),1,0)</f>
        <v>0</v>
      </c>
    </row>
    <row r="90" spans="1:3" x14ac:dyDescent="0.25">
      <c r="A90" t="s">
        <v>323</v>
      </c>
      <c r="B90" t="str">
        <f t="shared" si="1"/>
        <v>appealdecision</v>
      </c>
      <c r="C90">
        <f>IF(B90=LOOKUP(B90,'manually extracted terms'!$B$2:$B$219),1,0)</f>
        <v>0</v>
      </c>
    </row>
    <row r="91" spans="1:3" x14ac:dyDescent="0.25">
      <c r="A91" t="s">
        <v>324</v>
      </c>
      <c r="B91" t="str">
        <f t="shared" si="1"/>
        <v>oversightrequirement</v>
      </c>
      <c r="C91">
        <f>IF(B91=LOOKUP(B91,'manually extracted terms'!$B$2:$B$219),1,0)</f>
        <v>0</v>
      </c>
    </row>
    <row r="92" spans="1:3" x14ac:dyDescent="0.25">
      <c r="A92" t="s">
        <v>325</v>
      </c>
      <c r="B92" t="str">
        <f t="shared" si="1"/>
        <v>anonymousshopping</v>
      </c>
      <c r="C92">
        <f>IF(B92=LOOKUP(B92,'manually extracted terms'!$B$2:$B$219),1,0)</f>
        <v>1</v>
      </c>
    </row>
    <row r="93" spans="1:3" x14ac:dyDescent="0.25">
      <c r="A93" t="s">
        <v>280</v>
      </c>
      <c r="B93" t="str">
        <f t="shared" si="1"/>
        <v>lawfulpresence</v>
      </c>
      <c r="C93">
        <f>IF(B93=LOOKUP(B93,'manually extracted terms'!$B$2:$B$219),1,0)</f>
        <v>1</v>
      </c>
    </row>
    <row r="94" spans="1:3" x14ac:dyDescent="0.25">
      <c r="A94" t="s">
        <v>283</v>
      </c>
      <c r="B94" t="str">
        <f t="shared" si="1"/>
        <v>enrollmenttrend</v>
      </c>
      <c r="C94">
        <f>IF(B94=LOOKUP(B94,'manually extracted terms'!$B$2:$B$219),1,0)</f>
        <v>0</v>
      </c>
    </row>
    <row r="95" spans="1:3" x14ac:dyDescent="0.25">
      <c r="A95" t="s">
        <v>292</v>
      </c>
      <c r="B95" t="str">
        <f t="shared" si="1"/>
        <v>consumerapplicant</v>
      </c>
      <c r="C95">
        <f>IF(B95=LOOKUP(B95,'manually extracted terms'!$B$2:$B$219),1,0)</f>
        <v>0</v>
      </c>
    </row>
    <row r="96" spans="1:3" x14ac:dyDescent="0.25">
      <c r="A96" t="s">
        <v>291</v>
      </c>
      <c r="B96" t="str">
        <f t="shared" si="1"/>
        <v>performancemeasurement</v>
      </c>
      <c r="C96">
        <f>IF(B96=LOOKUP(B96,'manually extracted terms'!$B$2:$B$219),1,0)</f>
        <v>0</v>
      </c>
    </row>
    <row r="97" spans="1:3" x14ac:dyDescent="0.25">
      <c r="A97" t="s">
        <v>318</v>
      </c>
      <c r="B97" t="str">
        <f t="shared" si="1"/>
        <v>mailedapplication</v>
      </c>
      <c r="C97">
        <f>IF(B97=LOOKUP(B97,'manually extracted terms'!$B$2:$B$219),1,0)</f>
        <v>0</v>
      </c>
    </row>
    <row r="98" spans="1:3" x14ac:dyDescent="0.25">
      <c r="A98" t="s">
        <v>319</v>
      </c>
      <c r="B98" t="str">
        <f t="shared" si="1"/>
        <v>applicationprocess</v>
      </c>
      <c r="C98">
        <f>IF(B98=LOOKUP(B98,'manually extracted terms'!$B$2:$B$219),1,0)</f>
        <v>0</v>
      </c>
    </row>
    <row r="99" spans="1:3" x14ac:dyDescent="0.25">
      <c r="A99" t="s">
        <v>265</v>
      </c>
      <c r="B99" t="str">
        <f t="shared" si="1"/>
        <v>verificationdocument</v>
      </c>
      <c r="C99">
        <f>IF(B99=LOOKUP(B99,'manually extracted terms'!$B$2:$B$219),1,0)</f>
        <v>1</v>
      </c>
    </row>
    <row r="100" spans="1:3" x14ac:dyDescent="0.25">
      <c r="A100" t="s">
        <v>270</v>
      </c>
      <c r="B100" t="str">
        <f t="shared" si="1"/>
        <v>externalinterface</v>
      </c>
      <c r="C100">
        <f>IF(B100=LOOKUP(B100,'manually extracted terms'!$B$2:$B$219),1,0)</f>
        <v>0</v>
      </c>
    </row>
    <row r="101" spans="1:3" x14ac:dyDescent="0.25">
      <c r="A101" t="s">
        <v>274</v>
      </c>
      <c r="B101" t="str">
        <f t="shared" si="1"/>
        <v>questionicon</v>
      </c>
      <c r="C101">
        <f>IF(B101=LOOKUP(B101,'manually extracted terms'!$B$2:$B$219),1,0)</f>
        <v>0</v>
      </c>
    </row>
    <row r="102" spans="1:3" x14ac:dyDescent="0.25">
      <c r="A102" t="s">
        <v>282</v>
      </c>
      <c r="B102" t="str">
        <f t="shared" si="1"/>
        <v>paymenthistory</v>
      </c>
      <c r="C102">
        <f>IF(B102=LOOKUP(B102,'manually extracted terms'!$B$2:$B$219),1,0)</f>
        <v>0</v>
      </c>
    </row>
    <row r="103" spans="1:3" x14ac:dyDescent="0.25">
      <c r="A103" t="s">
        <v>310</v>
      </c>
      <c r="B103" t="str">
        <f t="shared" si="1"/>
        <v>onlineretrieval</v>
      </c>
      <c r="C103">
        <f>IF(B103=LOOKUP(B103,'manually extracted terms'!$B$2:$B$219),1,0)</f>
        <v>0</v>
      </c>
    </row>
    <row r="104" spans="1:3" x14ac:dyDescent="0.25">
      <c r="A104" t="s">
        <v>317</v>
      </c>
      <c r="B104" t="str">
        <f t="shared" si="1"/>
        <v>viewingcapability</v>
      </c>
      <c r="C104">
        <f>IF(B104=LOOKUP(B104,'manually extracted terms'!$B$2:$B$219),1,0)</f>
        <v>0</v>
      </c>
    </row>
    <row r="105" spans="1:3" x14ac:dyDescent="0.25">
      <c r="A105" t="s">
        <v>386</v>
      </c>
      <c r="B105" t="str">
        <f t="shared" si="1"/>
        <v>case</v>
      </c>
      <c r="C105">
        <f>IF(B105=LOOKUP(B105,'manually extracted terms'!$B$2:$B$219),1,0)</f>
        <v>1</v>
      </c>
    </row>
    <row r="106" spans="1:3" x14ac:dyDescent="0.25">
      <c r="A106" t="s">
        <v>383</v>
      </c>
      <c r="B106" t="str">
        <f t="shared" si="1"/>
        <v>assister</v>
      </c>
      <c r="C106">
        <f>IF(B106=LOOKUP(B106,'manually extracted terms'!$B$2:$B$219),1,0)</f>
        <v>1</v>
      </c>
    </row>
    <row r="107" spans="1:3" x14ac:dyDescent="0.25">
      <c r="A107" t="s">
        <v>398</v>
      </c>
      <c r="B107" t="str">
        <f t="shared" si="1"/>
        <v>notice</v>
      </c>
      <c r="C107">
        <f>IF(B107=LOOKUP(B107,'manually extracted terms'!$B$2:$B$219),1,0)</f>
        <v>0</v>
      </c>
    </row>
    <row r="108" spans="1:3" x14ac:dyDescent="0.25">
      <c r="A108" t="s">
        <v>387</v>
      </c>
      <c r="B108" t="str">
        <f t="shared" si="1"/>
        <v>coverage</v>
      </c>
      <c r="C108">
        <f>IF(B108=LOOKUP(B108,'manually extracted terms'!$B$2:$B$219),1,0)</f>
        <v>0</v>
      </c>
    </row>
    <row r="109" spans="1:3" x14ac:dyDescent="0.25">
      <c r="A109" t="s">
        <v>390</v>
      </c>
      <c r="B109" t="str">
        <f t="shared" si="1"/>
        <v>type</v>
      </c>
      <c r="C109">
        <f>IF(B109=LOOKUP(B109,'manually extracted terms'!$B$2:$B$219),1,0)</f>
        <v>0</v>
      </c>
    </row>
    <row r="110" spans="1:3" x14ac:dyDescent="0.25">
      <c r="A110" t="s">
        <v>402</v>
      </c>
      <c r="B110" t="str">
        <f t="shared" si="1"/>
        <v>user</v>
      </c>
      <c r="C110">
        <f>IF(B110=LOOKUP(B110,'manually extracted terms'!$B$2:$B$219),1,0)</f>
        <v>1</v>
      </c>
    </row>
    <row r="111" spans="1:3" x14ac:dyDescent="0.25">
      <c r="A111" t="s">
        <v>391</v>
      </c>
      <c r="B111" t="str">
        <f t="shared" si="1"/>
        <v>change</v>
      </c>
      <c r="C111">
        <f>IF(B111=LOOKUP(B111,'manually extracted terms'!$B$2:$B$219),1,0)</f>
        <v>0</v>
      </c>
    </row>
    <row r="112" spans="1:3" x14ac:dyDescent="0.25">
      <c r="A112" t="s">
        <v>392</v>
      </c>
      <c r="B112" t="str">
        <f t="shared" si="1"/>
        <v>enrollee</v>
      </c>
      <c r="C112">
        <f>IF(B112=LOOKUP(B112,'manually extracted terms'!$B$2:$B$219),1,0)</f>
        <v>1</v>
      </c>
    </row>
    <row r="113" spans="1:3" x14ac:dyDescent="0.25">
      <c r="A113" t="s">
        <v>416</v>
      </c>
      <c r="B113" t="str">
        <f t="shared" si="1"/>
        <v>email</v>
      </c>
      <c r="C113">
        <f>IF(B113=LOOKUP(B113,'manually extracted terms'!$B$2:$B$219),1,0)</f>
        <v>0</v>
      </c>
    </row>
    <row r="114" spans="1:3" x14ac:dyDescent="0.25">
      <c r="A114" t="s">
        <v>401</v>
      </c>
      <c r="B114" t="str">
        <f t="shared" si="1"/>
        <v>account</v>
      </c>
      <c r="C114">
        <f>IF(B114=LOOKUP(B114,'manually extracted terms'!$B$2:$B$219),1,0)</f>
        <v>1</v>
      </c>
    </row>
    <row r="115" spans="1:3" x14ac:dyDescent="0.25">
      <c r="A115" t="s">
        <v>388</v>
      </c>
      <c r="B115" t="str">
        <f t="shared" si="1"/>
        <v>medi-cal</v>
      </c>
      <c r="C115">
        <f>IF(B115=LOOKUP(B115,'manually extracted terms'!$B$2:$B$219),1,0)</f>
        <v>1</v>
      </c>
    </row>
    <row r="116" spans="1:3" x14ac:dyDescent="0.25">
      <c r="A116" t="s">
        <v>393</v>
      </c>
      <c r="B116" t="str">
        <f t="shared" si="1"/>
        <v>service</v>
      </c>
      <c r="C116">
        <f>IF(B116=LOOKUP(B116,'manually extracted terms'!$B$2:$B$219),1,0)</f>
        <v>0</v>
      </c>
    </row>
    <row r="117" spans="1:3" x14ac:dyDescent="0.25">
      <c r="A117" t="s">
        <v>406</v>
      </c>
      <c r="B117" t="str">
        <f t="shared" si="1"/>
        <v>payment</v>
      </c>
      <c r="C117">
        <f>IF(B117=LOOKUP(B117,'manually extracted terms'!$B$2:$B$219),1,0)</f>
        <v>0</v>
      </c>
    </row>
    <row r="118" spans="1:3" x14ac:dyDescent="0.25">
      <c r="A118" t="s">
        <v>382</v>
      </c>
      <c r="B118" t="str">
        <f t="shared" si="1"/>
        <v>federal</v>
      </c>
      <c r="C118">
        <f>IF(B118=LOOKUP(B118,'manually extracted terms'!$B$2:$B$219),1,0)</f>
        <v>0</v>
      </c>
    </row>
    <row r="119" spans="1:3" x14ac:dyDescent="0.25">
      <c r="A119" t="s">
        <v>399</v>
      </c>
      <c r="B119" t="str">
        <f t="shared" si="1"/>
        <v>needed</v>
      </c>
      <c r="C119">
        <f>IF(B119=LOOKUP(B119,'manually extracted terms'!$B$2:$B$219),1,0)</f>
        <v>0</v>
      </c>
    </row>
    <row r="120" spans="1:3" x14ac:dyDescent="0.25">
      <c r="A120" t="s">
        <v>389</v>
      </c>
      <c r="B120" t="str">
        <f t="shared" si="1"/>
        <v>state</v>
      </c>
      <c r="C120">
        <f>IF(B120=LOOKUP(B120,'manually extracted terms'!$B$2:$B$219),1,0)</f>
        <v>0</v>
      </c>
    </row>
    <row r="121" spans="1:3" x14ac:dyDescent="0.25">
      <c r="A121" t="s">
        <v>396</v>
      </c>
      <c r="B121" t="str">
        <f t="shared" si="1"/>
        <v>aptc</v>
      </c>
      <c r="C121">
        <f>IF(B121=LOOKUP(B121,'manually extracted terms'!$B$2:$B$219),1,0)</f>
        <v>1</v>
      </c>
    </row>
    <row r="122" spans="1:3" x14ac:dyDescent="0.25">
      <c r="A122" t="s">
        <v>407</v>
      </c>
      <c r="B122" t="str">
        <f t="shared" si="1"/>
        <v>comparison</v>
      </c>
      <c r="C122">
        <f>IF(B122=LOOKUP(B122,'manually extracted terms'!$B$2:$B$219),1,0)</f>
        <v>0</v>
      </c>
    </row>
    <row r="123" spans="1:3" x14ac:dyDescent="0.25">
      <c r="A123" t="s">
        <v>412</v>
      </c>
      <c r="B123" t="str">
        <f t="shared" si="1"/>
        <v>program</v>
      </c>
      <c r="C123">
        <f>IF(B123=LOOKUP(B123,'manually extracted terms'!$B$2:$B$219),1,0)</f>
        <v>1</v>
      </c>
    </row>
    <row r="124" spans="1:3" x14ac:dyDescent="0.25">
      <c r="A124" t="s">
        <v>400</v>
      </c>
      <c r="B124" t="str">
        <f t="shared" si="1"/>
        <v>chip</v>
      </c>
      <c r="C124">
        <f>IF(B124=LOOKUP(B124,'manually extracted terms'!$B$2:$B$219),1,0)</f>
        <v>1</v>
      </c>
    </row>
    <row r="125" spans="1:3" x14ac:dyDescent="0.25">
      <c r="A125" t="s">
        <v>405</v>
      </c>
      <c r="B125" t="str">
        <f t="shared" si="1"/>
        <v>age</v>
      </c>
      <c r="C125">
        <f>IF(B125=LOOKUP(B125,'manually extracted terms'!$B$2:$B$219),1,0)</f>
        <v>1</v>
      </c>
    </row>
    <row r="126" spans="1:3" x14ac:dyDescent="0.25">
      <c r="A126" t="s">
        <v>414</v>
      </c>
      <c r="B126" t="str">
        <f t="shared" si="1"/>
        <v>status</v>
      </c>
      <c r="C126">
        <f>IF(B126=LOOKUP(B126,'manually extracted terms'!$B$2:$B$219),1,0)</f>
        <v>0</v>
      </c>
    </row>
    <row r="127" spans="1:3" x14ac:dyDescent="0.25">
      <c r="A127" t="s">
        <v>417</v>
      </c>
      <c r="B127" t="str">
        <f t="shared" si="1"/>
        <v>appeal</v>
      </c>
      <c r="C127">
        <f>IF(B127=LOOKUP(B127,'manually extracted terms'!$B$2:$B$219),1,0)</f>
        <v>1</v>
      </c>
    </row>
    <row r="128" spans="1:3" x14ac:dyDescent="0.25">
      <c r="A128" t="s">
        <v>419</v>
      </c>
      <c r="B128" t="str">
        <f t="shared" si="1"/>
        <v>rating</v>
      </c>
      <c r="C128">
        <f>IF(B128=LOOKUP(B128,'manually extracted terms'!$B$2:$B$219),1,0)</f>
        <v>0</v>
      </c>
    </row>
    <row r="129" spans="1:3" x14ac:dyDescent="0.25">
      <c r="A129" t="s">
        <v>423</v>
      </c>
      <c r="B129" t="str">
        <f t="shared" si="1"/>
        <v>received</v>
      </c>
      <c r="C129">
        <f>IF(B129=LOOKUP(B129,'manually extracted terms'!$B$2:$B$219),1,0)</f>
        <v>0</v>
      </c>
    </row>
    <row r="130" spans="1:3" x14ac:dyDescent="0.25">
      <c r="A130" t="s">
        <v>415</v>
      </c>
      <c r="B130" t="str">
        <f t="shared" si="1"/>
        <v>eligible</v>
      </c>
      <c r="C130">
        <f>IF(B130=LOOKUP(B130,'manually extracted terms'!$B$2:$B$219),1,0)</f>
        <v>0</v>
      </c>
    </row>
    <row r="131" spans="1:3" x14ac:dyDescent="0.25">
      <c r="A131" t="s">
        <v>425</v>
      </c>
      <c r="B131" t="str">
        <f t="shared" ref="B131:B194" si="2">LOWER(SUBSTITUTE(A131," ",""))</f>
        <v>renewal</v>
      </c>
      <c r="C131">
        <f>IF(B131=LOOKUP(B131,'manually extracted terms'!$B$2:$B$219),1,0)</f>
        <v>1</v>
      </c>
    </row>
    <row r="132" spans="1:3" x14ac:dyDescent="0.25">
      <c r="A132" t="s">
        <v>260</v>
      </c>
      <c r="B132" t="str">
        <f t="shared" si="2"/>
        <v>enrollmentperiod</v>
      </c>
      <c r="C132">
        <f>IF(B132=LOOKUP(B132,'manually extracted terms'!$B$2:$B$219),1,0)</f>
        <v>1</v>
      </c>
    </row>
    <row r="133" spans="1:3" x14ac:dyDescent="0.25">
      <c r="A133" t="s">
        <v>312</v>
      </c>
      <c r="B133" t="str">
        <f t="shared" si="2"/>
        <v>qualityindicator</v>
      </c>
      <c r="C133">
        <f>IF(B133=LOOKUP(B133,'manually extracted terms'!$B$2:$B$219),1,0)</f>
        <v>0</v>
      </c>
    </row>
    <row r="134" spans="1:3" x14ac:dyDescent="0.25">
      <c r="A134" t="s">
        <v>271</v>
      </c>
      <c r="B134" t="str">
        <f t="shared" si="2"/>
        <v>estimatedannual</v>
      </c>
      <c r="C134">
        <f>IF(B134=LOOKUP(B134,'manually extracted terms'!$B$2:$B$219),1,0)</f>
        <v>0</v>
      </c>
    </row>
    <row r="135" spans="1:3" x14ac:dyDescent="0.25">
      <c r="A135" t="s">
        <v>246</v>
      </c>
      <c r="B135" t="str">
        <f t="shared" si="2"/>
        <v>sharingreduction</v>
      </c>
      <c r="C135">
        <f>IF(B135=LOOKUP(B135,'manually extracted terms'!$B$2:$B$219),1,0)</f>
        <v>0</v>
      </c>
    </row>
    <row r="136" spans="1:3" x14ac:dyDescent="0.25">
      <c r="A136" t="s">
        <v>327</v>
      </c>
      <c r="B136" t="str">
        <f t="shared" si="2"/>
        <v>familymember</v>
      </c>
      <c r="C136">
        <f>IF(B136=LOOKUP(B136,'manually extracted terms'!$B$2:$B$219),1,0)</f>
        <v>1</v>
      </c>
    </row>
    <row r="137" spans="1:3" x14ac:dyDescent="0.25">
      <c r="A137" t="s">
        <v>311</v>
      </c>
      <c r="B137" t="str">
        <f t="shared" si="2"/>
        <v>onlineapplication</v>
      </c>
      <c r="C137">
        <f>IF(B137=LOOKUP(B137,'manually extracted terms'!$B$2:$B$219),1,0)</f>
        <v>0</v>
      </c>
    </row>
    <row r="138" spans="1:3" x14ac:dyDescent="0.25">
      <c r="A138" t="s">
        <v>321</v>
      </c>
      <c r="B138" t="str">
        <f t="shared" si="2"/>
        <v>callcenter</v>
      </c>
      <c r="C138">
        <f>IF(B138=LOOKUP(B138,'manually extracted terms'!$B$2:$B$219),1,0)</f>
        <v>1</v>
      </c>
    </row>
    <row r="139" spans="1:3" x14ac:dyDescent="0.25">
      <c r="A139" t="s">
        <v>264</v>
      </c>
      <c r="B139" t="str">
        <f t="shared" si="2"/>
        <v>availableplan</v>
      </c>
      <c r="C139">
        <f>IF(B139=LOOKUP(B139,'manually extracted terms'!$B$2:$B$219),1,0)</f>
        <v>0</v>
      </c>
    </row>
    <row r="140" spans="1:3" x14ac:dyDescent="0.25">
      <c r="A140" t="s">
        <v>301</v>
      </c>
      <c r="B140" t="str">
        <f t="shared" si="2"/>
        <v>effectivedate</v>
      </c>
      <c r="C140">
        <f>IF(B140=LOOKUP(B140,'manually extracted terms'!$B$2:$B$219),1,0)</f>
        <v>1</v>
      </c>
    </row>
    <row r="141" spans="1:3" x14ac:dyDescent="0.25">
      <c r="A141" t="s">
        <v>426</v>
      </c>
      <c r="B141" t="str">
        <f t="shared" si="2"/>
        <v>record</v>
      </c>
      <c r="C141">
        <f>IF(B141=LOOKUP(B141,'manually extracted terms'!$B$2:$B$219),1,0)</f>
        <v>0</v>
      </c>
    </row>
    <row r="142" spans="1:3" x14ac:dyDescent="0.25">
      <c r="A142" t="s">
        <v>411</v>
      </c>
      <c r="B142" t="str">
        <f t="shared" si="2"/>
        <v>verification</v>
      </c>
      <c r="C142">
        <f>IF(B142=LOOKUP(B142,'manually extracted terms'!$B$2:$B$219),1,0)</f>
        <v>0</v>
      </c>
    </row>
    <row r="143" spans="1:3" x14ac:dyDescent="0.25">
      <c r="A143" t="s">
        <v>413</v>
      </c>
      <c r="B143" t="str">
        <f t="shared" si="2"/>
        <v>subsidized</v>
      </c>
      <c r="C143">
        <f>IF(B143=LOOKUP(B143,'manually extracted terms'!$B$2:$B$219),1,0)</f>
        <v>0</v>
      </c>
    </row>
    <row r="144" spans="1:3" x14ac:dyDescent="0.25">
      <c r="A144" t="s">
        <v>408</v>
      </c>
      <c r="B144" t="str">
        <f t="shared" si="2"/>
        <v>csr</v>
      </c>
      <c r="C144">
        <f>IF(B144=LOOKUP(B144,'manually extracted terms'!$B$2:$B$219),1,0)</f>
        <v>1</v>
      </c>
    </row>
    <row r="145" spans="1:3" x14ac:dyDescent="0.25">
      <c r="A145" t="s">
        <v>195</v>
      </c>
      <c r="B145" t="str">
        <f t="shared" si="2"/>
        <v>exemption</v>
      </c>
      <c r="C145">
        <f>IF(B145=LOOKUP(B145,'manually extracted terms'!$B$2:$B$219),1,0)</f>
        <v>1</v>
      </c>
    </row>
    <row r="146" spans="1:3" x14ac:dyDescent="0.25">
      <c r="A146" t="s">
        <v>428</v>
      </c>
      <c r="B146" t="str">
        <f t="shared" si="2"/>
        <v>requirement</v>
      </c>
      <c r="C146">
        <f>IF(B146=LOOKUP(B146,'manually extracted terms'!$B$2:$B$219),1,0)</f>
        <v>0</v>
      </c>
    </row>
    <row r="147" spans="1:3" x14ac:dyDescent="0.25">
      <c r="A147" t="s">
        <v>410</v>
      </c>
      <c r="B147" t="str">
        <f t="shared" si="2"/>
        <v>aim</v>
      </c>
      <c r="C147">
        <f>IF(B147=LOOKUP(B147,'manually extracted terms'!$B$2:$B$219),1,0)</f>
        <v>1</v>
      </c>
    </row>
    <row r="148" spans="1:3" x14ac:dyDescent="0.25">
      <c r="A148" t="s">
        <v>427</v>
      </c>
      <c r="B148" t="str">
        <f t="shared" si="2"/>
        <v>period</v>
      </c>
      <c r="C148">
        <f>IF(B148=LOOKUP(B148,'manually extracted terms'!$B$2:$B$219),1,0)</f>
        <v>0</v>
      </c>
    </row>
    <row r="149" spans="1:3" x14ac:dyDescent="0.25">
      <c r="A149" t="s">
        <v>418</v>
      </c>
      <c r="B149" t="str">
        <f t="shared" si="2"/>
        <v>date</v>
      </c>
      <c r="C149">
        <f>IF(B149=LOOKUP(B149,'manually extracted terms'!$B$2:$B$219),1,0)</f>
        <v>0</v>
      </c>
    </row>
    <row r="150" spans="1:3" x14ac:dyDescent="0.25">
      <c r="A150" t="s">
        <v>420</v>
      </c>
      <c r="B150" t="str">
        <f t="shared" si="2"/>
        <v>real-time</v>
      </c>
      <c r="C150">
        <f>IF(B150=LOOKUP(B150,'manually extracted terms'!$B$2:$B$219),1,0)</f>
        <v>0</v>
      </c>
    </row>
    <row r="151" spans="1:3" x14ac:dyDescent="0.25">
      <c r="A151" t="s">
        <v>552</v>
      </c>
      <c r="B151" t="str">
        <f t="shared" si="2"/>
        <v>mail</v>
      </c>
      <c r="C151">
        <f>IF(B151=LOOKUP(B151,'manually extracted terms'!$B$2:$B$219),1,0)</f>
        <v>0</v>
      </c>
    </row>
    <row r="152" spans="1:3" x14ac:dyDescent="0.25">
      <c r="A152" t="s">
        <v>444</v>
      </c>
      <c r="B152" t="str">
        <f t="shared" si="2"/>
        <v>income</v>
      </c>
      <c r="C152">
        <f>IF(B152=LOOKUP(B152,'manually extracted terms'!$B$2:$B$219),1,0)</f>
        <v>1</v>
      </c>
    </row>
    <row r="153" spans="1:3" x14ac:dyDescent="0.25">
      <c r="A153" t="s">
        <v>520</v>
      </c>
      <c r="B153" t="str">
        <f t="shared" si="2"/>
        <v>save</v>
      </c>
      <c r="C153">
        <f>IF(B153=LOOKUP(B153,'manually extracted terms'!$B$2:$B$219),1,0)</f>
        <v>0</v>
      </c>
    </row>
    <row r="154" spans="1:3" x14ac:dyDescent="0.25">
      <c r="A154" t="s">
        <v>429</v>
      </c>
      <c r="B154" t="str">
        <f t="shared" si="2"/>
        <v>timeframe</v>
      </c>
      <c r="C154">
        <f>IF(B154=LOOKUP(B154,'manually extracted terms'!$B$2:$B$219),1,0)</f>
        <v>0</v>
      </c>
    </row>
    <row r="155" spans="1:3" x14ac:dyDescent="0.25">
      <c r="A155" t="s">
        <v>424</v>
      </c>
      <c r="B155" t="str">
        <f t="shared" si="2"/>
        <v>demographic</v>
      </c>
      <c r="C155">
        <f>IF(B155=LOOKUP(B155,'manually extracted terms'!$B$2:$B$219),1,0)</f>
        <v>1</v>
      </c>
    </row>
    <row r="156" spans="1:3" x14ac:dyDescent="0.25">
      <c r="A156" t="s">
        <v>473</v>
      </c>
      <c r="B156" t="str">
        <f t="shared" si="2"/>
        <v>benefit</v>
      </c>
      <c r="C156">
        <f>IF(B156=LOOKUP(B156,'manually extracted terms'!$B$2:$B$219),1,0)</f>
        <v>0</v>
      </c>
    </row>
    <row r="157" spans="1:3" x14ac:dyDescent="0.25">
      <c r="A157" t="s">
        <v>501</v>
      </c>
      <c r="B157" t="str">
        <f t="shared" si="2"/>
        <v>use</v>
      </c>
      <c r="C157">
        <f>IF(B157=LOOKUP(B157,'manually extracted terms'!$B$2:$B$219),1,0)</f>
        <v>0</v>
      </c>
    </row>
    <row r="158" spans="1:3" x14ac:dyDescent="0.25">
      <c r="A158" t="s">
        <v>705</v>
      </c>
      <c r="B158" t="str">
        <f t="shared" si="2"/>
        <v>gender</v>
      </c>
      <c r="C158">
        <f>IF(B158=LOOKUP(B158,'manually extracted terms'!$B$2:$B$219),1,0)</f>
        <v>1</v>
      </c>
    </row>
    <row r="159" spans="1:3" x14ac:dyDescent="0.25">
      <c r="A159" t="s">
        <v>469</v>
      </c>
      <c r="B159" t="str">
        <f t="shared" si="2"/>
        <v>workflow</v>
      </c>
      <c r="C159">
        <f>IF(B159=LOOKUP(B159,'manually extracted terms'!$B$2:$B$219),1,0)</f>
        <v>0</v>
      </c>
    </row>
    <row r="160" spans="1:3" x14ac:dyDescent="0.25">
      <c r="A160" t="s">
        <v>630</v>
      </c>
      <c r="B160" t="str">
        <f t="shared" si="2"/>
        <v>result</v>
      </c>
      <c r="C160">
        <f>IF(B160=LOOKUP(B160,'manually extracted terms'!$B$2:$B$219),1,0)</f>
        <v>0</v>
      </c>
    </row>
    <row r="161" spans="1:3" x14ac:dyDescent="0.25">
      <c r="A161" t="s">
        <v>502</v>
      </c>
      <c r="B161" t="str">
        <f t="shared" si="2"/>
        <v>provider</v>
      </c>
      <c r="C161">
        <f>IF(B161=LOOKUP(B161,'manually extracted terms'!$B$2:$B$219),1,0)</f>
        <v>1</v>
      </c>
    </row>
    <row r="162" spans="1:3" x14ac:dyDescent="0.25">
      <c r="A162" t="s">
        <v>430</v>
      </c>
      <c r="B162" t="str">
        <f t="shared" si="2"/>
        <v>source</v>
      </c>
      <c r="C162">
        <f>IF(B162=LOOKUP(B162,'manually extracted terms'!$B$2:$B$219),1,0)</f>
        <v>0</v>
      </c>
    </row>
    <row r="163" spans="1:3" x14ac:dyDescent="0.25">
      <c r="A163" t="s">
        <v>534</v>
      </c>
      <c r="B163" t="str">
        <f t="shared" si="2"/>
        <v>person</v>
      </c>
      <c r="C163">
        <f>IF(B163=LOOKUP(B163,'manually extracted terms'!$B$2:$B$219),1,0)</f>
        <v>1</v>
      </c>
    </row>
    <row r="164" spans="1:3" x14ac:dyDescent="0.25">
      <c r="A164" t="s">
        <v>628</v>
      </c>
      <c r="B164" t="str">
        <f t="shared" si="2"/>
        <v>phone</v>
      </c>
      <c r="C164">
        <f>IF(B164=LOOKUP(B164,'manually extracted terms'!$B$2:$B$219),1,0)</f>
        <v>0</v>
      </c>
    </row>
    <row r="165" spans="1:3" x14ac:dyDescent="0.25">
      <c r="A165" t="s">
        <v>499</v>
      </c>
      <c r="B165" t="str">
        <f t="shared" si="2"/>
        <v>notification</v>
      </c>
      <c r="C165">
        <f>IF(B165=LOOKUP(B165,'manually extracted terms'!$B$2:$B$219),1,0)</f>
        <v>1</v>
      </c>
    </row>
    <row r="166" spans="1:3" x14ac:dyDescent="0.25">
      <c r="A166" t="s">
        <v>527</v>
      </c>
      <c r="B166" t="str">
        <f t="shared" si="2"/>
        <v>decision</v>
      </c>
      <c r="C166">
        <f>IF(B166=LOOKUP(B166,'manually extracted terms'!$B$2:$B$219),1,0)</f>
        <v>0</v>
      </c>
    </row>
    <row r="167" spans="1:3" x14ac:dyDescent="0.25">
      <c r="A167" t="s">
        <v>516</v>
      </c>
      <c r="B167" t="str">
        <f t="shared" si="2"/>
        <v>request</v>
      </c>
      <c r="C167">
        <f>IF(B167=LOOKUP(B167,'manually extracted terms'!$B$2:$B$219),1,0)</f>
        <v>0</v>
      </c>
    </row>
    <row r="168" spans="1:3" x14ac:dyDescent="0.25">
      <c r="A168" t="s">
        <v>474</v>
      </c>
      <c r="B168" t="str">
        <f t="shared" si="2"/>
        <v>document</v>
      </c>
      <c r="C168">
        <f>IF(B168=LOOKUP(B168,'manually extracted terms'!$B$2:$B$219),1,0)</f>
        <v>0</v>
      </c>
    </row>
    <row r="169" spans="1:3" x14ac:dyDescent="0.25">
      <c r="A169" t="s">
        <v>442</v>
      </c>
      <c r="B169" t="str">
        <f t="shared" si="2"/>
        <v>california</v>
      </c>
      <c r="C169">
        <f>IF(B169=LOOKUP(B169,'manually extracted terms'!$B$2:$B$219),1,0)</f>
        <v>0</v>
      </c>
    </row>
    <row r="170" spans="1:3" x14ac:dyDescent="0.25">
      <c r="A170" t="s">
        <v>476</v>
      </c>
      <c r="B170" t="str">
        <f t="shared" si="2"/>
        <v>fee</v>
      </c>
      <c r="C170">
        <f>IF(B170=LOOKUP(B170,'manually extracted terms'!$B$2:$B$219),1,0)</f>
        <v>0</v>
      </c>
    </row>
    <row r="171" spans="1:3" x14ac:dyDescent="0.25">
      <c r="A171" t="s">
        <v>556</v>
      </c>
      <c r="B171" t="str">
        <f t="shared" si="2"/>
        <v>text</v>
      </c>
      <c r="C171">
        <f>IF(B171=LOOKUP(B171,'manually extracted terms'!$B$2:$B$219),1,0)</f>
        <v>0</v>
      </c>
    </row>
    <row r="172" spans="1:3" x14ac:dyDescent="0.25">
      <c r="A172" t="s">
        <v>545</v>
      </c>
      <c r="B172" t="str">
        <f t="shared" si="2"/>
        <v>caseload</v>
      </c>
      <c r="C172">
        <f>IF(B172=LOOKUP(B172,'manually extracted terms'!$B$2:$B$219),1,0)</f>
        <v>1</v>
      </c>
    </row>
    <row r="173" spans="1:3" x14ac:dyDescent="0.25">
      <c r="A173" t="s">
        <v>767</v>
      </c>
      <c r="B173" t="str">
        <f t="shared" si="2"/>
        <v>department</v>
      </c>
      <c r="C173">
        <f>IF(B173=LOOKUP(B173,'manually extracted terms'!$B$2:$B$219),1,0)</f>
        <v>0</v>
      </c>
    </row>
    <row r="174" spans="1:3" x14ac:dyDescent="0.25">
      <c r="A174" t="s">
        <v>609</v>
      </c>
      <c r="B174" t="str">
        <f t="shared" si="2"/>
        <v>disenrollment</v>
      </c>
      <c r="C174">
        <f>IF(B174=LOOKUP(B174,'manually extracted terms'!$B$2:$B$219),1,0)</f>
        <v>0</v>
      </c>
    </row>
    <row r="175" spans="1:3" x14ac:dyDescent="0.25">
      <c r="A175" t="s">
        <v>620</v>
      </c>
      <c r="B175" t="str">
        <f t="shared" si="2"/>
        <v>verified</v>
      </c>
      <c r="C175">
        <f>IF(B175=LOOKUP(B175,'manually extracted terms'!$B$2:$B$219),1,0)</f>
        <v>0</v>
      </c>
    </row>
    <row r="176" spans="1:3" x14ac:dyDescent="0.25">
      <c r="A176" t="s">
        <v>615</v>
      </c>
      <c r="B176" t="str">
        <f t="shared" si="2"/>
        <v>reporting</v>
      </c>
      <c r="C176">
        <f>IF(B176=LOOKUP(B176,'manually extracted terms'!$B$2:$B$219),1,0)</f>
        <v>0</v>
      </c>
    </row>
    <row r="177" spans="1:3" x14ac:dyDescent="0.25">
      <c r="A177" t="s">
        <v>808</v>
      </c>
      <c r="B177" t="str">
        <f t="shared" si="2"/>
        <v>language</v>
      </c>
      <c r="C177">
        <f>IF(B177=LOOKUP(B177,'manually extracted terms'!$B$2:$B$219),1,0)</f>
        <v>0</v>
      </c>
    </row>
    <row r="178" spans="1:3" x14ac:dyDescent="0.25">
      <c r="A178" t="s">
        <v>829</v>
      </c>
      <c r="B178" t="str">
        <f t="shared" si="2"/>
        <v>annually</v>
      </c>
      <c r="C178">
        <f>IF(B178=LOOKUP(B178,'manually extracted terms'!$B$2:$B$219),1,0)</f>
        <v>0</v>
      </c>
    </row>
    <row r="179" spans="1:3" x14ac:dyDescent="0.25">
      <c r="A179" t="s">
        <v>553</v>
      </c>
      <c r="B179" t="str">
        <f t="shared" si="2"/>
        <v>access</v>
      </c>
      <c r="C179">
        <f>IF(B179=LOOKUP(B179,'manually extracted terms'!$B$2:$B$219),1,0)</f>
        <v>0</v>
      </c>
    </row>
    <row r="180" spans="1:3" x14ac:dyDescent="0.25">
      <c r="A180" t="s">
        <v>515</v>
      </c>
      <c r="B180" t="str">
        <f t="shared" si="2"/>
        <v>management</v>
      </c>
      <c r="C180">
        <f>IF(B180=LOOKUP(B180,'manually extracted terms'!$B$2:$B$219),1,0)</f>
        <v>0</v>
      </c>
    </row>
    <row r="181" spans="1:3" x14ac:dyDescent="0.25">
      <c r="A181" t="s">
        <v>837</v>
      </c>
      <c r="B181" t="str">
        <f t="shared" si="2"/>
        <v>referral</v>
      </c>
      <c r="C181">
        <f>IF(B181=LOOKUP(B181,'manually extracted terms'!$B$2:$B$219),1,0)</f>
        <v>1</v>
      </c>
    </row>
    <row r="182" spans="1:3" x14ac:dyDescent="0.25">
      <c r="A182" t="s">
        <v>445</v>
      </c>
      <c r="B182" t="str">
        <f t="shared" si="2"/>
        <v>rule</v>
      </c>
      <c r="C182">
        <f>IF(B182=LOOKUP(B182,'manually extracted terms'!$B$2:$B$219),1,0)</f>
        <v>0</v>
      </c>
    </row>
    <row r="183" spans="1:3" x14ac:dyDescent="0.25">
      <c r="A183" t="s">
        <v>507</v>
      </c>
      <c r="B183" t="str">
        <f t="shared" si="2"/>
        <v>office</v>
      </c>
      <c r="C183">
        <f>IF(B183=LOOKUP(B183,'manually extracted terms'!$B$2:$B$219),1,0)</f>
        <v>0</v>
      </c>
    </row>
    <row r="184" spans="1:3" x14ac:dyDescent="0.25">
      <c r="A184" t="s">
        <v>831</v>
      </c>
      <c r="B184" t="str">
        <f t="shared" si="2"/>
        <v>advance</v>
      </c>
      <c r="C184">
        <f>IF(B184=LOOKUP(B184,'manually extracted terms'!$B$2:$B$219),1,0)</f>
        <v>0</v>
      </c>
    </row>
    <row r="185" spans="1:3" x14ac:dyDescent="0.25">
      <c r="A185" t="s">
        <v>565</v>
      </c>
      <c r="B185" t="str">
        <f t="shared" si="2"/>
        <v>capability</v>
      </c>
      <c r="C185">
        <f>IF(B185=LOOKUP(B185,'manually extracted terms'!$B$2:$B$219),1,0)</f>
        <v>0</v>
      </c>
    </row>
    <row r="186" spans="1:3" x14ac:dyDescent="0.25">
      <c r="A186" t="s">
        <v>769</v>
      </c>
      <c r="B186" t="str">
        <f t="shared" si="2"/>
        <v>dmhc</v>
      </c>
      <c r="C186">
        <f>IF(B186=LOOKUP(B186,'manually extracted terms'!$B$2:$B$219),1,0)</f>
        <v>1</v>
      </c>
    </row>
    <row r="187" spans="1:3" x14ac:dyDescent="0.25">
      <c r="A187" t="s">
        <v>816</v>
      </c>
      <c r="B187" t="str">
        <f t="shared" si="2"/>
        <v>log</v>
      </c>
      <c r="C187">
        <f>IF(B187=LOOKUP(B187,'manually extracted terms'!$B$2:$B$219),1,0)</f>
        <v>0</v>
      </c>
    </row>
    <row r="188" spans="1:3" x14ac:dyDescent="0.25">
      <c r="A188" t="s">
        <v>813</v>
      </c>
      <c r="B188" t="str">
        <f t="shared" si="2"/>
        <v>ability</v>
      </c>
      <c r="C188">
        <f>IF(B188=LOOKUP(B188,'manually extracted terms'!$B$2:$B$219),1,0)</f>
        <v>0</v>
      </c>
    </row>
    <row r="189" spans="1:3" x14ac:dyDescent="0.25">
      <c r="A189" t="s">
        <v>597</v>
      </c>
      <c r="B189" t="str">
        <f t="shared" si="2"/>
        <v>history</v>
      </c>
      <c r="C189">
        <f>IF(B189=LOOKUP(B189,'manually extracted terms'!$B$2:$B$219),1,0)</f>
        <v>0</v>
      </c>
    </row>
    <row r="190" spans="1:3" x14ac:dyDescent="0.25">
      <c r="A190" t="s">
        <v>714</v>
      </c>
      <c r="B190" t="str">
        <f t="shared" si="2"/>
        <v>documentation</v>
      </c>
      <c r="C190">
        <f>IF(B190=LOOKUP(B190,'manually extracted terms'!$B$2:$B$219),1,0)</f>
        <v>0</v>
      </c>
    </row>
    <row r="191" spans="1:3" x14ac:dyDescent="0.25">
      <c r="A191" t="s">
        <v>797</v>
      </c>
      <c r="B191" t="str">
        <f t="shared" si="2"/>
        <v>behalf</v>
      </c>
      <c r="C191">
        <f>IF(B191=LOOKUP(B191,'manually extracted terms'!$B$2:$B$219),1,0)</f>
        <v>0</v>
      </c>
    </row>
    <row r="192" spans="1:3" x14ac:dyDescent="0.25">
      <c r="A192" t="s">
        <v>649</v>
      </c>
      <c r="B192" t="str">
        <f t="shared" si="2"/>
        <v>response</v>
      </c>
      <c r="C192">
        <f>IF(B192=LOOKUP(B192,'manually extracted terms'!$B$2:$B$219),1,0)</f>
        <v>0</v>
      </c>
    </row>
    <row r="193" spans="1:3" x14ac:dyDescent="0.25">
      <c r="A193" t="s">
        <v>780</v>
      </c>
      <c r="B193" t="str">
        <f t="shared" si="2"/>
        <v>complaint</v>
      </c>
      <c r="C193">
        <f>IF(B193=LOOKUP(B193,'manually extracted terms'!$B$2:$B$219),1,0)</f>
        <v>0</v>
      </c>
    </row>
    <row r="194" spans="1:3" x14ac:dyDescent="0.25">
      <c r="A194" t="s">
        <v>840</v>
      </c>
      <c r="B194" t="str">
        <f t="shared" si="2"/>
        <v>claim</v>
      </c>
      <c r="C194">
        <f>IF(B194=LOOKUP(B194,'manually extracted terms'!$B$2:$B$219),1,0)</f>
        <v>1</v>
      </c>
    </row>
    <row r="195" spans="1:3" x14ac:dyDescent="0.25">
      <c r="A195" t="s">
        <v>919</v>
      </c>
      <c r="B195" t="str">
        <f t="shared" ref="B195:B258" si="3">LOWER(SUBSTITUTE(A195," ",""))</f>
        <v>saw</v>
      </c>
      <c r="C195">
        <f>IF(B195=LOOKUP(B195,'manually extracted terms'!$B$2:$B$219),1,0)</f>
        <v>0</v>
      </c>
    </row>
    <row r="196" spans="1:3" x14ac:dyDescent="0.25">
      <c r="A196" t="s">
        <v>558</v>
      </c>
      <c r="B196" t="str">
        <f t="shared" si="3"/>
        <v>link</v>
      </c>
      <c r="C196">
        <f>IF(B196=LOOKUP(B196,'manually extracted terms'!$B$2:$B$219),1,0)</f>
        <v>0</v>
      </c>
    </row>
    <row r="197" spans="1:3" x14ac:dyDescent="0.25">
      <c r="A197" t="s">
        <v>704</v>
      </c>
      <c r="B197" t="str">
        <f t="shared" si="3"/>
        <v>residency</v>
      </c>
      <c r="C197">
        <f>IF(B197=LOOKUP(B197,'manually extracted terms'!$B$2:$B$219),1,0)</f>
        <v>0</v>
      </c>
    </row>
    <row r="198" spans="1:3" x14ac:dyDescent="0.25">
      <c r="A198" t="s">
        <v>554</v>
      </c>
      <c r="B198" t="str">
        <f t="shared" si="3"/>
        <v>decertification</v>
      </c>
      <c r="C198">
        <f>IF(B198=LOOKUP(B198,'manually extracted terms'!$B$2:$B$219),1,0)</f>
        <v>1</v>
      </c>
    </row>
    <row r="199" spans="1:3" x14ac:dyDescent="0.25">
      <c r="A199" t="s">
        <v>843</v>
      </c>
      <c r="B199" t="str">
        <f t="shared" si="3"/>
        <v>ethnicity</v>
      </c>
      <c r="C199">
        <f>IF(B199=LOOKUP(B199,'manually extracted terms'!$B$2:$B$219),1,0)</f>
        <v>0</v>
      </c>
    </row>
    <row r="200" spans="1:3" x14ac:dyDescent="0.25">
      <c r="A200" t="s">
        <v>853</v>
      </c>
      <c r="B200" t="str">
        <f t="shared" si="3"/>
        <v>telephone</v>
      </c>
      <c r="C200">
        <f>IF(B200=LOOKUP(B200,'manually extracted terms'!$B$2:$B$219),1,0)</f>
        <v>0</v>
      </c>
    </row>
    <row r="201" spans="1:3" x14ac:dyDescent="0.25">
      <c r="A201" t="s">
        <v>768</v>
      </c>
      <c r="B201" t="str">
        <f t="shared" si="3"/>
        <v>location</v>
      </c>
      <c r="C201">
        <f>IF(B201=LOOKUP(B201,'manually extracted terms'!$B$2:$B$219),1,0)</f>
        <v>1</v>
      </c>
    </row>
    <row r="202" spans="1:3" x14ac:dyDescent="0.25">
      <c r="A202" t="s">
        <v>622</v>
      </c>
      <c r="B202" t="str">
        <f t="shared" si="3"/>
        <v>family</v>
      </c>
      <c r="C202">
        <f>IF(B202=LOOKUP(B202,'manually extracted terms'!$B$2:$B$219),1,0)</f>
        <v>1</v>
      </c>
    </row>
    <row r="203" spans="1:3" x14ac:dyDescent="0.25">
      <c r="A203" t="s">
        <v>563</v>
      </c>
      <c r="B203" t="str">
        <f t="shared" si="3"/>
        <v>citizenship</v>
      </c>
      <c r="C203">
        <f>IF(B203=LOOKUP(B203,'manually extracted terms'!$B$2:$B$219),1,0)</f>
        <v>0</v>
      </c>
    </row>
    <row r="204" spans="1:3" x14ac:dyDescent="0.25">
      <c r="A204" t="s">
        <v>806</v>
      </c>
      <c r="B204" t="str">
        <f t="shared" si="3"/>
        <v>purpose</v>
      </c>
      <c r="C204">
        <f>IF(B204=LOOKUP(B204,'manually extracted terms'!$B$2:$B$219),1,0)</f>
        <v>0</v>
      </c>
    </row>
    <row r="205" spans="1:3" x14ac:dyDescent="0.25">
      <c r="A205" t="s">
        <v>471</v>
      </c>
      <c r="B205" t="str">
        <f t="shared" si="3"/>
        <v>staff</v>
      </c>
      <c r="C205">
        <f>IF(B205=LOOKUP(B205,'manually extracted terms'!$B$2:$B$219),1,0)</f>
        <v>1</v>
      </c>
    </row>
    <row r="206" spans="1:3" x14ac:dyDescent="0.25">
      <c r="A206" t="s">
        <v>660</v>
      </c>
      <c r="B206" t="str">
        <f t="shared" si="3"/>
        <v>task</v>
      </c>
      <c r="C206">
        <f>IF(B206=LOOKUP(B206,'manually extracted terms'!$B$2:$B$219),1,0)</f>
        <v>0</v>
      </c>
    </row>
    <row r="207" spans="1:3" x14ac:dyDescent="0.25">
      <c r="A207" t="s">
        <v>572</v>
      </c>
      <c r="B207" t="str">
        <f t="shared" si="3"/>
        <v>list</v>
      </c>
      <c r="C207">
        <f>IF(B207=LOOKUP(B207,'manually extracted terms'!$B$2:$B$219),1,0)</f>
        <v>0</v>
      </c>
    </row>
    <row r="208" spans="1:3" x14ac:dyDescent="0.25">
      <c r="A208" t="s">
        <v>718</v>
      </c>
      <c r="B208" t="str">
        <f t="shared" si="3"/>
        <v>trend</v>
      </c>
      <c r="C208">
        <f>IF(B208=LOOKUP(B208,'manually extracted terms'!$B$2:$B$219),1,0)</f>
        <v>0</v>
      </c>
    </row>
    <row r="209" spans="1:3" x14ac:dyDescent="0.25">
      <c r="A209" t="s">
        <v>814</v>
      </c>
      <c r="B209" t="str">
        <f t="shared" si="3"/>
        <v>pocket</v>
      </c>
      <c r="C209">
        <f>IF(B209=LOOKUP(B209,'manually extracted terms'!$B$2:$B$219),1,0)</f>
        <v>0</v>
      </c>
    </row>
    <row r="210" spans="1:3" x14ac:dyDescent="0.25">
      <c r="A210" t="s">
        <v>608</v>
      </c>
      <c r="B210" t="str">
        <f t="shared" si="3"/>
        <v>amount</v>
      </c>
      <c r="C210">
        <f>IF(B210=LOOKUP(B210,'manually extracted terms'!$B$2:$B$219),1,0)</f>
        <v>0</v>
      </c>
    </row>
    <row r="211" spans="1:3" x14ac:dyDescent="0.25">
      <c r="A211" t="s">
        <v>832</v>
      </c>
      <c r="B211" t="str">
        <f t="shared" si="3"/>
        <v>screen</v>
      </c>
      <c r="C211">
        <f>IF(B211=LOOKUP(B211,'manually extracted terms'!$B$2:$B$219),1,0)</f>
        <v>0</v>
      </c>
    </row>
    <row r="212" spans="1:3" x14ac:dyDescent="0.25">
      <c r="A212" t="s">
        <v>562</v>
      </c>
      <c r="B212" t="str">
        <f t="shared" si="3"/>
        <v>interface</v>
      </c>
      <c r="C212">
        <f>IF(B212=LOOKUP(B212,'manually extracted terms'!$B$2:$B$219),1,0)</f>
        <v>0</v>
      </c>
    </row>
    <row r="213" spans="1:3" x14ac:dyDescent="0.25">
      <c r="A213" t="s">
        <v>643</v>
      </c>
      <c r="B213" t="str">
        <f t="shared" si="3"/>
        <v>redetermination</v>
      </c>
      <c r="C213">
        <f>IF(B213=LOOKUP(B213,'manually extracted terms'!$B$2:$B$219),1,0)</f>
        <v>0</v>
      </c>
    </row>
    <row r="214" spans="1:3" x14ac:dyDescent="0.25">
      <c r="A214" t="s">
        <v>792</v>
      </c>
      <c r="B214" t="str">
        <f t="shared" si="3"/>
        <v>store</v>
      </c>
      <c r="C214">
        <f>IF(B214=LOOKUP(B214,'manually extracted terms'!$B$2:$B$219),1,0)</f>
        <v>0</v>
      </c>
    </row>
    <row r="215" spans="1:3" x14ac:dyDescent="0.25">
      <c r="A215" t="s">
        <v>857</v>
      </c>
      <c r="B215" t="str">
        <f t="shared" si="3"/>
        <v>written</v>
      </c>
      <c r="C215">
        <f>IF(B215=LOOKUP(B215,'manually extracted terms'!$B$2:$B$219),1,0)</f>
        <v>0</v>
      </c>
    </row>
    <row r="216" spans="1:3" x14ac:dyDescent="0.25">
      <c r="A216" t="s">
        <v>841</v>
      </c>
      <c r="B216" t="str">
        <f t="shared" si="3"/>
        <v>processing</v>
      </c>
      <c r="C216">
        <f>IF(B216=LOOKUP(B216,'manually extracted terms'!$B$2:$B$219),1,0)</f>
        <v>0</v>
      </c>
    </row>
    <row r="217" spans="1:3" x14ac:dyDescent="0.25">
      <c r="A217" t="s">
        <v>920</v>
      </c>
      <c r="B217" t="str">
        <f t="shared" si="3"/>
        <v>time-stamp</v>
      </c>
      <c r="C217">
        <f>IF(B217=LOOKUP(B217,'manually extracted terms'!$B$2:$B$219),1,0)</f>
        <v>0</v>
      </c>
    </row>
    <row r="218" spans="1:3" x14ac:dyDescent="0.25">
      <c r="A218" t="s">
        <v>753</v>
      </c>
      <c r="B218" t="str">
        <f t="shared" si="3"/>
        <v>update</v>
      </c>
      <c r="C218">
        <f>IF(B218=LOOKUP(B218,'manually extracted terms'!$B$2:$B$219),1,0)</f>
        <v>0</v>
      </c>
    </row>
    <row r="219" spans="1:3" x14ac:dyDescent="0.25">
      <c r="A219" t="s">
        <v>833</v>
      </c>
      <c r="B219" t="str">
        <f t="shared" si="3"/>
        <v>insurance</v>
      </c>
      <c r="C219">
        <f>IF(B219=LOOKUP(B219,'manually extracted terms'!$B$2:$B$219),1,0)</f>
        <v>0</v>
      </c>
    </row>
    <row r="220" spans="1:3" x14ac:dyDescent="0.25">
      <c r="A220" t="s">
        <v>851</v>
      </c>
      <c r="B220" t="str">
        <f t="shared" si="3"/>
        <v>med</v>
      </c>
      <c r="C220">
        <f>IF(B220=LOOKUP(B220,'manually extracted terms'!$B$2:$B$219),1,0)</f>
        <v>0</v>
      </c>
    </row>
    <row r="221" spans="1:3" x14ac:dyDescent="0.25">
      <c r="A221" t="s">
        <v>858</v>
      </c>
      <c r="B221" t="str">
        <f t="shared" si="3"/>
        <v>sex</v>
      </c>
      <c r="C221">
        <f>IF(B221=LOOKUP(B221,'manually extracted terms'!$B$2:$B$219),1,0)</f>
        <v>1</v>
      </c>
    </row>
    <row r="222" spans="1:3" x14ac:dyDescent="0.25">
      <c r="A222" t="s">
        <v>789</v>
      </c>
      <c r="B222" t="str">
        <f t="shared" si="3"/>
        <v>employer</v>
      </c>
      <c r="C222">
        <f>IF(B222=LOOKUP(B222,'manually extracted terms'!$B$2:$B$219),1,0)</f>
        <v>1</v>
      </c>
    </row>
    <row r="223" spans="1:3" x14ac:dyDescent="0.25">
      <c r="A223" t="s">
        <v>791</v>
      </c>
      <c r="B223" t="str">
        <f t="shared" si="3"/>
        <v>organization</v>
      </c>
      <c r="C223">
        <f>IF(B223=LOOKUP(B223,'manually extracted terms'!$B$2:$B$219),1,0)</f>
        <v>0</v>
      </c>
    </row>
    <row r="224" spans="1:3" x14ac:dyDescent="0.25">
      <c r="A224" t="s">
        <v>778</v>
      </c>
      <c r="B224" t="str">
        <f t="shared" si="3"/>
        <v>acknowledgement</v>
      </c>
      <c r="C224">
        <f>IF(B224=LOOKUP(B224,'manually extracted terms'!$B$2:$B$219),1,0)</f>
        <v>0</v>
      </c>
    </row>
    <row r="225" spans="1:3" x14ac:dyDescent="0.25">
      <c r="A225" t="s">
        <v>856</v>
      </c>
      <c r="B225" t="str">
        <f t="shared" si="3"/>
        <v>wellness</v>
      </c>
      <c r="C225">
        <f>IF(B225=LOOKUP(B225,'manually extracted terms'!$B$2:$B$219),1,0)</f>
        <v>0</v>
      </c>
    </row>
    <row r="226" spans="1:3" x14ac:dyDescent="0.25">
      <c r="A226" t="s">
        <v>836</v>
      </c>
      <c r="B226" t="str">
        <f t="shared" si="3"/>
        <v>question</v>
      </c>
      <c r="C226">
        <f>IF(B226=LOOKUP(B226,'manually extracted terms'!$B$2:$B$219),1,0)</f>
        <v>0</v>
      </c>
    </row>
    <row r="227" spans="1:3" x14ac:dyDescent="0.25">
      <c r="A227" t="s">
        <v>845</v>
      </c>
      <c r="B227" t="str">
        <f t="shared" si="3"/>
        <v>disposition</v>
      </c>
      <c r="C227">
        <f>IF(B227=LOOKUP(B227,'manually extracted terms'!$B$2:$B$219),1,0)</f>
        <v>1</v>
      </c>
    </row>
    <row r="228" spans="1:3" x14ac:dyDescent="0.25">
      <c r="A228" t="s">
        <v>834</v>
      </c>
      <c r="B228" t="str">
        <f t="shared" si="3"/>
        <v>incarceration</v>
      </c>
      <c r="C228">
        <f>IF(B228=LOOKUP(B228,'manually extracted terms'!$B$2:$B$219),1,0)</f>
        <v>0</v>
      </c>
    </row>
    <row r="229" spans="1:3" x14ac:dyDescent="0.25">
      <c r="A229" t="s">
        <v>884</v>
      </c>
      <c r="B229" t="str">
        <f t="shared" si="3"/>
        <v>reason</v>
      </c>
      <c r="C229">
        <f>IF(B229=LOOKUP(B229,'manually extracted terms'!$B$2:$B$219),1,0)</f>
        <v>0</v>
      </c>
    </row>
    <row r="230" spans="1:3" x14ac:dyDescent="0.25">
      <c r="A230" t="s">
        <v>765</v>
      </c>
      <c r="B230" t="str">
        <f t="shared" si="3"/>
        <v>dhc</v>
      </c>
      <c r="C230">
        <f>IF(B230=LOOKUP(B230,'manually extracted terms'!$B$2:$B$219),1,0)</f>
        <v>0</v>
      </c>
    </row>
    <row r="231" spans="1:3" x14ac:dyDescent="0.25">
      <c r="A231" t="s">
        <v>846</v>
      </c>
      <c r="B231" t="str">
        <f t="shared" si="3"/>
        <v>aca</v>
      </c>
      <c r="C231">
        <f>IF(B231=LOOKUP(B231,'manually extracted terms'!$B$2:$B$219),1,0)</f>
        <v>1</v>
      </c>
    </row>
    <row r="232" spans="1:3" x14ac:dyDescent="0.25">
      <c r="A232" t="s">
        <v>895</v>
      </c>
      <c r="B232" t="str">
        <f t="shared" si="3"/>
        <v>spanish</v>
      </c>
      <c r="C232">
        <f>IF(B232=LOOKUP(B232,'manually extracted terms'!$B$2:$B$219),1,0)</f>
        <v>0</v>
      </c>
    </row>
    <row r="233" spans="1:3" x14ac:dyDescent="0.25">
      <c r="A233" t="s">
        <v>771</v>
      </c>
      <c r="B233" t="str">
        <f t="shared" si="3"/>
        <v>cdi</v>
      </c>
      <c r="C233">
        <f>IF(B233=LOOKUP(B233,'manually extracted terms'!$B$2:$B$219),1,0)</f>
        <v>1</v>
      </c>
    </row>
    <row r="234" spans="1:3" x14ac:dyDescent="0.25">
      <c r="A234" t="s">
        <v>917</v>
      </c>
      <c r="B234" t="str">
        <f t="shared" si="3"/>
        <v>county</v>
      </c>
      <c r="C234">
        <f>IF(B234=LOOKUP(B234,'manually extracted terms'!$B$2:$B$219),1,0)</f>
        <v>0</v>
      </c>
    </row>
    <row r="235" spans="1:3" x14ac:dyDescent="0.25">
      <c r="A235" t="s">
        <v>684</v>
      </c>
      <c r="B235" t="str">
        <f t="shared" si="3"/>
        <v>region</v>
      </c>
      <c r="C235">
        <f>IF(B235=LOOKUP(B235,'manually extracted terms'!$B$2:$B$219),1,0)</f>
        <v>1</v>
      </c>
    </row>
    <row r="236" spans="1:3" x14ac:dyDescent="0.25">
      <c r="A236" t="s">
        <v>929</v>
      </c>
      <c r="B236" t="str">
        <f t="shared" si="3"/>
        <v>assistance</v>
      </c>
      <c r="C236">
        <f>IF(B236=LOOKUP(B236,'manually extracted terms'!$B$2:$B$219),1,0)</f>
        <v>0</v>
      </c>
    </row>
    <row r="237" spans="1:3" x14ac:dyDescent="0.25">
      <c r="A237" t="s">
        <v>935</v>
      </c>
      <c r="B237" t="str">
        <f t="shared" si="3"/>
        <v>aging</v>
      </c>
      <c r="C237">
        <f>IF(B237=LOOKUP(B237,'manually extracted terms'!$B$2:$B$219),1,0)</f>
        <v>0</v>
      </c>
    </row>
    <row r="238" spans="1:3" x14ac:dyDescent="0.25">
      <c r="A238" t="s">
        <v>878</v>
      </c>
      <c r="B238" t="str">
        <f t="shared" si="3"/>
        <v>vendor</v>
      </c>
      <c r="C238">
        <f>IF(B238=LOOKUP(B238,'manually extracted terms'!$B$2:$B$219),1,0)</f>
        <v>1</v>
      </c>
    </row>
    <row r="239" spans="1:3" x14ac:dyDescent="0.25">
      <c r="A239" t="s">
        <v>830</v>
      </c>
      <c r="B239" t="str">
        <f t="shared" si="3"/>
        <v>method</v>
      </c>
      <c r="C239">
        <f>IF(B239=LOOKUP(B239,'manually extracted terms'!$B$2:$B$219),1,0)</f>
        <v>0</v>
      </c>
    </row>
    <row r="240" spans="1:3" x14ac:dyDescent="0.25">
      <c r="A240" t="s">
        <v>839</v>
      </c>
      <c r="B240" t="str">
        <f t="shared" si="3"/>
        <v>prior</v>
      </c>
      <c r="C240">
        <f>IF(B240=LOOKUP(B240,'manually extracted terms'!$B$2:$B$219),1,0)</f>
        <v>0</v>
      </c>
    </row>
    <row r="241" spans="1:3" x14ac:dyDescent="0.25">
      <c r="A241" t="s">
        <v>835</v>
      </c>
      <c r="B241" t="str">
        <f t="shared" si="3"/>
        <v>survey</v>
      </c>
      <c r="C241">
        <f>IF(B241=LOOKUP(B241,'manually extracted terms'!$B$2:$B$219),1,0)</f>
        <v>0</v>
      </c>
    </row>
    <row r="242" spans="1:3" x14ac:dyDescent="0.25">
      <c r="A242" t="s">
        <v>838</v>
      </c>
      <c r="B242" t="str">
        <f t="shared" si="3"/>
        <v>penalty</v>
      </c>
      <c r="C242">
        <f>IF(B242=LOOKUP(B242,'manually extracted terms'!$B$2:$B$219),1,0)</f>
        <v>1</v>
      </c>
    </row>
    <row r="243" spans="1:3" x14ac:dyDescent="0.25">
      <c r="A243" t="s">
        <v>668</v>
      </c>
      <c r="B243" t="str">
        <f t="shared" si="3"/>
        <v>work</v>
      </c>
      <c r="C243">
        <f>IF(B243=LOOKUP(B243,'manually extracted terms'!$B$2:$B$219),1,0)</f>
        <v>0</v>
      </c>
    </row>
    <row r="244" spans="1:3" x14ac:dyDescent="0.25">
      <c r="A244" t="s">
        <v>779</v>
      </c>
      <c r="B244" t="str">
        <f t="shared" si="3"/>
        <v>call</v>
      </c>
      <c r="C244">
        <f>IF(B244=LOOKUP(B244,'manually extracted terms'!$B$2:$B$219),1,0)</f>
        <v>0</v>
      </c>
    </row>
    <row r="245" spans="1:3" x14ac:dyDescent="0.25">
      <c r="A245" t="s">
        <v>433</v>
      </c>
      <c r="B245" t="str">
        <f t="shared" si="3"/>
        <v>non-subsidized</v>
      </c>
      <c r="C245">
        <f>IF(B245=LOOKUP(B245,'manually extracted terms'!$B$2:$B$219),1,0)</f>
        <v>0</v>
      </c>
    </row>
    <row r="246" spans="1:3" x14ac:dyDescent="0.25">
      <c r="A246" t="s">
        <v>886</v>
      </c>
      <c r="B246" t="str">
        <f t="shared" si="3"/>
        <v>cin</v>
      </c>
      <c r="C246">
        <f>IF(B246=LOOKUP(B246,'manually extracted terms'!$B$2:$B$219),1,0)</f>
        <v>1</v>
      </c>
    </row>
    <row r="247" spans="1:3" x14ac:dyDescent="0.25">
      <c r="A247" t="s">
        <v>854</v>
      </c>
      <c r="B247" t="str">
        <f t="shared" si="3"/>
        <v>availability</v>
      </c>
      <c r="C247">
        <f>IF(B247=LOOKUP(B247,'manually extracted terms'!$B$2:$B$219),1,0)</f>
        <v>0</v>
      </c>
    </row>
    <row r="248" spans="1:3" x14ac:dyDescent="0.25">
      <c r="A248" t="s">
        <v>842</v>
      </c>
      <c r="B248" t="str">
        <f t="shared" si="3"/>
        <v>agency</v>
      </c>
      <c r="C248">
        <f>IF(B248=LOOKUP(B248,'manually extracted terms'!$B$2:$B$219),1,0)</f>
        <v>1</v>
      </c>
    </row>
    <row r="249" spans="1:3" x14ac:dyDescent="0.25">
      <c r="A249" t="s">
        <v>844</v>
      </c>
      <c r="B249" t="str">
        <f t="shared" si="3"/>
        <v>print</v>
      </c>
      <c r="C249">
        <f>IF(B249=LOOKUP(B249,'manually extracted terms'!$B$2:$B$219),1,0)</f>
        <v>0</v>
      </c>
    </row>
    <row r="250" spans="1:3" x14ac:dyDescent="0.25">
      <c r="A250" t="s">
        <v>948</v>
      </c>
      <c r="B250" t="str">
        <f t="shared" si="3"/>
        <v>deductible</v>
      </c>
      <c r="C250">
        <f>IF(B250=LOOKUP(B250,'manually extracted terms'!$B$2:$B$219),1,0)</f>
        <v>1</v>
      </c>
    </row>
    <row r="251" spans="1:3" x14ac:dyDescent="0.25">
      <c r="A251" t="s">
        <v>879</v>
      </c>
      <c r="B251" t="str">
        <f t="shared" si="3"/>
        <v>recipient</v>
      </c>
      <c r="C251">
        <f>IF(B251=LOOKUP(B251,'manually extracted terms'!$B$2:$B$219),1,0)</f>
        <v>1</v>
      </c>
    </row>
    <row r="252" spans="1:3" x14ac:dyDescent="0.25">
      <c r="A252" t="s">
        <v>873</v>
      </c>
      <c r="B252" t="str">
        <f t="shared" si="3"/>
        <v>video</v>
      </c>
      <c r="C252">
        <f>IF(B252=LOOKUP(B252,'manually extracted terms'!$B$2:$B$219),1,0)</f>
        <v>0</v>
      </c>
    </row>
    <row r="253" spans="1:3" x14ac:dyDescent="0.25">
      <c r="A253" t="s">
        <v>848</v>
      </c>
      <c r="B253" t="str">
        <f t="shared" si="3"/>
        <v>direct</v>
      </c>
      <c r="C253">
        <f>IF(B253=LOOKUP(B253,'manually extracted terms'!$B$2:$B$219),1,0)</f>
        <v>0</v>
      </c>
    </row>
    <row r="254" spans="1:3" x14ac:dyDescent="0.25">
      <c r="A254" t="s">
        <v>796</v>
      </c>
      <c r="B254" t="str">
        <f t="shared" si="3"/>
        <v>description</v>
      </c>
      <c r="C254">
        <f>IF(B254=LOOKUP(B254,'manually extracted terms'!$B$2:$B$219),1,0)</f>
        <v>0</v>
      </c>
    </row>
    <row r="255" spans="1:3" x14ac:dyDescent="0.25">
      <c r="A255" t="s">
        <v>871</v>
      </c>
      <c r="B255" t="str">
        <f t="shared" si="3"/>
        <v>example</v>
      </c>
      <c r="C255">
        <f>IF(B255=LOOKUP(B255,'manually extracted terms'!$B$2:$B$219),1,0)</f>
        <v>0</v>
      </c>
    </row>
    <row r="256" spans="1:3" x14ac:dyDescent="0.25">
      <c r="A256" t="s">
        <v>931</v>
      </c>
      <c r="B256" t="str">
        <f t="shared" si="3"/>
        <v>high</v>
      </c>
      <c r="C256">
        <f>IF(B256=LOOKUP(B256,'manually extracted terms'!$B$2:$B$219),1,0)</f>
        <v>0</v>
      </c>
    </row>
    <row r="257" spans="1:3" x14ac:dyDescent="0.25">
      <c r="A257" t="s">
        <v>874</v>
      </c>
      <c r="B257" t="str">
        <f t="shared" si="3"/>
        <v>recertification</v>
      </c>
      <c r="C257">
        <f>IF(B257=LOOKUP(B257,'manually extracted terms'!$B$2:$B$219),1,0)</f>
        <v>1</v>
      </c>
    </row>
    <row r="258" spans="1:3" x14ac:dyDescent="0.25">
      <c r="A258" t="s">
        <v>877</v>
      </c>
      <c r="B258" t="str">
        <f t="shared" si="3"/>
        <v>circumstance</v>
      </c>
      <c r="C258">
        <f>IF(B258=LOOKUP(B258,'manually extracted terms'!$B$2:$B$219),1,0)</f>
        <v>0</v>
      </c>
    </row>
    <row r="259" spans="1:3" x14ac:dyDescent="0.25">
      <c r="A259" t="s">
        <v>852</v>
      </c>
      <c r="B259" t="str">
        <f t="shared" ref="B259:B322" si="4">LOWER(SUBSTITUTE(A259," ",""))</f>
        <v>note</v>
      </c>
      <c r="C259">
        <f>IF(B259=LOOKUP(B259,'manually extracted terms'!$B$2:$B$219),1,0)</f>
        <v>0</v>
      </c>
    </row>
    <row r="260" spans="1:3" x14ac:dyDescent="0.25">
      <c r="A260" t="s">
        <v>860</v>
      </c>
      <c r="B260" t="str">
        <f t="shared" si="4"/>
        <v>route</v>
      </c>
      <c r="C260">
        <f>IF(B260=LOOKUP(B260,'manually extracted terms'!$B$2:$B$219),1,0)</f>
        <v>0</v>
      </c>
    </row>
    <row r="261" spans="1:3" x14ac:dyDescent="0.25">
      <c r="A261" t="s">
        <v>859</v>
      </c>
      <c r="B261" t="str">
        <f t="shared" si="4"/>
        <v>non-renewal</v>
      </c>
      <c r="C261">
        <f>IF(B261=LOOKUP(B261,'manually extracted terms'!$B$2:$B$219),1,0)</f>
        <v>0</v>
      </c>
    </row>
    <row r="262" spans="1:3" x14ac:dyDescent="0.25">
      <c r="A262" t="s">
        <v>861</v>
      </c>
      <c r="B262" t="str">
        <f t="shared" si="4"/>
        <v>participation</v>
      </c>
      <c r="C262">
        <f>IF(B262=LOOKUP(B262,'manually extracted terms'!$B$2:$B$219),1,0)</f>
        <v>0</v>
      </c>
    </row>
    <row r="263" spans="1:3" x14ac:dyDescent="0.25">
      <c r="A263" t="s">
        <v>958</v>
      </c>
      <c r="B263" t="str">
        <f t="shared" si="4"/>
        <v>way</v>
      </c>
      <c r="C263">
        <f>IF(B263=LOOKUP(B263,'manually extracted terms'!$B$2:$B$219),1,0)</f>
        <v>0</v>
      </c>
    </row>
    <row r="264" spans="1:3" x14ac:dyDescent="0.25">
      <c r="A264" t="s">
        <v>749</v>
      </c>
      <c r="B264" t="str">
        <f t="shared" si="4"/>
        <v>disease</v>
      </c>
      <c r="C264">
        <f>IF(B264=LOOKUP(B264,'manually extracted terms'!$B$2:$B$219),1,0)</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workbookViewId="0">
      <selection activeCell="D2" sqref="D2:F2"/>
    </sheetView>
  </sheetViews>
  <sheetFormatPr defaultRowHeight="15" x14ac:dyDescent="0.25"/>
  <cols>
    <col min="1" max="1" width="42.28515625" bestFit="1" customWidth="1"/>
    <col min="2" max="2" width="35.8554687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233</v>
      </c>
      <c r="B2" t="str">
        <f>LOWER(SUBSTITUTE(A2," ",""))</f>
        <v>qualifiedhealthplan</v>
      </c>
      <c r="C2">
        <f>IF(B2=LOOKUP(B2,'manually extracted terms'!$B$2:$B$219),1,0)</f>
        <v>1</v>
      </c>
      <c r="D2" s="5">
        <f>SUM(C:C)/COUNT(C:C)</f>
        <v>0.27956989247311825</v>
      </c>
      <c r="E2" s="5">
        <f>SUM(C:C)/'manually extracted terms'!C2</f>
        <v>0.12037037037037036</v>
      </c>
      <c r="F2" s="5">
        <f>2*D2*E2/(D2+E2)</f>
        <v>0.16828478964401292</v>
      </c>
      <c r="G2">
        <v>678</v>
      </c>
      <c r="H2" s="9">
        <f ca="1">SUM($C$2:INDIRECT(INDIRECT("$K$2")))/COUNT($C$2:INDIRECT(INDIRECT("$K$2")))</f>
        <v>0.27956989247311825</v>
      </c>
      <c r="I2" s="9">
        <f ca="1">SUM($C$2:INDIRECT(INDIRECT("$K$2")))/'manually extracted terms'!$C$2</f>
        <v>0.12037037037037036</v>
      </c>
      <c r="J2" s="5">
        <f ca="1">2*H2*I2/(H2+I2)</f>
        <v>0.16828478964401292</v>
      </c>
      <c r="K2" t="str">
        <f>CONCATENATE("C",INT(G2)+1)</f>
        <v>C679</v>
      </c>
    </row>
    <row r="3" spans="1:11" x14ac:dyDescent="0.25">
      <c r="A3" t="s">
        <v>232</v>
      </c>
      <c r="B3" t="str">
        <f t="shared" ref="B3:B66" si="0">LOWER(SUBSTITUTE(A3," ",""))</f>
        <v>webportal</v>
      </c>
      <c r="C3">
        <f>IF(B3=LOOKUP(B3,'manually extracted terms'!$B$2:$B$219),1,0)</f>
        <v>0</v>
      </c>
    </row>
    <row r="4" spans="1:11" x14ac:dyDescent="0.25">
      <c r="A4" t="s">
        <v>231</v>
      </c>
      <c r="B4" t="str">
        <f t="shared" si="0"/>
        <v>healthplan</v>
      </c>
      <c r="C4">
        <f>IF(B4=LOOKUP(B4,'manually extracted terms'!$B$2:$B$219),1,0)</f>
        <v>1</v>
      </c>
    </row>
    <row r="5" spans="1:11" x14ac:dyDescent="0.25">
      <c r="A5" t="s">
        <v>234</v>
      </c>
      <c r="B5" t="str">
        <f t="shared" si="0"/>
        <v>eligibilityadministrator</v>
      </c>
      <c r="C5">
        <f>IF(B5=LOOKUP(B5,'manually extracted terms'!$B$2:$B$219),1,0)</f>
        <v>1</v>
      </c>
    </row>
    <row r="6" spans="1:11" x14ac:dyDescent="0.25">
      <c r="A6" t="s">
        <v>245</v>
      </c>
      <c r="B6" t="str">
        <f t="shared" si="0"/>
        <v>ad-hocmonthlyquarterly</v>
      </c>
      <c r="C6">
        <f>IF(B6=LOOKUP(B6,'manually extracted terms'!$B$2:$B$219),1,0)</f>
        <v>0</v>
      </c>
    </row>
    <row r="7" spans="1:11" x14ac:dyDescent="0.25">
      <c r="A7" t="s">
        <v>237</v>
      </c>
      <c r="B7" t="str">
        <f t="shared" si="0"/>
        <v>individualenrollment</v>
      </c>
      <c r="C7">
        <f>IF(B7=LOOKUP(B7,'manually extracted terms'!$B$2:$B$219),1,0)</f>
        <v>0</v>
      </c>
    </row>
    <row r="8" spans="1:11" x14ac:dyDescent="0.25">
      <c r="A8" t="s">
        <v>235</v>
      </c>
      <c r="B8" t="str">
        <f t="shared" si="0"/>
        <v>eligibilitydetermination</v>
      </c>
      <c r="C8">
        <f>IF(B8=LOOKUP(B8,'manually extracted terms'!$B$2:$B$219),1,0)</f>
        <v>0</v>
      </c>
    </row>
    <row r="9" spans="1:11" x14ac:dyDescent="0.25">
      <c r="A9" t="s">
        <v>238</v>
      </c>
      <c r="B9" t="str">
        <f t="shared" si="0"/>
        <v>magimedi-cal</v>
      </c>
      <c r="C9">
        <f>IF(B9=LOOKUP(B9,'manually extracted terms'!$B$2:$B$219),1,0)</f>
        <v>1</v>
      </c>
    </row>
    <row r="10" spans="1:11" x14ac:dyDescent="0.25">
      <c r="A10" t="s">
        <v>236</v>
      </c>
      <c r="B10" t="str">
        <f t="shared" si="0"/>
        <v>qualityrating</v>
      </c>
      <c r="C10">
        <f>IF(B10=LOOKUP(B10,'manually extracted terms'!$B$2:$B$219),1,0)</f>
        <v>1</v>
      </c>
    </row>
    <row r="11" spans="1:11" x14ac:dyDescent="0.25">
      <c r="A11" t="s">
        <v>240</v>
      </c>
      <c r="B11" t="str">
        <f t="shared" si="0"/>
        <v>subsidizedhealthcoverage</v>
      </c>
      <c r="C11">
        <f>IF(B11=LOOKUP(B11,'manually extracted terms'!$B$2:$B$219),1,0)</f>
        <v>1</v>
      </c>
    </row>
    <row r="12" spans="1:11" x14ac:dyDescent="0.25">
      <c r="A12" t="s">
        <v>255</v>
      </c>
      <c r="B12" t="str">
        <f t="shared" si="0"/>
        <v>demographicdataregion</v>
      </c>
      <c r="C12">
        <f>IF(B12=LOOKUP(B12,'manually extracted terms'!$B$2:$B$219),1,0)</f>
        <v>0</v>
      </c>
    </row>
    <row r="13" spans="1:11" x14ac:dyDescent="0.25">
      <c r="A13" t="s">
        <v>241</v>
      </c>
      <c r="B13" t="str">
        <f t="shared" si="0"/>
        <v>monthlyreport</v>
      </c>
      <c r="C13">
        <f>IF(B13=LOOKUP(B13,'manually extracted terms'!$B$2:$B$219),1,0)</f>
        <v>0</v>
      </c>
    </row>
    <row r="14" spans="1:11" x14ac:dyDescent="0.25">
      <c r="A14" t="s">
        <v>314</v>
      </c>
      <c r="B14" t="str">
        <f t="shared" si="0"/>
        <v>planassessmentfee</v>
      </c>
      <c r="C14">
        <f>IF(B14=LOOKUP(B14,'manually extracted terms'!$B$2:$B$219),1,0)</f>
        <v>1</v>
      </c>
    </row>
    <row r="15" spans="1:11" x14ac:dyDescent="0.25">
      <c r="A15" t="s">
        <v>326</v>
      </c>
      <c r="B15" t="str">
        <f t="shared" si="0"/>
        <v>federaldatahub</v>
      </c>
      <c r="C15">
        <f>IF(B15=LOOKUP(B15,'manually extracted terms'!$B$2:$B$219),1,0)</f>
        <v>0</v>
      </c>
    </row>
    <row r="16" spans="1:11" x14ac:dyDescent="0.25">
      <c r="A16" t="s">
        <v>279</v>
      </c>
      <c r="B16" t="str">
        <f t="shared" si="0"/>
        <v>qhpmedi-calaim</v>
      </c>
      <c r="C16">
        <f>IF(B16=LOOKUP(B16,'manually extracted terms'!$B$2:$B$219),1,0)</f>
        <v>0</v>
      </c>
    </row>
    <row r="17" spans="1:3" x14ac:dyDescent="0.25">
      <c r="A17" t="s">
        <v>287</v>
      </c>
      <c r="B17" t="str">
        <f t="shared" si="0"/>
        <v>annualeligibilityredetermination</v>
      </c>
      <c r="C17">
        <f>IF(B17=LOOKUP(B17,'manually extracted terms'!$B$2:$B$219),1,0)</f>
        <v>1</v>
      </c>
    </row>
    <row r="18" spans="1:3" x14ac:dyDescent="0.25">
      <c r="A18" t="s">
        <v>313</v>
      </c>
      <c r="B18" t="str">
        <f t="shared" si="0"/>
        <v>multipleservicechannel</v>
      </c>
      <c r="C18">
        <f>IF(B18=LOOKUP(B18,'manually extracted terms'!$B$2:$B$219),1,0)</f>
        <v>0</v>
      </c>
    </row>
    <row r="19" spans="1:3" x14ac:dyDescent="0.25">
      <c r="A19" t="s">
        <v>272</v>
      </c>
      <c r="B19" t="str">
        <f t="shared" si="0"/>
        <v>individualplanpreference</v>
      </c>
      <c r="C19">
        <f>IF(B19=LOOKUP(B19,'manually extracted terms'!$B$2:$B$219),1,0)</f>
        <v>0</v>
      </c>
    </row>
    <row r="20" spans="1:3" x14ac:dyDescent="0.25">
      <c r="A20" t="s">
        <v>304</v>
      </c>
      <c r="B20" t="str">
        <f t="shared" si="0"/>
        <v>individualexemptionrequest</v>
      </c>
      <c r="C20">
        <f>IF(B20=LOOKUP(B20,'manually extracted terms'!$B$2:$B$219),1,0)</f>
        <v>0</v>
      </c>
    </row>
    <row r="21" spans="1:3" x14ac:dyDescent="0.25">
      <c r="A21" t="s">
        <v>273</v>
      </c>
      <c r="B21" t="str">
        <f t="shared" si="0"/>
        <v>definedtimeperiod</v>
      </c>
      <c r="C21">
        <f>IF(B21=LOOKUP(B21,'manually extracted terms'!$B$2:$B$219),1,0)</f>
        <v>0</v>
      </c>
    </row>
    <row r="22" spans="1:3" x14ac:dyDescent="0.25">
      <c r="A22" t="s">
        <v>281</v>
      </c>
      <c r="B22" t="str">
        <f t="shared" si="0"/>
        <v>preferenceseg</v>
      </c>
      <c r="C22">
        <f>IF(B22=LOOKUP(B22,'manually extracted terms'!$B$2:$B$219),1,0)</f>
        <v>0</v>
      </c>
    </row>
    <row r="23" spans="1:3" x14ac:dyDescent="0.25">
      <c r="A23" t="s">
        <v>307</v>
      </c>
      <c r="B23" t="str">
        <f t="shared" si="0"/>
        <v>potentialcomplianceissue</v>
      </c>
      <c r="C23">
        <f>IF(B23=LOOKUP(B23,'manually extracted terms'!$B$2:$B$219),1,0)</f>
        <v>0</v>
      </c>
    </row>
    <row r="24" spans="1:3" x14ac:dyDescent="0.25">
      <c r="A24" t="s">
        <v>322</v>
      </c>
      <c r="B24" t="str">
        <f t="shared" si="0"/>
        <v>annualenrollmentperiod</v>
      </c>
      <c r="C24">
        <f>IF(B24=LOOKUP(B24,'manually extracted terms'!$B$2:$B$219),1,0)</f>
        <v>1</v>
      </c>
    </row>
    <row r="25" spans="1:3" x14ac:dyDescent="0.25">
      <c r="A25" t="s">
        <v>328</v>
      </c>
      <c r="B25" t="str">
        <f t="shared" si="0"/>
        <v>tollfreenumber</v>
      </c>
      <c r="C25">
        <f>IF(B25=LOOKUP(B25,'manually extracted terms'!$B$2:$B$219),1,0)</f>
        <v>0</v>
      </c>
    </row>
    <row r="26" spans="1:3" x14ac:dyDescent="0.25">
      <c r="A26" t="s">
        <v>249</v>
      </c>
      <c r="B26" t="str">
        <f t="shared" si="0"/>
        <v>caseinformation</v>
      </c>
      <c r="C26">
        <f>IF(B26=LOOKUP(B26,'manually extracted terms'!$B$2:$B$219),1,0)</f>
        <v>0</v>
      </c>
    </row>
    <row r="27" spans="1:3" x14ac:dyDescent="0.25">
      <c r="A27" t="s">
        <v>250</v>
      </c>
      <c r="B27" t="str">
        <f t="shared" si="0"/>
        <v>netpremium</v>
      </c>
      <c r="C27">
        <f>IF(B27=LOOKUP(B27,'manually extracted terms'!$B$2:$B$219),1,0)</f>
        <v>1</v>
      </c>
    </row>
    <row r="28" spans="1:3" x14ac:dyDescent="0.25">
      <c r="A28" t="s">
        <v>252</v>
      </c>
      <c r="B28" t="str">
        <f t="shared" si="0"/>
        <v>statecontroller</v>
      </c>
      <c r="C28">
        <f>IF(B28=LOOKUP(B28,'manually extracted terms'!$B$2:$B$219),1,0)</f>
        <v>1</v>
      </c>
    </row>
    <row r="29" spans="1:3" x14ac:dyDescent="0.25">
      <c r="A29" t="s">
        <v>256</v>
      </c>
      <c r="B29" t="str">
        <f t="shared" si="0"/>
        <v>registeredassister</v>
      </c>
      <c r="C29">
        <f>IF(B29=LOOKUP(B29,'manually extracted terms'!$B$2:$B$219),1,0)</f>
        <v>0</v>
      </c>
    </row>
    <row r="30" spans="1:3" x14ac:dyDescent="0.25">
      <c r="A30" t="s">
        <v>261</v>
      </c>
      <c r="B30" t="str">
        <f t="shared" si="0"/>
        <v>householdcomposition</v>
      </c>
      <c r="C30">
        <f>IF(B30=LOOKUP(B30,'manually extracted terms'!$B$2:$B$219),1,0)</f>
        <v>1</v>
      </c>
    </row>
    <row r="31" spans="1:3" x14ac:dyDescent="0.25">
      <c r="A31" t="s">
        <v>243</v>
      </c>
      <c r="B31" t="str">
        <f t="shared" si="0"/>
        <v>premiumpayment</v>
      </c>
      <c r="C31">
        <f>IF(B31=LOOKUP(B31,'manually extracted terms'!$B$2:$B$219),1,0)</f>
        <v>0</v>
      </c>
    </row>
    <row r="32" spans="1:3" x14ac:dyDescent="0.25">
      <c r="A32" t="s">
        <v>244</v>
      </c>
      <c r="B32" t="str">
        <f t="shared" si="0"/>
        <v>chipplan</v>
      </c>
      <c r="C32">
        <f>IF(B32=LOOKUP(B32,'manually extracted terms'!$B$2:$B$219),1,0)</f>
        <v>0</v>
      </c>
    </row>
    <row r="33" spans="1:3" x14ac:dyDescent="0.25">
      <c r="A33" t="s">
        <v>259</v>
      </c>
      <c r="B33" t="str">
        <f t="shared" si="0"/>
        <v>assignedstaff</v>
      </c>
      <c r="C33">
        <f>IF(B33=LOOKUP(B33,'manually extracted terms'!$B$2:$B$219),1,0)</f>
        <v>0</v>
      </c>
    </row>
    <row r="34" spans="1:3" x14ac:dyDescent="0.25">
      <c r="A34" t="s">
        <v>262</v>
      </c>
      <c r="B34" t="str">
        <f t="shared" si="0"/>
        <v>currentenrollee</v>
      </c>
      <c r="C34">
        <f>IF(B34=LOOKUP(B34,'manually extracted terms'!$B$2:$B$219),1,0)</f>
        <v>0</v>
      </c>
    </row>
    <row r="35" spans="1:3" x14ac:dyDescent="0.25">
      <c r="A35" t="s">
        <v>263</v>
      </c>
      <c r="B35" t="str">
        <f t="shared" si="0"/>
        <v>authorizeduser</v>
      </c>
      <c r="C35">
        <f>IF(B35=LOOKUP(B35,'manually extracted terms'!$B$2:$B$219),1,0)</f>
        <v>0</v>
      </c>
    </row>
    <row r="36" spans="1:3" x14ac:dyDescent="0.25">
      <c r="A36" t="s">
        <v>248</v>
      </c>
      <c r="B36" t="str">
        <f t="shared" si="0"/>
        <v>zipcode</v>
      </c>
      <c r="C36">
        <f>IF(B36=LOOKUP(B36,'manually extracted terms'!$B$2:$B$219),1,0)</f>
        <v>1</v>
      </c>
    </row>
    <row r="37" spans="1:3" x14ac:dyDescent="0.25">
      <c r="A37" t="s">
        <v>239</v>
      </c>
      <c r="B37" t="str">
        <f t="shared" si="0"/>
        <v>medi-calaim</v>
      </c>
      <c r="C37">
        <f>IF(B37=LOOKUP(B37,'manually extracted terms'!$B$2:$B$219),1,0)</f>
        <v>0</v>
      </c>
    </row>
    <row r="38" spans="1:3" x14ac:dyDescent="0.25">
      <c r="A38" t="s">
        <v>247</v>
      </c>
      <c r="B38" t="str">
        <f t="shared" si="0"/>
        <v>casemanagement</v>
      </c>
      <c r="C38">
        <f>IF(B38=LOOKUP(B38,'manually extracted terms'!$B$2:$B$219),1,0)</f>
        <v>1</v>
      </c>
    </row>
    <row r="39" spans="1:3" x14ac:dyDescent="0.25">
      <c r="A39" t="s">
        <v>257</v>
      </c>
      <c r="B39" t="str">
        <f t="shared" si="0"/>
        <v>cost-sharingreduction</v>
      </c>
      <c r="C39">
        <f>IF(B39=LOOKUP(B39,'manually extracted terms'!$B$2:$B$219),1,0)</f>
        <v>0</v>
      </c>
    </row>
    <row r="40" spans="1:3" x14ac:dyDescent="0.25">
      <c r="A40" t="s">
        <v>258</v>
      </c>
      <c r="B40" t="str">
        <f t="shared" si="0"/>
        <v>planselection</v>
      </c>
      <c r="C40">
        <f>IF(B40=LOOKUP(B40,'manually extracted terms'!$B$2:$B$219),1,0)</f>
        <v>0</v>
      </c>
    </row>
    <row r="41" spans="1:3" x14ac:dyDescent="0.25">
      <c r="A41" t="s">
        <v>242</v>
      </c>
      <c r="B41" t="str">
        <f t="shared" si="0"/>
        <v>individualexemption</v>
      </c>
      <c r="C41">
        <f>IF(B41=LOOKUP(B41,'manually extracted terms'!$B$2:$B$219),1,0)</f>
        <v>0</v>
      </c>
    </row>
    <row r="42" spans="1:3" x14ac:dyDescent="0.25">
      <c r="A42" t="s">
        <v>275</v>
      </c>
      <c r="B42" t="str">
        <f t="shared" si="0"/>
        <v>communicationmethod</v>
      </c>
      <c r="C42">
        <f>IF(B42=LOOKUP(B42,'manually extracted terms'!$B$2:$B$219),1,0)</f>
        <v>0</v>
      </c>
    </row>
    <row r="43" spans="1:3" x14ac:dyDescent="0.25">
      <c r="A43" t="s">
        <v>254</v>
      </c>
      <c r="B43" t="str">
        <f t="shared" si="0"/>
        <v>pocketcost</v>
      </c>
      <c r="C43">
        <f>IF(B43=LOOKUP(B43,'manually extracted terms'!$B$2:$B$219),1,0)</f>
        <v>0</v>
      </c>
    </row>
    <row r="44" spans="1:3" x14ac:dyDescent="0.25">
      <c r="A44" t="s">
        <v>276</v>
      </c>
      <c r="B44" t="str">
        <f t="shared" si="0"/>
        <v>additionalverification</v>
      </c>
      <c r="C44">
        <f>IF(B44=LOOKUP(B44,'manually extracted terms'!$B$2:$B$219),1,0)</f>
        <v>0</v>
      </c>
    </row>
    <row r="45" spans="1:3" x14ac:dyDescent="0.25">
      <c r="A45" t="s">
        <v>278</v>
      </c>
      <c r="B45" t="str">
        <f t="shared" si="0"/>
        <v>tribalaffiliation</v>
      </c>
      <c r="C45">
        <f>IF(B45=LOOKUP(B45,'manually extracted terms'!$B$2:$B$219),1,0)</f>
        <v>0</v>
      </c>
    </row>
    <row r="46" spans="1:3" x14ac:dyDescent="0.25">
      <c r="A46" t="s">
        <v>284</v>
      </c>
      <c r="B46" t="str">
        <f t="shared" si="0"/>
        <v>demonstrationvideo</v>
      </c>
      <c r="C46">
        <f>IF(B46=LOOKUP(B46,'manually extracted terms'!$B$2:$B$219),1,0)</f>
        <v>0</v>
      </c>
    </row>
    <row r="47" spans="1:3" x14ac:dyDescent="0.25">
      <c r="A47" t="s">
        <v>288</v>
      </c>
      <c r="B47" t="str">
        <f t="shared" si="0"/>
        <v>caserecord</v>
      </c>
      <c r="C47">
        <f>IF(B47=LOOKUP(B47,'manually extracted terms'!$B$2:$B$219),1,0)</f>
        <v>1</v>
      </c>
    </row>
    <row r="48" spans="1:3" x14ac:dyDescent="0.25">
      <c r="A48" t="s">
        <v>294</v>
      </c>
      <c r="B48" t="str">
        <f t="shared" si="0"/>
        <v>householdmember</v>
      </c>
      <c r="C48">
        <f>IF(B48=LOOKUP(B48,'manually extracted terms'!$B$2:$B$219),1,0)</f>
        <v>1</v>
      </c>
    </row>
    <row r="49" spans="1:3" x14ac:dyDescent="0.25">
      <c r="A49" t="s">
        <v>303</v>
      </c>
      <c r="B49" t="str">
        <f t="shared" si="0"/>
        <v>statusstatewide</v>
      </c>
      <c r="C49">
        <f>IF(B49=LOOKUP(B49,'manually extracted terms'!$B$2:$B$219),1,0)</f>
        <v>0</v>
      </c>
    </row>
    <row r="50" spans="1:3" x14ac:dyDescent="0.25">
      <c r="A50" t="s">
        <v>305</v>
      </c>
      <c r="B50" t="str">
        <f t="shared" si="0"/>
        <v>applicationinformation</v>
      </c>
      <c r="C50">
        <f>IF(B50=LOOKUP(B50,'manually extracted terms'!$B$2:$B$219),1,0)</f>
        <v>0</v>
      </c>
    </row>
    <row r="51" spans="1:3" x14ac:dyDescent="0.25">
      <c r="A51" t="s">
        <v>306</v>
      </c>
      <c r="B51" t="str">
        <f t="shared" si="0"/>
        <v>selectedplan</v>
      </c>
      <c r="C51">
        <f>IF(B51=LOOKUP(B51,'manually extracted terms'!$B$2:$B$219),1,0)</f>
        <v>0</v>
      </c>
    </row>
    <row r="52" spans="1:3" x14ac:dyDescent="0.25">
      <c r="A52" t="s">
        <v>315</v>
      </c>
      <c r="B52" t="str">
        <f t="shared" si="0"/>
        <v>federalexchange</v>
      </c>
      <c r="C52">
        <f>IF(B52=LOOKUP(B52,'manually extracted terms'!$B$2:$B$219),1,0)</f>
        <v>1</v>
      </c>
    </row>
    <row r="53" spans="1:3" x14ac:dyDescent="0.25">
      <c r="A53" t="s">
        <v>316</v>
      </c>
      <c r="B53" t="str">
        <f t="shared" si="0"/>
        <v>assisterfee</v>
      </c>
      <c r="C53">
        <f>IF(B53=LOOKUP(B53,'manually extracted terms'!$B$2:$B$219),1,0)</f>
        <v>1</v>
      </c>
    </row>
    <row r="54" spans="1:3" x14ac:dyDescent="0.25">
      <c r="A54" t="s">
        <v>266</v>
      </c>
      <c r="B54" t="str">
        <f t="shared" si="0"/>
        <v>californiadepartment</v>
      </c>
      <c r="C54">
        <f>IF(B54=LOOKUP(B54,'manually extracted terms'!$B$2:$B$219),1,0)</f>
        <v>0</v>
      </c>
    </row>
    <row r="55" spans="1:3" x14ac:dyDescent="0.25">
      <c r="A55" t="s">
        <v>267</v>
      </c>
      <c r="B55" t="str">
        <f t="shared" si="0"/>
        <v>helpscreen</v>
      </c>
      <c r="C55">
        <f>IF(B55=LOOKUP(B55,'manually extracted terms'!$B$2:$B$219),1,0)</f>
        <v>0</v>
      </c>
    </row>
    <row r="56" spans="1:3" x14ac:dyDescent="0.25">
      <c r="A56" t="s">
        <v>269</v>
      </c>
      <c r="B56" t="str">
        <f t="shared" si="0"/>
        <v>dataelement</v>
      </c>
      <c r="C56">
        <f>IF(B56=LOOKUP(B56,'manually extracted terms'!$B$2:$B$219),1,0)</f>
        <v>0</v>
      </c>
    </row>
    <row r="57" spans="1:3" x14ac:dyDescent="0.25">
      <c r="A57" t="s">
        <v>277</v>
      </c>
      <c r="B57" t="str">
        <f t="shared" si="0"/>
        <v>36month</v>
      </c>
      <c r="C57">
        <f>IF(B57=LOOKUP(B57,'manually extracted terms'!$B$2:$B$219),1,0)</f>
        <v>0</v>
      </c>
    </row>
    <row r="58" spans="1:3" x14ac:dyDescent="0.25">
      <c r="A58" t="s">
        <v>285</v>
      </c>
      <c r="B58" t="str">
        <f t="shared" si="0"/>
        <v>californiapolicymaker</v>
      </c>
      <c r="C58">
        <f>IF(B58=LOOKUP(B58,'manually extracted terms'!$B$2:$B$219),1,0)</f>
        <v>0</v>
      </c>
    </row>
    <row r="59" spans="1:3" x14ac:dyDescent="0.25">
      <c r="A59" t="s">
        <v>286</v>
      </c>
      <c r="B59" t="str">
        <f t="shared" si="0"/>
        <v>consumerexperience</v>
      </c>
      <c r="C59">
        <f>IF(B59=LOOKUP(B59,'manually extracted terms'!$B$2:$B$219),1,0)</f>
        <v>0</v>
      </c>
    </row>
    <row r="60" spans="1:3" x14ac:dyDescent="0.25">
      <c r="A60" t="s">
        <v>289</v>
      </c>
      <c r="B60" t="str">
        <f t="shared" si="0"/>
        <v>electronicreport</v>
      </c>
      <c r="C60">
        <f>IF(B60=LOOKUP(B60,'manually extracted terms'!$B$2:$B$219),1,0)</f>
        <v>0</v>
      </c>
    </row>
    <row r="61" spans="1:3" x14ac:dyDescent="0.25">
      <c r="A61" t="s">
        <v>293</v>
      </c>
      <c r="B61" t="str">
        <f t="shared" si="0"/>
        <v>reportchange</v>
      </c>
      <c r="C61">
        <f>IF(B61=LOOKUP(B61,'manually extracted terms'!$B$2:$B$219),1,0)</f>
        <v>0</v>
      </c>
    </row>
    <row r="62" spans="1:3" x14ac:dyDescent="0.25">
      <c r="A62" t="s">
        <v>295</v>
      </c>
      <c r="B62" t="str">
        <f t="shared" si="0"/>
        <v>netsaving</v>
      </c>
      <c r="C62">
        <f>IF(B62=LOOKUP(B62,'manually extracted terms'!$B$2:$B$219),1,0)</f>
        <v>1</v>
      </c>
    </row>
    <row r="63" spans="1:3" x14ac:dyDescent="0.25">
      <c r="A63" t="s">
        <v>296</v>
      </c>
      <c r="B63" t="str">
        <f t="shared" si="0"/>
        <v>permanentpart</v>
      </c>
      <c r="C63">
        <f>IF(B63=LOOKUP(B63,'manually extracted terms'!$B$2:$B$219),1,0)</f>
        <v>0</v>
      </c>
    </row>
    <row r="64" spans="1:3" x14ac:dyDescent="0.25">
      <c r="A64" t="s">
        <v>297</v>
      </c>
      <c r="B64" t="str">
        <f t="shared" si="0"/>
        <v>consumerinformation</v>
      </c>
      <c r="C64">
        <f>IF(B64=LOOKUP(B64,'manually extracted terms'!$B$2:$B$219),1,0)</f>
        <v>0</v>
      </c>
    </row>
    <row r="65" spans="1:3" x14ac:dyDescent="0.25">
      <c r="A65" t="s">
        <v>299</v>
      </c>
      <c r="B65" t="str">
        <f t="shared" si="0"/>
        <v>averageamount</v>
      </c>
      <c r="C65">
        <f>IF(B65=LOOKUP(B65,'manually extracted terms'!$B$2:$B$219),1,0)</f>
        <v>0</v>
      </c>
    </row>
    <row r="66" spans="1:3" x14ac:dyDescent="0.25">
      <c r="A66" t="s">
        <v>298</v>
      </c>
      <c r="B66" t="str">
        <f t="shared" si="0"/>
        <v>federalaudit</v>
      </c>
      <c r="C66">
        <f>IF(B66=LOOKUP(B66,'manually extracted terms'!$B$2:$B$219),1,0)</f>
        <v>0</v>
      </c>
    </row>
    <row r="67" spans="1:3" x14ac:dyDescent="0.25">
      <c r="A67" t="s">
        <v>300</v>
      </c>
      <c r="B67" t="str">
        <f t="shared" ref="B67:B130" si="1">LOWER(SUBSTITUTE(A67," ",""))</f>
        <v>eventtrigger</v>
      </c>
      <c r="C67">
        <f>IF(B67=LOOKUP(B67,'manually extracted terms'!$B$2:$B$219),1,0)</f>
        <v>0</v>
      </c>
    </row>
    <row r="68" spans="1:3" x14ac:dyDescent="0.25">
      <c r="A68" t="s">
        <v>302</v>
      </c>
      <c r="B68" t="str">
        <f t="shared" si="1"/>
        <v>applicantrecipient</v>
      </c>
      <c r="C68">
        <f>IF(B68=LOOKUP(B68,'manually extracted terms'!$B$2:$B$219),1,0)</f>
        <v>0</v>
      </c>
    </row>
    <row r="69" spans="1:3" x14ac:dyDescent="0.25">
      <c r="A69" t="s">
        <v>308</v>
      </c>
      <c r="B69" t="str">
        <f t="shared" si="1"/>
        <v>taxadministration</v>
      </c>
      <c r="C69">
        <f>IF(B69=LOOKUP(B69,'manually extracted terms'!$B$2:$B$219),1,0)</f>
        <v>0</v>
      </c>
    </row>
    <row r="70" spans="1:3" x14ac:dyDescent="0.25">
      <c r="A70" t="s">
        <v>320</v>
      </c>
      <c r="B70" t="str">
        <f t="shared" si="1"/>
        <v>upcomingmonth</v>
      </c>
      <c r="C70">
        <f>IF(B70=LOOKUP(B70,'manually extracted terms'!$B$2:$B$219),1,0)</f>
        <v>0</v>
      </c>
    </row>
    <row r="71" spans="1:3" x14ac:dyDescent="0.25">
      <c r="A71" t="s">
        <v>323</v>
      </c>
      <c r="B71" t="str">
        <f t="shared" si="1"/>
        <v>appealdecision</v>
      </c>
      <c r="C71">
        <f>IF(B71=LOOKUP(B71,'manually extracted terms'!$B$2:$B$219),1,0)</f>
        <v>0</v>
      </c>
    </row>
    <row r="72" spans="1:3" x14ac:dyDescent="0.25">
      <c r="A72" t="s">
        <v>324</v>
      </c>
      <c r="B72" t="str">
        <f t="shared" si="1"/>
        <v>oversightrequirement</v>
      </c>
      <c r="C72">
        <f>IF(B72=LOOKUP(B72,'manually extracted terms'!$B$2:$B$219),1,0)</f>
        <v>0</v>
      </c>
    </row>
    <row r="73" spans="1:3" x14ac:dyDescent="0.25">
      <c r="A73" t="s">
        <v>325</v>
      </c>
      <c r="B73" t="str">
        <f t="shared" si="1"/>
        <v>anonymousshopping</v>
      </c>
      <c r="C73">
        <f>IF(B73=LOOKUP(B73,'manually extracted terms'!$B$2:$B$219),1,0)</f>
        <v>1</v>
      </c>
    </row>
    <row r="74" spans="1:3" x14ac:dyDescent="0.25">
      <c r="A74" t="s">
        <v>280</v>
      </c>
      <c r="B74" t="str">
        <f t="shared" si="1"/>
        <v>lawfulpresence</v>
      </c>
      <c r="C74">
        <f>IF(B74=LOOKUP(B74,'manually extracted terms'!$B$2:$B$219),1,0)</f>
        <v>1</v>
      </c>
    </row>
    <row r="75" spans="1:3" x14ac:dyDescent="0.25">
      <c r="A75" t="s">
        <v>283</v>
      </c>
      <c r="B75" t="str">
        <f t="shared" si="1"/>
        <v>enrollmenttrend</v>
      </c>
      <c r="C75">
        <f>IF(B75=LOOKUP(B75,'manually extracted terms'!$B$2:$B$219),1,0)</f>
        <v>0</v>
      </c>
    </row>
    <row r="76" spans="1:3" x14ac:dyDescent="0.25">
      <c r="A76" t="s">
        <v>292</v>
      </c>
      <c r="B76" t="str">
        <f t="shared" si="1"/>
        <v>consumerapplicant</v>
      </c>
      <c r="C76">
        <f>IF(B76=LOOKUP(B76,'manually extracted terms'!$B$2:$B$219),1,0)</f>
        <v>0</v>
      </c>
    </row>
    <row r="77" spans="1:3" x14ac:dyDescent="0.25">
      <c r="A77" t="s">
        <v>291</v>
      </c>
      <c r="B77" t="str">
        <f t="shared" si="1"/>
        <v>performancemeasurement</v>
      </c>
      <c r="C77">
        <f>IF(B77=LOOKUP(B77,'manually extracted terms'!$B$2:$B$219),1,0)</f>
        <v>0</v>
      </c>
    </row>
    <row r="78" spans="1:3" x14ac:dyDescent="0.25">
      <c r="A78" t="s">
        <v>318</v>
      </c>
      <c r="B78" t="str">
        <f t="shared" si="1"/>
        <v>mailedapplication</v>
      </c>
      <c r="C78">
        <f>IF(B78=LOOKUP(B78,'manually extracted terms'!$B$2:$B$219),1,0)</f>
        <v>0</v>
      </c>
    </row>
    <row r="79" spans="1:3" x14ac:dyDescent="0.25">
      <c r="A79" t="s">
        <v>319</v>
      </c>
      <c r="B79" t="str">
        <f t="shared" si="1"/>
        <v>applicationprocess</v>
      </c>
      <c r="C79">
        <f>IF(B79=LOOKUP(B79,'manually extracted terms'!$B$2:$B$219),1,0)</f>
        <v>0</v>
      </c>
    </row>
    <row r="80" spans="1:3" x14ac:dyDescent="0.25">
      <c r="A80" t="s">
        <v>265</v>
      </c>
      <c r="B80" t="str">
        <f t="shared" si="1"/>
        <v>verificationdocument</v>
      </c>
      <c r="C80">
        <f>IF(B80=LOOKUP(B80,'manually extracted terms'!$B$2:$B$219),1,0)</f>
        <v>1</v>
      </c>
    </row>
    <row r="81" spans="1:3" x14ac:dyDescent="0.25">
      <c r="A81" t="s">
        <v>270</v>
      </c>
      <c r="B81" t="str">
        <f t="shared" si="1"/>
        <v>externalinterface</v>
      </c>
      <c r="C81">
        <f>IF(B81=LOOKUP(B81,'manually extracted terms'!$B$2:$B$219),1,0)</f>
        <v>0</v>
      </c>
    </row>
    <row r="82" spans="1:3" x14ac:dyDescent="0.25">
      <c r="A82" t="s">
        <v>274</v>
      </c>
      <c r="B82" t="str">
        <f t="shared" si="1"/>
        <v>questionicon</v>
      </c>
      <c r="C82">
        <f>IF(B82=LOOKUP(B82,'manually extracted terms'!$B$2:$B$219),1,0)</f>
        <v>0</v>
      </c>
    </row>
    <row r="83" spans="1:3" x14ac:dyDescent="0.25">
      <c r="A83" t="s">
        <v>282</v>
      </c>
      <c r="B83" t="str">
        <f t="shared" si="1"/>
        <v>paymenthistory</v>
      </c>
      <c r="C83">
        <f>IF(B83=LOOKUP(B83,'manually extracted terms'!$B$2:$B$219),1,0)</f>
        <v>0</v>
      </c>
    </row>
    <row r="84" spans="1:3" x14ac:dyDescent="0.25">
      <c r="A84" t="s">
        <v>310</v>
      </c>
      <c r="B84" t="str">
        <f t="shared" si="1"/>
        <v>onlineretrieval</v>
      </c>
      <c r="C84">
        <f>IF(B84=LOOKUP(B84,'manually extracted terms'!$B$2:$B$219),1,0)</f>
        <v>0</v>
      </c>
    </row>
    <row r="85" spans="1:3" x14ac:dyDescent="0.25">
      <c r="A85" t="s">
        <v>317</v>
      </c>
      <c r="B85" t="str">
        <f t="shared" si="1"/>
        <v>viewingcapability</v>
      </c>
      <c r="C85">
        <f>IF(B85=LOOKUP(B85,'manually extracted terms'!$B$2:$B$219),1,0)</f>
        <v>0</v>
      </c>
    </row>
    <row r="86" spans="1:3" x14ac:dyDescent="0.25">
      <c r="A86" t="s">
        <v>260</v>
      </c>
      <c r="B86" t="str">
        <f t="shared" si="1"/>
        <v>enrollmentperiod</v>
      </c>
      <c r="C86">
        <f>IF(B86=LOOKUP(B86,'manually extracted terms'!$B$2:$B$219),1,0)</f>
        <v>1</v>
      </c>
    </row>
    <row r="87" spans="1:3" x14ac:dyDescent="0.25">
      <c r="A87" t="s">
        <v>312</v>
      </c>
      <c r="B87" t="str">
        <f t="shared" si="1"/>
        <v>qualityindicator</v>
      </c>
      <c r="C87">
        <f>IF(B87=LOOKUP(B87,'manually extracted terms'!$B$2:$B$219),1,0)</f>
        <v>0</v>
      </c>
    </row>
    <row r="88" spans="1:3" x14ac:dyDescent="0.25">
      <c r="A88" t="s">
        <v>271</v>
      </c>
      <c r="B88" t="str">
        <f t="shared" si="1"/>
        <v>estimatedannual</v>
      </c>
      <c r="C88">
        <f>IF(B88=LOOKUP(B88,'manually extracted terms'!$B$2:$B$219),1,0)</f>
        <v>0</v>
      </c>
    </row>
    <row r="89" spans="1:3" x14ac:dyDescent="0.25">
      <c r="A89" t="s">
        <v>246</v>
      </c>
      <c r="B89" t="str">
        <f t="shared" si="1"/>
        <v>sharingreduction</v>
      </c>
      <c r="C89">
        <f>IF(B89=LOOKUP(B89,'manually extracted terms'!$B$2:$B$219),1,0)</f>
        <v>0</v>
      </c>
    </row>
    <row r="90" spans="1:3" x14ac:dyDescent="0.25">
      <c r="A90" t="s">
        <v>327</v>
      </c>
      <c r="B90" t="str">
        <f t="shared" si="1"/>
        <v>familymember</v>
      </c>
      <c r="C90">
        <f>IF(B90=LOOKUP(B90,'manually extracted terms'!$B$2:$B$219),1,0)</f>
        <v>1</v>
      </c>
    </row>
    <row r="91" spans="1:3" x14ac:dyDescent="0.25">
      <c r="A91" t="s">
        <v>311</v>
      </c>
      <c r="B91" t="str">
        <f t="shared" si="1"/>
        <v>onlineapplication</v>
      </c>
      <c r="C91">
        <f>IF(B91=LOOKUP(B91,'manually extracted terms'!$B$2:$B$219),1,0)</f>
        <v>0</v>
      </c>
    </row>
    <row r="92" spans="1:3" x14ac:dyDescent="0.25">
      <c r="A92" t="s">
        <v>321</v>
      </c>
      <c r="B92" t="str">
        <f t="shared" si="1"/>
        <v>callcenter</v>
      </c>
      <c r="C92">
        <f>IF(B92=LOOKUP(B92,'manually extracted terms'!$B$2:$B$219),1,0)</f>
        <v>1</v>
      </c>
    </row>
    <row r="93" spans="1:3" x14ac:dyDescent="0.25">
      <c r="A93" t="s">
        <v>264</v>
      </c>
      <c r="B93" t="str">
        <f t="shared" si="1"/>
        <v>availableplan</v>
      </c>
      <c r="C93">
        <f>IF(B93=LOOKUP(B93,'manually extracted terms'!$B$2:$B$219),1,0)</f>
        <v>0</v>
      </c>
    </row>
    <row r="94" spans="1:3" x14ac:dyDescent="0.25">
      <c r="A94" t="s">
        <v>301</v>
      </c>
      <c r="B94" t="str">
        <f t="shared" si="1"/>
        <v>effectivedate</v>
      </c>
      <c r="C94">
        <f>IF(B94=LOOKUP(B94,'manually extracted terms'!$B$2:$B$219),1,0)</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32"/>
  <sheetViews>
    <sheetView tabSelected="1" zoomScale="90" zoomScaleNormal="90" workbookViewId="0">
      <selection activeCell="C2" sqref="C2"/>
    </sheetView>
  </sheetViews>
  <sheetFormatPr defaultRowHeight="15" x14ac:dyDescent="0.25"/>
  <cols>
    <col min="1" max="1" width="2.5703125" style="1" customWidth="1"/>
    <col min="2" max="2" width="9.140625" style="2"/>
    <col min="3" max="3" width="58" style="2" customWidth="1"/>
    <col min="4" max="4" width="58.85546875" style="2" customWidth="1"/>
    <col min="5" max="5" width="71.85546875" style="2" customWidth="1"/>
    <col min="6" max="6" width="20.5703125" style="2" customWidth="1"/>
    <col min="7" max="7" width="16.42578125" style="2" customWidth="1"/>
    <col min="8" max="8" width="23.85546875" style="2" customWidth="1"/>
    <col min="9" max="14" width="9.140625" style="2"/>
    <col min="15" max="16384" width="9.140625" style="1"/>
  </cols>
  <sheetData>
    <row r="1" spans="2:9" ht="12.75" customHeight="1" thickBot="1" x14ac:dyDescent="0.3"/>
    <row r="2" spans="2:9" ht="51.75" customHeight="1" x14ac:dyDescent="0.25">
      <c r="B2" s="14" t="s">
        <v>5011</v>
      </c>
      <c r="C2" s="15" t="s">
        <v>4965</v>
      </c>
      <c r="D2" s="15" t="s">
        <v>4963</v>
      </c>
      <c r="E2" s="16" t="s">
        <v>4967</v>
      </c>
    </row>
    <row r="3" spans="2:9" ht="45" x14ac:dyDescent="0.25">
      <c r="B3" s="17">
        <v>1</v>
      </c>
      <c r="C3" s="18" t="s">
        <v>4966</v>
      </c>
      <c r="D3" s="19" t="s">
        <v>4964</v>
      </c>
      <c r="E3" s="20" t="s">
        <v>5025</v>
      </c>
      <c r="I3" s="3"/>
    </row>
    <row r="4" spans="2:9" ht="30" x14ac:dyDescent="0.25">
      <c r="B4" s="17">
        <v>2</v>
      </c>
      <c r="C4" s="19" t="s">
        <v>4968</v>
      </c>
      <c r="D4" s="19" t="s">
        <v>4969</v>
      </c>
      <c r="E4" s="20" t="s">
        <v>4970</v>
      </c>
    </row>
    <row r="5" spans="2:9" ht="30" x14ac:dyDescent="0.25">
      <c r="B5" s="17">
        <v>3</v>
      </c>
      <c r="C5" s="19" t="s">
        <v>4971</v>
      </c>
      <c r="D5" s="19" t="s">
        <v>4972</v>
      </c>
      <c r="E5" s="20"/>
    </row>
    <row r="6" spans="2:9" ht="30" x14ac:dyDescent="0.25">
      <c r="B6" s="17">
        <v>4</v>
      </c>
      <c r="C6" s="19" t="s">
        <v>4973</v>
      </c>
      <c r="D6" s="19" t="s">
        <v>4974</v>
      </c>
      <c r="E6" s="20"/>
    </row>
    <row r="7" spans="2:9" ht="45" x14ac:dyDescent="0.25">
      <c r="B7" s="17">
        <v>5</v>
      </c>
      <c r="C7" s="19" t="s">
        <v>4975</v>
      </c>
      <c r="D7" s="19" t="s">
        <v>4979</v>
      </c>
      <c r="E7" s="20" t="s">
        <v>4976</v>
      </c>
    </row>
    <row r="8" spans="2:9" ht="34.5" customHeight="1" x14ac:dyDescent="0.25">
      <c r="B8" s="17">
        <v>6</v>
      </c>
      <c r="C8" s="19" t="s">
        <v>4977</v>
      </c>
      <c r="D8" s="19" t="s">
        <v>4980</v>
      </c>
      <c r="E8" s="20" t="s">
        <v>4978</v>
      </c>
      <c r="H8" s="3"/>
    </row>
    <row r="9" spans="2:9" x14ac:dyDescent="0.25">
      <c r="B9" s="17">
        <v>7</v>
      </c>
      <c r="C9" s="19" t="s">
        <v>4981</v>
      </c>
      <c r="D9" s="19" t="s">
        <v>4982</v>
      </c>
      <c r="E9" s="20"/>
    </row>
    <row r="10" spans="2:9" ht="60" x14ac:dyDescent="0.25">
      <c r="B10" s="17">
        <v>8</v>
      </c>
      <c r="C10" s="19" t="s">
        <v>4983</v>
      </c>
      <c r="D10" s="19" t="s">
        <v>4984</v>
      </c>
      <c r="E10" s="20" t="s">
        <v>4985</v>
      </c>
    </row>
    <row r="11" spans="2:9" ht="30" x14ac:dyDescent="0.25">
      <c r="B11" s="17">
        <v>9</v>
      </c>
      <c r="C11" s="19" t="s">
        <v>4986</v>
      </c>
      <c r="D11" s="19" t="s">
        <v>4987</v>
      </c>
      <c r="E11" s="20" t="s">
        <v>4988</v>
      </c>
    </row>
    <row r="12" spans="2:9" x14ac:dyDescent="0.25">
      <c r="B12" s="17">
        <v>10</v>
      </c>
      <c r="C12" s="19" t="s">
        <v>4989</v>
      </c>
      <c r="D12" s="19" t="s">
        <v>4990</v>
      </c>
      <c r="E12" s="20"/>
    </row>
    <row r="13" spans="2:9" x14ac:dyDescent="0.25">
      <c r="B13" s="17">
        <v>11</v>
      </c>
      <c r="C13" s="19" t="s">
        <v>4991</v>
      </c>
      <c r="D13" s="19" t="s">
        <v>4992</v>
      </c>
      <c r="E13" s="20"/>
    </row>
    <row r="14" spans="2:9" x14ac:dyDescent="0.25">
      <c r="B14" s="17">
        <v>12</v>
      </c>
      <c r="C14" s="19" t="s">
        <v>4993</v>
      </c>
      <c r="D14" s="19" t="s">
        <v>4994</v>
      </c>
      <c r="E14" s="20"/>
    </row>
    <row r="15" spans="2:9" x14ac:dyDescent="0.25">
      <c r="B15" s="17">
        <v>13</v>
      </c>
      <c r="C15" s="19" t="s">
        <v>4995</v>
      </c>
      <c r="D15" s="19" t="s">
        <v>4996</v>
      </c>
      <c r="E15" s="20" t="s">
        <v>5026</v>
      </c>
    </row>
    <row r="16" spans="2:9" ht="35.25" customHeight="1" x14ac:dyDescent="0.25">
      <c r="B16" s="17">
        <v>14</v>
      </c>
      <c r="C16" s="19" t="s">
        <v>4997</v>
      </c>
      <c r="D16" s="19" t="s">
        <v>4998</v>
      </c>
      <c r="E16" s="20" t="s">
        <v>5027</v>
      </c>
    </row>
    <row r="17" spans="2:5" ht="31.5" customHeight="1" x14ac:dyDescent="0.25">
      <c r="B17" s="17">
        <v>15</v>
      </c>
      <c r="C17" s="19" t="s">
        <v>4999</v>
      </c>
      <c r="D17" s="19" t="s">
        <v>5000</v>
      </c>
      <c r="E17" s="20"/>
    </row>
    <row r="18" spans="2:5" ht="30" x14ac:dyDescent="0.25">
      <c r="B18" s="17">
        <v>16</v>
      </c>
      <c r="C18" s="19" t="s">
        <v>5001</v>
      </c>
      <c r="D18" s="19" t="s">
        <v>5002</v>
      </c>
      <c r="E18" s="20" t="s">
        <v>5003</v>
      </c>
    </row>
    <row r="19" spans="2:5" x14ac:dyDescent="0.25">
      <c r="B19" s="17">
        <v>17</v>
      </c>
      <c r="C19" s="19" t="s">
        <v>5004</v>
      </c>
      <c r="D19" s="19" t="s">
        <v>5005</v>
      </c>
      <c r="E19" s="20"/>
    </row>
    <row r="20" spans="2:5" x14ac:dyDescent="0.25">
      <c r="B20" s="17">
        <v>18</v>
      </c>
      <c r="C20" s="19" t="s">
        <v>5006</v>
      </c>
      <c r="D20" s="19" t="s">
        <v>5007</v>
      </c>
      <c r="E20" s="20"/>
    </row>
    <row r="21" spans="2:5" x14ac:dyDescent="0.25">
      <c r="B21" s="17">
        <v>19</v>
      </c>
      <c r="C21" s="19" t="s">
        <v>5104</v>
      </c>
      <c r="D21" s="19" t="s">
        <v>5008</v>
      </c>
      <c r="E21" s="20"/>
    </row>
    <row r="22" spans="2:5" x14ac:dyDescent="0.25">
      <c r="B22" s="17">
        <v>20</v>
      </c>
      <c r="C22" s="19" t="s">
        <v>5105</v>
      </c>
      <c r="D22" s="19" t="s">
        <v>5103</v>
      </c>
      <c r="E22" s="20"/>
    </row>
    <row r="23" spans="2:5" ht="30" x14ac:dyDescent="0.25">
      <c r="B23" s="17">
        <v>21</v>
      </c>
      <c r="C23" s="19" t="s">
        <v>3213</v>
      </c>
      <c r="D23" s="19" t="s">
        <v>5013</v>
      </c>
      <c r="E23" s="20"/>
    </row>
    <row r="24" spans="2:5" x14ac:dyDescent="0.25">
      <c r="B24" s="26">
        <v>22</v>
      </c>
      <c r="C24" s="19" t="s">
        <v>5009</v>
      </c>
      <c r="D24" s="19" t="s">
        <v>5010</v>
      </c>
      <c r="E24" s="20"/>
    </row>
    <row r="25" spans="2:5" ht="15.75" thickBot="1" x14ac:dyDescent="0.3">
      <c r="B25" s="21">
        <v>23</v>
      </c>
      <c r="C25" s="23" t="s">
        <v>5014</v>
      </c>
      <c r="D25" s="23" t="s">
        <v>5015</v>
      </c>
      <c r="E25" s="22"/>
    </row>
    <row r="121" spans="7:7" x14ac:dyDescent="0.25">
      <c r="G121" s="4"/>
    </row>
    <row r="130" spans="6:6" x14ac:dyDescent="0.25">
      <c r="F130" s="4"/>
    </row>
    <row r="232" ht="24.75" customHeight="1" x14ac:dyDescent="0.25"/>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9"/>
  <sheetViews>
    <sheetView workbookViewId="0">
      <selection activeCell="C2" sqref="C2"/>
    </sheetView>
  </sheetViews>
  <sheetFormatPr defaultRowHeight="15" x14ac:dyDescent="0.25"/>
  <cols>
    <col min="1" max="1" width="26" bestFit="1" customWidth="1"/>
    <col min="2" max="2" width="35.8554687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2199</v>
      </c>
      <c r="B2" t="str">
        <f>LOWER(SUBSTITUTE(A2," ",""))</f>
        <v>calheer</v>
      </c>
      <c r="C2">
        <f>IF(B2=LOOKUP(B2,'manually extracted terms'!$B$2:$B$219),1,0)</f>
        <v>0</v>
      </c>
      <c r="D2" s="5">
        <f>SUM(C:C)/COUNT(C:C)</f>
        <v>0.32142857142857145</v>
      </c>
      <c r="E2" s="5">
        <f>SUM(C:C)/'manually extracted terms'!C2</f>
        <v>0.25</v>
      </c>
      <c r="F2" s="5">
        <f>2*D2*E2/(D2+E2)</f>
        <v>0.28125000000000006</v>
      </c>
    </row>
    <row r="3" spans="1:11" x14ac:dyDescent="0.25">
      <c r="A3" t="s">
        <v>364</v>
      </c>
      <c r="B3" t="str">
        <f t="shared" ref="B3:B66" si="0">LOWER(SUBSTITUTE(A3," ",""))</f>
        <v>functionality</v>
      </c>
      <c r="C3">
        <f>IF(B3=LOOKUP(B3,'manually extracted terms'!$B$2:$B$219),1,0)</f>
        <v>0</v>
      </c>
    </row>
    <row r="4" spans="1:11" x14ac:dyDescent="0.25">
      <c r="A4" t="s">
        <v>365</v>
      </c>
      <c r="B4" t="str">
        <f t="shared" si="0"/>
        <v>plan</v>
      </c>
      <c r="C4">
        <f>IF(B4=LOOKUP(B4,'manually extracted terms'!$B$2:$B$219),1,0)</f>
        <v>1</v>
      </c>
    </row>
    <row r="5" spans="1:11" x14ac:dyDescent="0.25">
      <c r="A5" t="s">
        <v>368</v>
      </c>
      <c r="B5" t="str">
        <f t="shared" si="0"/>
        <v>application</v>
      </c>
      <c r="C5">
        <f>IF(B5=LOOKUP(B5,'manually extracted terms'!$B$2:$B$219),1,0)</f>
        <v>1</v>
      </c>
    </row>
    <row r="6" spans="1:11" x14ac:dyDescent="0.25">
      <c r="A6" t="s">
        <v>367</v>
      </c>
      <c r="B6" t="str">
        <f t="shared" si="0"/>
        <v>consumer</v>
      </c>
      <c r="C6">
        <f>IF(B6=LOOKUP(B6,'manually extracted terms'!$B$2:$B$219),1,0)</f>
        <v>1</v>
      </c>
    </row>
    <row r="7" spans="1:11" x14ac:dyDescent="0.25">
      <c r="A7" t="s">
        <v>369</v>
      </c>
      <c r="B7" t="str">
        <f t="shared" si="0"/>
        <v>report</v>
      </c>
      <c r="C7">
        <f>IF(B7=LOOKUP(B7,'manually extracted terms'!$B$2:$B$219),1,0)</f>
        <v>0</v>
      </c>
    </row>
    <row r="8" spans="1:11" x14ac:dyDescent="0.25">
      <c r="A8" t="s">
        <v>366</v>
      </c>
      <c r="B8" t="str">
        <f t="shared" si="0"/>
        <v>individual</v>
      </c>
      <c r="C8">
        <f>IF(B8=LOOKUP(B8,'manually extracted terms'!$B$2:$B$219),1,0)</f>
        <v>1</v>
      </c>
    </row>
    <row r="9" spans="1:11" x14ac:dyDescent="0.25">
      <c r="A9" t="s">
        <v>370</v>
      </c>
      <c r="B9" t="str">
        <f t="shared" si="0"/>
        <v>information</v>
      </c>
      <c r="C9">
        <f>IF(B9=LOOKUP(B9,'manually extracted terms'!$B$2:$B$219),1,0)</f>
        <v>0</v>
      </c>
    </row>
    <row r="10" spans="1:11" x14ac:dyDescent="0.25">
      <c r="A10" t="s">
        <v>372</v>
      </c>
      <c r="B10" t="str">
        <f t="shared" si="0"/>
        <v>eligibility</v>
      </c>
      <c r="C10">
        <f>IF(B10=LOOKUP(B10,'manually extracted terms'!$B$2:$B$219),1,0)</f>
        <v>0</v>
      </c>
    </row>
    <row r="11" spans="1:11" x14ac:dyDescent="0.25">
      <c r="A11" t="s">
        <v>233</v>
      </c>
      <c r="B11" t="str">
        <f t="shared" si="0"/>
        <v>qualifiedhealthplan</v>
      </c>
      <c r="C11">
        <f>IF(B11=LOOKUP(B11,'manually extracted terms'!$B$2:$B$219),1,0)</f>
        <v>1</v>
      </c>
    </row>
    <row r="12" spans="1:11" x14ac:dyDescent="0.25">
      <c r="A12" t="s">
        <v>371</v>
      </c>
      <c r="B12" t="str">
        <f t="shared" si="0"/>
        <v>health</v>
      </c>
      <c r="C12">
        <f>IF(B12=LOOKUP(B12,'manually extracted terms'!$B$2:$B$219),1,0)</f>
        <v>0</v>
      </c>
    </row>
    <row r="13" spans="1:11" x14ac:dyDescent="0.25">
      <c r="A13" t="s">
        <v>232</v>
      </c>
      <c r="B13" t="str">
        <f t="shared" si="0"/>
        <v>webportal</v>
      </c>
      <c r="C13">
        <f>IF(B13=LOOKUP(B13,'manually extracted terms'!$B$2:$B$219),1,0)</f>
        <v>0</v>
      </c>
    </row>
    <row r="14" spans="1:11" x14ac:dyDescent="0.25">
      <c r="A14" t="s">
        <v>373</v>
      </c>
      <c r="B14" t="str">
        <f t="shared" si="0"/>
        <v>enrollment</v>
      </c>
      <c r="C14">
        <f>IF(B14=LOOKUP(B14,'manually extracted terms'!$B$2:$B$219),1,0)</f>
        <v>0</v>
      </c>
    </row>
    <row r="15" spans="1:11" x14ac:dyDescent="0.25">
      <c r="A15" t="s">
        <v>374</v>
      </c>
      <c r="B15" t="str">
        <f t="shared" si="0"/>
        <v>exchange</v>
      </c>
      <c r="C15">
        <f>IF(B15=LOOKUP(B15,'manually extracted terms'!$B$2:$B$219),1,0)</f>
        <v>1</v>
      </c>
    </row>
    <row r="16" spans="1:11" x14ac:dyDescent="0.25">
      <c r="A16" t="s">
        <v>231</v>
      </c>
      <c r="B16" t="str">
        <f t="shared" si="0"/>
        <v>healthplan</v>
      </c>
      <c r="C16">
        <f>IF(B16=LOOKUP(B16,'manually extracted terms'!$B$2:$B$219),1,0)</f>
        <v>1</v>
      </c>
    </row>
    <row r="17" spans="1:3" x14ac:dyDescent="0.25">
      <c r="A17" t="s">
        <v>375</v>
      </c>
      <c r="B17" t="str">
        <f t="shared" si="0"/>
        <v>applicant</v>
      </c>
      <c r="C17">
        <f>IF(B17=LOOKUP(B17,'manually extracted terms'!$B$2:$B$219),1,0)</f>
        <v>1</v>
      </c>
    </row>
    <row r="18" spans="1:3" x14ac:dyDescent="0.25">
      <c r="A18" t="s">
        <v>377</v>
      </c>
      <c r="B18" t="str">
        <f t="shared" si="0"/>
        <v>premium</v>
      </c>
      <c r="C18">
        <f>IF(B18=LOOKUP(B18,'manually extracted terms'!$B$2:$B$219),1,0)</f>
        <v>1</v>
      </c>
    </row>
    <row r="19" spans="1:3" x14ac:dyDescent="0.25">
      <c r="A19" t="s">
        <v>382</v>
      </c>
      <c r="B19" t="str">
        <f t="shared" si="0"/>
        <v>federal</v>
      </c>
      <c r="C19">
        <f>IF(B19=LOOKUP(B19,'manually extracted terms'!$B$2:$B$219),1,0)</f>
        <v>0</v>
      </c>
    </row>
    <row r="20" spans="1:3" x14ac:dyDescent="0.25">
      <c r="A20" t="s">
        <v>378</v>
      </c>
      <c r="B20" t="str">
        <f t="shared" si="0"/>
        <v>process</v>
      </c>
      <c r="C20">
        <f>IF(B20=LOOKUP(B20,'manually extracted terms'!$B$2:$B$219),1,0)</f>
        <v>0</v>
      </c>
    </row>
    <row r="21" spans="1:3" x14ac:dyDescent="0.25">
      <c r="A21" t="s">
        <v>234</v>
      </c>
      <c r="B21" t="str">
        <f t="shared" si="0"/>
        <v>eligibilityadministrator</v>
      </c>
      <c r="C21">
        <f>IF(B21=LOOKUP(B21,'manually extracted terms'!$B$2:$B$219),1,0)</f>
        <v>1</v>
      </c>
    </row>
    <row r="22" spans="1:3" x14ac:dyDescent="0.25">
      <c r="A22" t="s">
        <v>390</v>
      </c>
      <c r="B22" t="str">
        <f t="shared" si="0"/>
        <v>type</v>
      </c>
      <c r="C22">
        <f>IF(B22=LOOKUP(B22,'manually extracted terms'!$B$2:$B$219),1,0)</f>
        <v>0</v>
      </c>
    </row>
    <row r="23" spans="1:3" x14ac:dyDescent="0.25">
      <c r="A23" t="s">
        <v>379</v>
      </c>
      <c r="B23" t="str">
        <f t="shared" si="0"/>
        <v>qhp</v>
      </c>
      <c r="C23">
        <f>IF(B23=LOOKUP(B23,'manually extracted terms'!$B$2:$B$219),1,0)</f>
        <v>1</v>
      </c>
    </row>
    <row r="24" spans="1:3" x14ac:dyDescent="0.25">
      <c r="A24" t="s">
        <v>383</v>
      </c>
      <c r="B24" t="str">
        <f t="shared" si="0"/>
        <v>assister</v>
      </c>
      <c r="C24">
        <f>IF(B24=LOOKUP(B24,'manually extracted terms'!$B$2:$B$219),1,0)</f>
        <v>1</v>
      </c>
    </row>
    <row r="25" spans="1:3" x14ac:dyDescent="0.25">
      <c r="A25" t="s">
        <v>393</v>
      </c>
      <c r="B25" t="str">
        <f t="shared" si="0"/>
        <v>service</v>
      </c>
      <c r="C25">
        <f>IF(B25=LOOKUP(B25,'manually extracted terms'!$B$2:$B$219),1,0)</f>
        <v>0</v>
      </c>
    </row>
    <row r="26" spans="1:3" x14ac:dyDescent="0.25">
      <c r="A26" t="s">
        <v>386</v>
      </c>
      <c r="B26" t="str">
        <f t="shared" si="0"/>
        <v>case</v>
      </c>
      <c r="C26">
        <f>IF(B26=LOOKUP(B26,'manually extracted terms'!$B$2:$B$219),1,0)</f>
        <v>1</v>
      </c>
    </row>
    <row r="27" spans="1:3" x14ac:dyDescent="0.25">
      <c r="A27" t="s">
        <v>388</v>
      </c>
      <c r="B27" t="str">
        <f t="shared" si="0"/>
        <v>medi-cal</v>
      </c>
      <c r="C27">
        <f>IF(B27=LOOKUP(B27,'manually extracted terms'!$B$2:$B$219),1,0)</f>
        <v>1</v>
      </c>
    </row>
    <row r="28" spans="1:3" x14ac:dyDescent="0.25">
      <c r="A28" t="s">
        <v>396</v>
      </c>
      <c r="B28" t="str">
        <f t="shared" si="0"/>
        <v>aptc</v>
      </c>
      <c r="C28">
        <f>IF(B28=LOOKUP(B28,'manually extracted terms'!$B$2:$B$219),1,0)</f>
        <v>1</v>
      </c>
    </row>
    <row r="29" spans="1:3" x14ac:dyDescent="0.25">
      <c r="A29" t="s">
        <v>387</v>
      </c>
      <c r="B29" t="str">
        <f t="shared" si="0"/>
        <v>coverage</v>
      </c>
      <c r="C29">
        <f>IF(B29=LOOKUP(B29,'manually extracted terms'!$B$2:$B$219),1,0)</f>
        <v>0</v>
      </c>
    </row>
    <row r="30" spans="1:3" x14ac:dyDescent="0.25">
      <c r="A30" t="s">
        <v>389</v>
      </c>
      <c r="B30" t="str">
        <f t="shared" si="0"/>
        <v>state</v>
      </c>
      <c r="C30">
        <f>IF(B30=LOOKUP(B30,'manually extracted terms'!$B$2:$B$219),1,0)</f>
        <v>0</v>
      </c>
    </row>
    <row r="31" spans="1:3" x14ac:dyDescent="0.25">
      <c r="A31" t="s">
        <v>394</v>
      </c>
      <c r="B31" t="str">
        <f t="shared" si="0"/>
        <v>cost</v>
      </c>
      <c r="C31">
        <f>IF(B31=LOOKUP(B31,'manually extracted terms'!$B$2:$B$219),1,0)</f>
        <v>0</v>
      </c>
    </row>
    <row r="32" spans="1:3" x14ac:dyDescent="0.25">
      <c r="A32" t="s">
        <v>376</v>
      </c>
      <c r="B32" t="str">
        <f t="shared" si="0"/>
        <v>issuer</v>
      </c>
      <c r="C32">
        <f>IF(B32=LOOKUP(B32,'manually extracted terms'!$B$2:$B$219),1,0)</f>
        <v>1</v>
      </c>
    </row>
    <row r="33" spans="1:3" x14ac:dyDescent="0.25">
      <c r="A33" t="s">
        <v>392</v>
      </c>
      <c r="B33" t="str">
        <f t="shared" si="0"/>
        <v>enrollee</v>
      </c>
      <c r="C33">
        <f>IF(B33=LOOKUP(B33,'manually extracted terms'!$B$2:$B$219),1,0)</f>
        <v>1</v>
      </c>
    </row>
    <row r="34" spans="1:3" x14ac:dyDescent="0.25">
      <c r="A34" t="s">
        <v>391</v>
      </c>
      <c r="B34" t="str">
        <f t="shared" si="0"/>
        <v>change</v>
      </c>
      <c r="C34">
        <f>IF(B34=LOOKUP(B34,'manually extracted terms'!$B$2:$B$219),1,0)</f>
        <v>0</v>
      </c>
    </row>
    <row r="35" spans="1:3" x14ac:dyDescent="0.25">
      <c r="A35" t="s">
        <v>400</v>
      </c>
      <c r="B35" t="str">
        <f t="shared" si="0"/>
        <v>chip</v>
      </c>
      <c r="C35">
        <f>IF(B35=LOOKUP(B35,'manually extracted terms'!$B$2:$B$219),1,0)</f>
        <v>1</v>
      </c>
    </row>
    <row r="36" spans="1:3" x14ac:dyDescent="0.25">
      <c r="A36" t="s">
        <v>407</v>
      </c>
      <c r="B36" t="str">
        <f t="shared" si="0"/>
        <v>comparison</v>
      </c>
      <c r="C36">
        <f>IF(B36=LOOKUP(B36,'manually extracted terms'!$B$2:$B$219),1,0)</f>
        <v>0</v>
      </c>
    </row>
    <row r="37" spans="1:3" x14ac:dyDescent="0.25">
      <c r="A37" t="s">
        <v>236</v>
      </c>
      <c r="B37" t="str">
        <f t="shared" si="0"/>
        <v>qualityrating</v>
      </c>
      <c r="C37">
        <f>IF(B37=LOOKUP(B37,'manually extracted terms'!$B$2:$B$219),1,0)</f>
        <v>1</v>
      </c>
    </row>
    <row r="38" spans="1:3" x14ac:dyDescent="0.25">
      <c r="A38" t="s">
        <v>404</v>
      </c>
      <c r="B38" t="str">
        <f t="shared" si="0"/>
        <v>number</v>
      </c>
      <c r="C38">
        <f>IF(B38=LOOKUP(B38,'manually extracted terms'!$B$2:$B$219),1,0)</f>
        <v>0</v>
      </c>
    </row>
    <row r="39" spans="1:3" x14ac:dyDescent="0.25">
      <c r="A39" t="s">
        <v>240</v>
      </c>
      <c r="B39" t="str">
        <f t="shared" si="0"/>
        <v>subsidizedhealthcoverage</v>
      </c>
      <c r="C39">
        <f>IF(B39=LOOKUP(B39,'manually extracted terms'!$B$2:$B$219),1,0)</f>
        <v>1</v>
      </c>
    </row>
    <row r="40" spans="1:3" x14ac:dyDescent="0.25">
      <c r="A40" t="s">
        <v>408</v>
      </c>
      <c r="B40" t="str">
        <f t="shared" si="0"/>
        <v>csr</v>
      </c>
      <c r="C40">
        <f>IF(B40=LOOKUP(B40,'manually extracted terms'!$B$2:$B$219),1,0)</f>
        <v>1</v>
      </c>
    </row>
    <row r="41" spans="1:3" x14ac:dyDescent="0.25">
      <c r="A41" t="s">
        <v>238</v>
      </c>
      <c r="B41" t="str">
        <f t="shared" si="0"/>
        <v>magimedi-cal</v>
      </c>
      <c r="C41">
        <f>IF(B41=LOOKUP(B41,'manually extracted terms'!$B$2:$B$219),1,0)</f>
        <v>1</v>
      </c>
    </row>
    <row r="42" spans="1:3" x14ac:dyDescent="0.25">
      <c r="A42" t="s">
        <v>401</v>
      </c>
      <c r="B42" t="str">
        <f t="shared" si="0"/>
        <v>account</v>
      </c>
      <c r="C42">
        <f>IF(B42=LOOKUP(B42,'manually extracted terms'!$B$2:$B$219),1,0)</f>
        <v>1</v>
      </c>
    </row>
    <row r="43" spans="1:3" x14ac:dyDescent="0.25">
      <c r="A43" t="s">
        <v>399</v>
      </c>
      <c r="B43" t="str">
        <f t="shared" si="0"/>
        <v>needed</v>
      </c>
      <c r="C43">
        <f>IF(B43=LOOKUP(B43,'manually extracted terms'!$B$2:$B$219),1,0)</f>
        <v>0</v>
      </c>
    </row>
    <row r="44" spans="1:3" x14ac:dyDescent="0.25">
      <c r="A44" t="s">
        <v>235</v>
      </c>
      <c r="B44" t="str">
        <f t="shared" si="0"/>
        <v>eligibilitydetermination</v>
      </c>
      <c r="C44">
        <f>IF(B44=LOOKUP(B44,'manually extracted terms'!$B$2:$B$219),1,0)</f>
        <v>0</v>
      </c>
    </row>
    <row r="45" spans="1:3" x14ac:dyDescent="0.25">
      <c r="A45" t="s">
        <v>414</v>
      </c>
      <c r="B45" t="str">
        <f t="shared" si="0"/>
        <v>status</v>
      </c>
      <c r="C45">
        <f>IF(B45=LOOKUP(B45,'manually extracted terms'!$B$2:$B$219),1,0)</f>
        <v>0</v>
      </c>
    </row>
    <row r="46" spans="1:3" x14ac:dyDescent="0.25">
      <c r="A46" t="s">
        <v>245</v>
      </c>
      <c r="B46" t="str">
        <f t="shared" si="0"/>
        <v>ad-hocmonthlyquarterly</v>
      </c>
      <c r="C46">
        <f>IF(B46=LOOKUP(B46,'manually extracted terms'!$B$2:$B$219),1,0)</f>
        <v>0</v>
      </c>
    </row>
    <row r="47" spans="1:3" x14ac:dyDescent="0.25">
      <c r="A47" t="s">
        <v>405</v>
      </c>
      <c r="B47" t="str">
        <f t="shared" si="0"/>
        <v>age</v>
      </c>
      <c r="C47">
        <f>IF(B47=LOOKUP(B47,'manually extracted terms'!$B$2:$B$219),1,0)</f>
        <v>1</v>
      </c>
    </row>
    <row r="48" spans="1:3" x14ac:dyDescent="0.25">
      <c r="A48" t="s">
        <v>398</v>
      </c>
      <c r="B48" t="str">
        <f t="shared" si="0"/>
        <v>notice</v>
      </c>
      <c r="C48">
        <f>IF(B48=LOOKUP(B48,'manually extracted terms'!$B$2:$B$219),1,0)</f>
        <v>0</v>
      </c>
    </row>
    <row r="49" spans="1:3" x14ac:dyDescent="0.25">
      <c r="A49" t="s">
        <v>420</v>
      </c>
      <c r="B49" t="str">
        <f t="shared" si="0"/>
        <v>real-time</v>
      </c>
      <c r="C49">
        <f>IF(B49=LOOKUP(B49,'manually extracted terms'!$B$2:$B$219),1,0)</f>
        <v>0</v>
      </c>
    </row>
    <row r="50" spans="1:3" x14ac:dyDescent="0.25">
      <c r="A50" t="s">
        <v>410</v>
      </c>
      <c r="B50" t="str">
        <f t="shared" si="0"/>
        <v>aim</v>
      </c>
      <c r="C50">
        <f>IF(B50=LOOKUP(B50,'manually extracted terms'!$B$2:$B$219),1,0)</f>
        <v>1</v>
      </c>
    </row>
    <row r="51" spans="1:3" x14ac:dyDescent="0.25">
      <c r="A51" t="s">
        <v>418</v>
      </c>
      <c r="B51" t="str">
        <f t="shared" si="0"/>
        <v>date</v>
      </c>
      <c r="C51">
        <f>IF(B51=LOOKUP(B51,'manually extracted terms'!$B$2:$B$219),1,0)</f>
        <v>0</v>
      </c>
    </row>
    <row r="52" spans="1:3" x14ac:dyDescent="0.25">
      <c r="A52" t="s">
        <v>402</v>
      </c>
      <c r="B52" t="str">
        <f t="shared" si="0"/>
        <v>user</v>
      </c>
      <c r="C52">
        <f>IF(B52=LOOKUP(B52,'manually extracted terms'!$B$2:$B$219),1,0)</f>
        <v>1</v>
      </c>
    </row>
    <row r="53" spans="1:3" x14ac:dyDescent="0.25">
      <c r="A53" t="s">
        <v>424</v>
      </c>
      <c r="B53" t="str">
        <f t="shared" si="0"/>
        <v>demographic</v>
      </c>
      <c r="C53">
        <f>IF(B53=LOOKUP(B53,'manually extracted terms'!$B$2:$B$219),1,0)</f>
        <v>1</v>
      </c>
    </row>
    <row r="54" spans="1:3" x14ac:dyDescent="0.25">
      <c r="A54" t="s">
        <v>412</v>
      </c>
      <c r="B54" t="str">
        <f t="shared" si="0"/>
        <v>program</v>
      </c>
      <c r="C54">
        <f>IF(B54=LOOKUP(B54,'manually extracted terms'!$B$2:$B$219),1,0)</f>
        <v>1</v>
      </c>
    </row>
    <row r="55" spans="1:3" x14ac:dyDescent="0.25">
      <c r="A55" t="s">
        <v>419</v>
      </c>
      <c r="B55" t="str">
        <f t="shared" si="0"/>
        <v>rating</v>
      </c>
      <c r="C55">
        <f>IF(B55=LOOKUP(B55,'manually extracted terms'!$B$2:$B$219),1,0)</f>
        <v>0</v>
      </c>
    </row>
    <row r="56" spans="1:3" x14ac:dyDescent="0.25">
      <c r="A56" t="s">
        <v>237</v>
      </c>
      <c r="B56" t="str">
        <f t="shared" si="0"/>
        <v>individualenrollment</v>
      </c>
      <c r="C56">
        <f>IF(B56=LOOKUP(B56,'manually extracted terms'!$B$2:$B$219),1,0)</f>
        <v>0</v>
      </c>
    </row>
    <row r="57" spans="1:3" x14ac:dyDescent="0.25">
      <c r="A57" t="s">
        <v>411</v>
      </c>
      <c r="B57" t="str">
        <f t="shared" si="0"/>
        <v>verification</v>
      </c>
      <c r="C57">
        <f>IF(B57=LOOKUP(B57,'manually extracted terms'!$B$2:$B$219),1,0)</f>
        <v>0</v>
      </c>
    </row>
    <row r="58" spans="1:3" x14ac:dyDescent="0.25">
      <c r="A58" t="s">
        <v>416</v>
      </c>
      <c r="B58" t="str">
        <f t="shared" si="0"/>
        <v>email</v>
      </c>
      <c r="C58">
        <f>IF(B58=LOOKUP(B58,'manually extracted terms'!$B$2:$B$219),1,0)</f>
        <v>0</v>
      </c>
    </row>
    <row r="59" spans="1:3" x14ac:dyDescent="0.25">
      <c r="A59" t="s">
        <v>406</v>
      </c>
      <c r="B59" t="str">
        <f t="shared" si="0"/>
        <v>payment</v>
      </c>
      <c r="C59">
        <f>IF(B59=LOOKUP(B59,'manually extracted terms'!$B$2:$B$219),1,0)</f>
        <v>0</v>
      </c>
    </row>
    <row r="60" spans="1:3" x14ac:dyDescent="0.25">
      <c r="A60" t="s">
        <v>415</v>
      </c>
      <c r="B60" t="str">
        <f t="shared" si="0"/>
        <v>eligible</v>
      </c>
      <c r="C60">
        <f>IF(B60=LOOKUP(B60,'manually extracted terms'!$B$2:$B$219),1,0)</f>
        <v>0</v>
      </c>
    </row>
    <row r="61" spans="1:3" x14ac:dyDescent="0.25">
      <c r="A61" t="s">
        <v>429</v>
      </c>
      <c r="B61" t="str">
        <f t="shared" si="0"/>
        <v>timeframe</v>
      </c>
      <c r="C61">
        <f>IF(B61=LOOKUP(B61,'manually extracted terms'!$B$2:$B$219),1,0)</f>
        <v>0</v>
      </c>
    </row>
    <row r="62" spans="1:3" x14ac:dyDescent="0.25">
      <c r="A62" t="s">
        <v>426</v>
      </c>
      <c r="B62" t="str">
        <f t="shared" si="0"/>
        <v>record</v>
      </c>
      <c r="C62">
        <f>IF(B62=LOOKUP(B62,'manually extracted terms'!$B$2:$B$219),1,0)</f>
        <v>0</v>
      </c>
    </row>
    <row r="63" spans="1:3" x14ac:dyDescent="0.25">
      <c r="A63" t="s">
        <v>241</v>
      </c>
      <c r="B63" t="str">
        <f t="shared" si="0"/>
        <v>monthlyreport</v>
      </c>
      <c r="C63">
        <f>IF(B63=LOOKUP(B63,'manually extracted terms'!$B$2:$B$219),1,0)</f>
        <v>0</v>
      </c>
    </row>
    <row r="64" spans="1:3" x14ac:dyDescent="0.25">
      <c r="A64" t="s">
        <v>239</v>
      </c>
      <c r="B64" t="str">
        <f t="shared" si="0"/>
        <v>medi-calaim</v>
      </c>
      <c r="C64">
        <f>IF(B64=LOOKUP(B64,'manually extracted terms'!$B$2:$B$219),1,0)</f>
        <v>0</v>
      </c>
    </row>
    <row r="65" spans="1:3" x14ac:dyDescent="0.25">
      <c r="A65" t="s">
        <v>423</v>
      </c>
      <c r="B65" t="str">
        <f t="shared" si="0"/>
        <v>received</v>
      </c>
      <c r="C65">
        <f>IF(B65=LOOKUP(B65,'manually extracted terms'!$B$2:$B$219),1,0)</f>
        <v>0</v>
      </c>
    </row>
    <row r="66" spans="1:3" x14ac:dyDescent="0.25">
      <c r="A66" t="s">
        <v>255</v>
      </c>
      <c r="B66" t="str">
        <f t="shared" si="0"/>
        <v>demographicdataregion</v>
      </c>
      <c r="C66">
        <f>IF(B66=LOOKUP(B66,'manually extracted terms'!$B$2:$B$219),1,0)</f>
        <v>0</v>
      </c>
    </row>
    <row r="67" spans="1:3" x14ac:dyDescent="0.25">
      <c r="A67" t="s">
        <v>428</v>
      </c>
      <c r="B67" t="str">
        <f t="shared" ref="B67:B130" si="1">LOWER(SUBSTITUTE(A67," ",""))</f>
        <v>requirement</v>
      </c>
      <c r="C67">
        <f>IF(B67=LOOKUP(B67,'manually extracted terms'!$B$2:$B$219),1,0)</f>
        <v>0</v>
      </c>
    </row>
    <row r="68" spans="1:3" x14ac:dyDescent="0.25">
      <c r="A68" t="s">
        <v>413</v>
      </c>
      <c r="B68" t="str">
        <f t="shared" si="1"/>
        <v>subsidized</v>
      </c>
      <c r="C68">
        <f>IF(B68=LOOKUP(B68,'manually extracted terms'!$B$2:$B$219),1,0)</f>
        <v>0</v>
      </c>
    </row>
    <row r="69" spans="1:3" x14ac:dyDescent="0.25">
      <c r="A69" t="s">
        <v>262</v>
      </c>
      <c r="B69" t="str">
        <f t="shared" si="1"/>
        <v>currentenrollee</v>
      </c>
      <c r="C69">
        <f>IF(B69=LOOKUP(B69,'manually extracted terms'!$B$2:$B$219),1,0)</f>
        <v>0</v>
      </c>
    </row>
    <row r="70" spans="1:3" x14ac:dyDescent="0.25">
      <c r="A70" t="s">
        <v>417</v>
      </c>
      <c r="B70" t="str">
        <f t="shared" si="1"/>
        <v>appeal</v>
      </c>
      <c r="C70">
        <f>IF(B70=LOOKUP(B70,'manually extracted terms'!$B$2:$B$219),1,0)</f>
        <v>1</v>
      </c>
    </row>
    <row r="71" spans="1:3" x14ac:dyDescent="0.25">
      <c r="A71" t="s">
        <v>247</v>
      </c>
      <c r="B71" t="str">
        <f t="shared" si="1"/>
        <v>casemanagement</v>
      </c>
      <c r="C71">
        <f>IF(B71=LOOKUP(B71,'manually extracted terms'!$B$2:$B$219),1,0)</f>
        <v>1</v>
      </c>
    </row>
    <row r="72" spans="1:3" x14ac:dyDescent="0.25">
      <c r="A72" t="s">
        <v>243</v>
      </c>
      <c r="B72" t="str">
        <f t="shared" si="1"/>
        <v>premiumpayment</v>
      </c>
      <c r="C72">
        <f>IF(B72=LOOKUP(B72,'manually extracted terms'!$B$2:$B$219),1,0)</f>
        <v>0</v>
      </c>
    </row>
    <row r="73" spans="1:3" x14ac:dyDescent="0.25">
      <c r="A73" t="s">
        <v>258</v>
      </c>
      <c r="B73" t="str">
        <f t="shared" si="1"/>
        <v>planselection</v>
      </c>
      <c r="C73">
        <f>IF(B73=LOOKUP(B73,'manually extracted terms'!$B$2:$B$219),1,0)</f>
        <v>0</v>
      </c>
    </row>
    <row r="74" spans="1:3" x14ac:dyDescent="0.25">
      <c r="A74" t="s">
        <v>427</v>
      </c>
      <c r="B74" t="str">
        <f t="shared" si="1"/>
        <v>period</v>
      </c>
      <c r="C74">
        <f>IF(B74=LOOKUP(B74,'manually extracted terms'!$B$2:$B$219),1,0)</f>
        <v>0</v>
      </c>
    </row>
    <row r="75" spans="1:3" x14ac:dyDescent="0.25">
      <c r="A75" t="s">
        <v>425</v>
      </c>
      <c r="B75" t="str">
        <f t="shared" si="1"/>
        <v>renewal</v>
      </c>
      <c r="C75">
        <f>IF(B75=LOOKUP(B75,'manually extracted terms'!$B$2:$B$219),1,0)</f>
        <v>1</v>
      </c>
    </row>
    <row r="76" spans="1:3" x14ac:dyDescent="0.25">
      <c r="A76" t="s">
        <v>250</v>
      </c>
      <c r="B76" t="str">
        <f t="shared" si="1"/>
        <v>netpremium</v>
      </c>
      <c r="C76">
        <f>IF(B76=LOOKUP(B76,'manually extracted terms'!$B$2:$B$219),1,0)</f>
        <v>1</v>
      </c>
    </row>
    <row r="77" spans="1:3" x14ac:dyDescent="0.25">
      <c r="A77" t="s">
        <v>257</v>
      </c>
      <c r="B77" t="str">
        <f t="shared" si="1"/>
        <v>cost-sharingreduction</v>
      </c>
      <c r="C77">
        <f>IF(B77=LOOKUP(B77,'manually extracted terms'!$B$2:$B$219),1,0)</f>
        <v>0</v>
      </c>
    </row>
    <row r="78" spans="1:3" x14ac:dyDescent="0.25">
      <c r="A78" t="s">
        <v>261</v>
      </c>
      <c r="B78" t="str">
        <f t="shared" si="1"/>
        <v>householdcomposition</v>
      </c>
      <c r="C78">
        <f>IF(B78=LOOKUP(B78,'manually extracted terms'!$B$2:$B$219),1,0)</f>
        <v>1</v>
      </c>
    </row>
    <row r="79" spans="1:3" x14ac:dyDescent="0.25">
      <c r="A79" t="s">
        <v>263</v>
      </c>
      <c r="B79" t="str">
        <f t="shared" si="1"/>
        <v>authorizeduser</v>
      </c>
      <c r="C79">
        <f>IF(B79=LOOKUP(B79,'manually extracted terms'!$B$2:$B$219),1,0)</f>
        <v>0</v>
      </c>
    </row>
    <row r="80" spans="1:3" x14ac:dyDescent="0.25">
      <c r="A80" t="s">
        <v>444</v>
      </c>
      <c r="B80" t="str">
        <f t="shared" si="1"/>
        <v>income</v>
      </c>
      <c r="C80">
        <f>IF(B80=LOOKUP(B80,'manually extracted terms'!$B$2:$B$219),1,0)</f>
        <v>1</v>
      </c>
    </row>
    <row r="81" spans="1:3" x14ac:dyDescent="0.25">
      <c r="A81" t="s">
        <v>249</v>
      </c>
      <c r="B81" t="str">
        <f t="shared" si="1"/>
        <v>caseinformation</v>
      </c>
      <c r="C81">
        <f>IF(B81=LOOKUP(B81,'manually extracted terms'!$B$2:$B$219),1,0)</f>
        <v>0</v>
      </c>
    </row>
    <row r="82" spans="1:3" x14ac:dyDescent="0.25">
      <c r="A82" t="s">
        <v>442</v>
      </c>
      <c r="B82" t="str">
        <f t="shared" si="1"/>
        <v>california</v>
      </c>
      <c r="C82">
        <f>IF(B82=LOOKUP(B82,'manually extracted terms'!$B$2:$B$219),1,0)</f>
        <v>0</v>
      </c>
    </row>
    <row r="83" spans="1:3" x14ac:dyDescent="0.25">
      <c r="A83" t="s">
        <v>244</v>
      </c>
      <c r="B83" t="str">
        <f t="shared" si="1"/>
        <v>chipplan</v>
      </c>
      <c r="C83">
        <f>IF(B83=LOOKUP(B83,'manually extracted terms'!$B$2:$B$219),1,0)</f>
        <v>0</v>
      </c>
    </row>
    <row r="84" spans="1:3" x14ac:dyDescent="0.25">
      <c r="A84" t="s">
        <v>252</v>
      </c>
      <c r="B84" t="str">
        <f t="shared" si="1"/>
        <v>statecontroller</v>
      </c>
      <c r="C84">
        <f>IF(B84=LOOKUP(B84,'manually extracted terms'!$B$2:$B$219),1,0)</f>
        <v>1</v>
      </c>
    </row>
    <row r="85" spans="1:3" x14ac:dyDescent="0.25">
      <c r="A85" t="s">
        <v>430</v>
      </c>
      <c r="B85" t="str">
        <f t="shared" si="1"/>
        <v>source</v>
      </c>
      <c r="C85">
        <f>IF(B85=LOOKUP(B85,'manually extracted terms'!$B$2:$B$219),1,0)</f>
        <v>0</v>
      </c>
    </row>
    <row r="86" spans="1:3" x14ac:dyDescent="0.25">
      <c r="A86" t="s">
        <v>248</v>
      </c>
      <c r="B86" t="str">
        <f t="shared" si="1"/>
        <v>zipcode</v>
      </c>
      <c r="C86">
        <f>IF(B86=LOOKUP(B86,'manually extracted terms'!$B$2:$B$219),1,0)</f>
        <v>1</v>
      </c>
    </row>
    <row r="87" spans="1:3" x14ac:dyDescent="0.25">
      <c r="A87" t="s">
        <v>502</v>
      </c>
      <c r="B87" t="str">
        <f t="shared" si="1"/>
        <v>provider</v>
      </c>
      <c r="C87">
        <f>IF(B87=LOOKUP(B87,'manually extracted terms'!$B$2:$B$219),1,0)</f>
        <v>1</v>
      </c>
    </row>
    <row r="88" spans="1:3" x14ac:dyDescent="0.25">
      <c r="A88" t="s">
        <v>471</v>
      </c>
      <c r="B88" t="str">
        <f t="shared" si="1"/>
        <v>staff</v>
      </c>
      <c r="C88">
        <f>IF(B88=LOOKUP(B88,'manually extracted terms'!$B$2:$B$219),1,0)</f>
        <v>1</v>
      </c>
    </row>
    <row r="89" spans="1:3" x14ac:dyDescent="0.25">
      <c r="A89" t="s">
        <v>622</v>
      </c>
      <c r="B89" t="str">
        <f t="shared" si="1"/>
        <v>family</v>
      </c>
      <c r="C89">
        <f>IF(B89=LOOKUP(B89,'manually extracted terms'!$B$2:$B$219),1,0)</f>
        <v>1</v>
      </c>
    </row>
    <row r="90" spans="1:3" x14ac:dyDescent="0.25">
      <c r="A90" t="s">
        <v>474</v>
      </c>
      <c r="B90" t="str">
        <f t="shared" si="1"/>
        <v>document</v>
      </c>
      <c r="C90">
        <f>IF(B90=LOOKUP(B90,'manually extracted terms'!$B$2:$B$219),1,0)</f>
        <v>0</v>
      </c>
    </row>
    <row r="91" spans="1:3" x14ac:dyDescent="0.25">
      <c r="A91" t="s">
        <v>195</v>
      </c>
      <c r="B91" t="str">
        <f t="shared" si="1"/>
        <v>exemption</v>
      </c>
      <c r="C91">
        <f>IF(B91=LOOKUP(B91,'manually extracted terms'!$B$2:$B$219),1,0)</f>
        <v>1</v>
      </c>
    </row>
    <row r="92" spans="1:3" x14ac:dyDescent="0.25">
      <c r="A92" t="s">
        <v>433</v>
      </c>
      <c r="B92" t="str">
        <f t="shared" si="1"/>
        <v>non-subsidized</v>
      </c>
      <c r="C92">
        <f>IF(B92=LOOKUP(B92,'manually extracted terms'!$B$2:$B$219),1,0)</f>
        <v>0</v>
      </c>
    </row>
    <row r="93" spans="1:3" x14ac:dyDescent="0.25">
      <c r="A93" t="s">
        <v>242</v>
      </c>
      <c r="B93" t="str">
        <f t="shared" si="1"/>
        <v>individualexemption</v>
      </c>
      <c r="C93">
        <f>IF(B93=LOOKUP(B93,'manually extracted terms'!$B$2:$B$219),1,0)</f>
        <v>0</v>
      </c>
    </row>
    <row r="94" spans="1:3" x14ac:dyDescent="0.25">
      <c r="A94" t="s">
        <v>445</v>
      </c>
      <c r="B94" t="str">
        <f t="shared" si="1"/>
        <v>rule</v>
      </c>
      <c r="C94">
        <f>IF(B94=LOOKUP(B94,'manually extracted terms'!$B$2:$B$219),1,0)</f>
        <v>0</v>
      </c>
    </row>
    <row r="95" spans="1:3" x14ac:dyDescent="0.25">
      <c r="A95" t="s">
        <v>259</v>
      </c>
      <c r="B95" t="str">
        <f t="shared" si="1"/>
        <v>assignedstaff</v>
      </c>
      <c r="C95">
        <f>IF(B95=LOOKUP(B95,'manually extracted terms'!$B$2:$B$219),1,0)</f>
        <v>0</v>
      </c>
    </row>
    <row r="96" spans="1:3" x14ac:dyDescent="0.25">
      <c r="A96" t="s">
        <v>256</v>
      </c>
      <c r="B96" t="str">
        <f t="shared" si="1"/>
        <v>registeredassister</v>
      </c>
      <c r="C96">
        <f>IF(B96=LOOKUP(B96,'manually extracted terms'!$B$2:$B$219),1,0)</f>
        <v>0</v>
      </c>
    </row>
    <row r="97" spans="1:3" x14ac:dyDescent="0.25">
      <c r="A97" t="s">
        <v>469</v>
      </c>
      <c r="B97" t="str">
        <f t="shared" si="1"/>
        <v>workflow</v>
      </c>
      <c r="C97">
        <f>IF(B97=LOOKUP(B97,'manually extracted terms'!$B$2:$B$219),1,0)</f>
        <v>0</v>
      </c>
    </row>
    <row r="98" spans="1:3" x14ac:dyDescent="0.25">
      <c r="A98" t="s">
        <v>534</v>
      </c>
      <c r="B98" t="str">
        <f t="shared" si="1"/>
        <v>person</v>
      </c>
      <c r="C98">
        <f>IF(B98=LOOKUP(B98,'manually extracted terms'!$B$2:$B$219),1,0)</f>
        <v>1</v>
      </c>
    </row>
    <row r="99" spans="1:3" x14ac:dyDescent="0.25">
      <c r="A99" t="s">
        <v>515</v>
      </c>
      <c r="B99" t="str">
        <f t="shared" si="1"/>
        <v>management</v>
      </c>
      <c r="C99">
        <f>IF(B99=LOOKUP(B99,'manually extracted terms'!$B$2:$B$219),1,0)</f>
        <v>0</v>
      </c>
    </row>
    <row r="100" spans="1:3" x14ac:dyDescent="0.25">
      <c r="A100" t="s">
        <v>473</v>
      </c>
      <c r="B100" t="str">
        <f t="shared" si="1"/>
        <v>benefit</v>
      </c>
      <c r="C100">
        <f>IF(B100=LOOKUP(B100,'manually extracted terms'!$B$2:$B$219),1,0)</f>
        <v>0</v>
      </c>
    </row>
    <row r="101" spans="1:3" x14ac:dyDescent="0.25">
      <c r="A101" t="s">
        <v>608</v>
      </c>
      <c r="B101" t="str">
        <f t="shared" si="1"/>
        <v>amount</v>
      </c>
      <c r="C101">
        <f>IF(B101=LOOKUP(B101,'manually extracted terms'!$B$2:$B$219),1,0)</f>
        <v>0</v>
      </c>
    </row>
    <row r="102" spans="1:3" x14ac:dyDescent="0.25">
      <c r="A102" t="s">
        <v>499</v>
      </c>
      <c r="B102" t="str">
        <f t="shared" si="1"/>
        <v>notification</v>
      </c>
      <c r="C102">
        <f>IF(B102=LOOKUP(B102,'manually extracted terms'!$B$2:$B$219),1,0)</f>
        <v>1</v>
      </c>
    </row>
    <row r="103" spans="1:3" x14ac:dyDescent="0.25">
      <c r="A103" t="s">
        <v>562</v>
      </c>
      <c r="B103" t="str">
        <f t="shared" si="1"/>
        <v>interface</v>
      </c>
      <c r="C103">
        <f>IF(B103=LOOKUP(B103,'manually extracted terms'!$B$2:$B$219),1,0)</f>
        <v>0</v>
      </c>
    </row>
    <row r="104" spans="1:3" x14ac:dyDescent="0.25">
      <c r="A104" t="s">
        <v>254</v>
      </c>
      <c r="B104" t="str">
        <f t="shared" si="1"/>
        <v>pocketcost</v>
      </c>
      <c r="C104">
        <f>IF(B104=LOOKUP(B104,'manually extracted terms'!$B$2:$B$219),1,0)</f>
        <v>0</v>
      </c>
    </row>
    <row r="105" spans="1:3" x14ac:dyDescent="0.25">
      <c r="A105" t="s">
        <v>516</v>
      </c>
      <c r="B105" t="str">
        <f t="shared" si="1"/>
        <v>request</v>
      </c>
      <c r="C105">
        <f>IF(B105=LOOKUP(B105,'manually extracted terms'!$B$2:$B$219),1,0)</f>
        <v>0</v>
      </c>
    </row>
    <row r="106" spans="1:3" x14ac:dyDescent="0.25">
      <c r="A106" t="s">
        <v>684</v>
      </c>
      <c r="B106" t="str">
        <f t="shared" si="1"/>
        <v>region</v>
      </c>
      <c r="C106">
        <f>IF(B106=LOOKUP(B106,'manually extracted terms'!$B$2:$B$219),1,0)</f>
        <v>1</v>
      </c>
    </row>
    <row r="107" spans="1:3" x14ac:dyDescent="0.25">
      <c r="A107" t="s">
        <v>501</v>
      </c>
      <c r="B107" t="str">
        <f t="shared" si="1"/>
        <v>use</v>
      </c>
      <c r="C107">
        <f>IF(B107=LOOKUP(B107,'manually extracted terms'!$B$2:$B$219),1,0)</f>
        <v>0</v>
      </c>
    </row>
    <row r="108" spans="1:3" x14ac:dyDescent="0.25">
      <c r="A108" t="s">
        <v>779</v>
      </c>
      <c r="B108" t="str">
        <f t="shared" si="1"/>
        <v>call</v>
      </c>
      <c r="C108">
        <f>IF(B108=LOOKUP(B108,'manually extracted terms'!$B$2:$B$219),1,0)</f>
        <v>0</v>
      </c>
    </row>
    <row r="109" spans="1:3" x14ac:dyDescent="0.25">
      <c r="A109" t="s">
        <v>556</v>
      </c>
      <c r="B109" t="str">
        <f t="shared" si="1"/>
        <v>text</v>
      </c>
      <c r="C109">
        <f>IF(B109=LOOKUP(B109,'manually extracted terms'!$B$2:$B$219),1,0)</f>
        <v>0</v>
      </c>
    </row>
    <row r="110" spans="1:3" x14ac:dyDescent="0.25">
      <c r="A110" t="s">
        <v>831</v>
      </c>
      <c r="B110" t="str">
        <f t="shared" si="1"/>
        <v>advance</v>
      </c>
      <c r="C110">
        <f>IF(B110=LOOKUP(B110,'manually extracted terms'!$B$2:$B$219),1,0)</f>
        <v>0</v>
      </c>
    </row>
    <row r="111" spans="1:3" x14ac:dyDescent="0.25">
      <c r="A111" t="s">
        <v>552</v>
      </c>
      <c r="B111" t="str">
        <f t="shared" si="1"/>
        <v>mail</v>
      </c>
      <c r="C111">
        <f>IF(B111=LOOKUP(B111,'manually extracted terms'!$B$2:$B$219),1,0)</f>
        <v>0</v>
      </c>
    </row>
    <row r="112" spans="1:3" x14ac:dyDescent="0.25">
      <c r="A112" t="s">
        <v>714</v>
      </c>
      <c r="B112" t="str">
        <f t="shared" si="1"/>
        <v>documentation</v>
      </c>
      <c r="C112">
        <f>IF(B112=LOOKUP(B112,'manually extracted terms'!$B$2:$B$219),1,0)</f>
        <v>0</v>
      </c>
    </row>
    <row r="113" spans="1:3" x14ac:dyDescent="0.25">
      <c r="A113" t="s">
        <v>558</v>
      </c>
      <c r="B113" t="str">
        <f t="shared" si="1"/>
        <v>link</v>
      </c>
      <c r="C113">
        <f>IF(B113=LOOKUP(B113,'manually extracted terms'!$B$2:$B$219),1,0)</f>
        <v>0</v>
      </c>
    </row>
    <row r="114" spans="1:3" x14ac:dyDescent="0.25">
      <c r="A114" t="s">
        <v>545</v>
      </c>
      <c r="B114" t="str">
        <f t="shared" si="1"/>
        <v>caseload</v>
      </c>
      <c r="C114">
        <f>IF(B114=LOOKUP(B114,'manually extracted terms'!$B$2:$B$219),1,0)</f>
        <v>1</v>
      </c>
    </row>
    <row r="115" spans="1:3" x14ac:dyDescent="0.25">
      <c r="A115" t="s">
        <v>476</v>
      </c>
      <c r="B115" t="str">
        <f t="shared" si="1"/>
        <v>fee</v>
      </c>
      <c r="C115">
        <f>IF(B115=LOOKUP(B115,'manually extracted terms'!$B$2:$B$219),1,0)</f>
        <v>0</v>
      </c>
    </row>
    <row r="116" spans="1:3" x14ac:dyDescent="0.25">
      <c r="A116" t="s">
        <v>507</v>
      </c>
      <c r="B116" t="str">
        <f t="shared" si="1"/>
        <v>office</v>
      </c>
      <c r="C116">
        <f>IF(B116=LOOKUP(B116,'manually extracted terms'!$B$2:$B$219),1,0)</f>
        <v>0</v>
      </c>
    </row>
    <row r="117" spans="1:3" x14ac:dyDescent="0.25">
      <c r="A117" t="s">
        <v>563</v>
      </c>
      <c r="B117" t="str">
        <f t="shared" si="1"/>
        <v>citizenship</v>
      </c>
      <c r="C117">
        <f>IF(B117=LOOKUP(B117,'manually extracted terms'!$B$2:$B$219),1,0)</f>
        <v>0</v>
      </c>
    </row>
    <row r="118" spans="1:3" x14ac:dyDescent="0.25">
      <c r="A118" t="s">
        <v>620</v>
      </c>
      <c r="B118" t="str">
        <f t="shared" si="1"/>
        <v>verified</v>
      </c>
      <c r="C118">
        <f>IF(B118=LOOKUP(B118,'manually extracted terms'!$B$2:$B$219),1,0)</f>
        <v>0</v>
      </c>
    </row>
    <row r="119" spans="1:3" x14ac:dyDescent="0.25">
      <c r="A119" t="s">
        <v>660</v>
      </c>
      <c r="B119" t="str">
        <f t="shared" si="1"/>
        <v>task</v>
      </c>
      <c r="C119">
        <f>IF(B119=LOOKUP(B119,'manually extracted terms'!$B$2:$B$219),1,0)</f>
        <v>0</v>
      </c>
    </row>
    <row r="120" spans="1:3" x14ac:dyDescent="0.25">
      <c r="A120" t="s">
        <v>628</v>
      </c>
      <c r="B120" t="str">
        <f t="shared" si="1"/>
        <v>phone</v>
      </c>
      <c r="C120">
        <f>IF(B120=LOOKUP(B120,'manually extracted terms'!$B$2:$B$219),1,0)</f>
        <v>0</v>
      </c>
    </row>
    <row r="121" spans="1:3" x14ac:dyDescent="0.25">
      <c r="A121" t="s">
        <v>791</v>
      </c>
      <c r="B121" t="str">
        <f t="shared" si="1"/>
        <v>organization</v>
      </c>
      <c r="C121">
        <f>IF(B121=LOOKUP(B121,'manually extracted terms'!$B$2:$B$219),1,0)</f>
        <v>0</v>
      </c>
    </row>
    <row r="122" spans="1:3" x14ac:dyDescent="0.25">
      <c r="A122" t="s">
        <v>615</v>
      </c>
      <c r="B122" t="str">
        <f t="shared" si="1"/>
        <v>reporting</v>
      </c>
      <c r="C122">
        <f>IF(B122=LOOKUP(B122,'manually extracted terms'!$B$2:$B$219),1,0)</f>
        <v>0</v>
      </c>
    </row>
    <row r="123" spans="1:3" x14ac:dyDescent="0.25">
      <c r="A123" t="s">
        <v>705</v>
      </c>
      <c r="B123" t="str">
        <f t="shared" si="1"/>
        <v>gender</v>
      </c>
      <c r="C123">
        <f>IF(B123=LOOKUP(B123,'manually extracted terms'!$B$2:$B$219),1,0)</f>
        <v>1</v>
      </c>
    </row>
    <row r="124" spans="1:3" x14ac:dyDescent="0.25">
      <c r="A124" t="s">
        <v>643</v>
      </c>
      <c r="B124" t="str">
        <f t="shared" si="1"/>
        <v>redetermination</v>
      </c>
      <c r="C124">
        <f>IF(B124=LOOKUP(B124,'manually extracted terms'!$B$2:$B$219),1,0)</f>
        <v>0</v>
      </c>
    </row>
    <row r="125" spans="1:3" x14ac:dyDescent="0.25">
      <c r="A125" t="s">
        <v>609</v>
      </c>
      <c r="B125" t="str">
        <f t="shared" si="1"/>
        <v>disenrollment</v>
      </c>
      <c r="C125">
        <f>IF(B125=LOOKUP(B125,'manually extracted terms'!$B$2:$B$219),1,0)</f>
        <v>0</v>
      </c>
    </row>
    <row r="126" spans="1:3" x14ac:dyDescent="0.25">
      <c r="A126" t="s">
        <v>704</v>
      </c>
      <c r="B126" t="str">
        <f t="shared" si="1"/>
        <v>residency</v>
      </c>
      <c r="C126">
        <f>IF(B126=LOOKUP(B126,'manually extracted terms'!$B$2:$B$219),1,0)</f>
        <v>0</v>
      </c>
    </row>
    <row r="127" spans="1:3" x14ac:dyDescent="0.25">
      <c r="A127" t="s">
        <v>718</v>
      </c>
      <c r="B127" t="str">
        <f t="shared" si="1"/>
        <v>trend</v>
      </c>
      <c r="C127">
        <f>IF(B127=LOOKUP(B127,'manually extracted terms'!$B$2:$B$219),1,0)</f>
        <v>0</v>
      </c>
    </row>
    <row r="128" spans="1:3" x14ac:dyDescent="0.25">
      <c r="A128" t="s">
        <v>806</v>
      </c>
      <c r="B128" t="str">
        <f t="shared" si="1"/>
        <v>purpose</v>
      </c>
      <c r="C128">
        <f>IF(B128=LOOKUP(B128,'manually extracted terms'!$B$2:$B$219),1,0)</f>
        <v>0</v>
      </c>
    </row>
    <row r="129" spans="1:3" x14ac:dyDescent="0.25">
      <c r="A129" t="s">
        <v>553</v>
      </c>
      <c r="B129" t="str">
        <f t="shared" si="1"/>
        <v>access</v>
      </c>
      <c r="C129">
        <f>IF(B129=LOOKUP(B129,'manually extracted terms'!$B$2:$B$219),1,0)</f>
        <v>0</v>
      </c>
    </row>
    <row r="130" spans="1:3" x14ac:dyDescent="0.25">
      <c r="A130" t="s">
        <v>554</v>
      </c>
      <c r="B130" t="str">
        <f t="shared" si="1"/>
        <v>decertification</v>
      </c>
      <c r="C130">
        <f>IF(B130=LOOKUP(B130,'manually extracted terms'!$B$2:$B$219),1,0)</f>
        <v>1</v>
      </c>
    </row>
    <row r="131" spans="1:3" x14ac:dyDescent="0.25">
      <c r="A131" t="s">
        <v>814</v>
      </c>
      <c r="B131" t="str">
        <f t="shared" ref="B131:B169" si="2">LOWER(SUBSTITUTE(A131," ",""))</f>
        <v>pocket</v>
      </c>
      <c r="C131">
        <f>IF(B131=LOOKUP(B131,'manually extracted terms'!$B$2:$B$219),1,0)</f>
        <v>0</v>
      </c>
    </row>
    <row r="132" spans="1:3" x14ac:dyDescent="0.25">
      <c r="A132" t="s">
        <v>649</v>
      </c>
      <c r="B132" t="str">
        <f t="shared" si="2"/>
        <v>response</v>
      </c>
      <c r="C132">
        <f>IF(B132=LOOKUP(B132,'manually extracted terms'!$B$2:$B$219),1,0)</f>
        <v>0</v>
      </c>
    </row>
    <row r="133" spans="1:3" x14ac:dyDescent="0.25">
      <c r="A133" t="s">
        <v>780</v>
      </c>
      <c r="B133" t="str">
        <f t="shared" si="2"/>
        <v>complaint</v>
      </c>
      <c r="C133">
        <f>IF(B133=LOOKUP(B133,'manually extracted terms'!$B$2:$B$219),1,0)</f>
        <v>0</v>
      </c>
    </row>
    <row r="134" spans="1:3" x14ac:dyDescent="0.25">
      <c r="A134" t="s">
        <v>829</v>
      </c>
      <c r="B134" t="str">
        <f t="shared" si="2"/>
        <v>annually</v>
      </c>
      <c r="C134">
        <f>IF(B134=LOOKUP(B134,'manually extracted terms'!$B$2:$B$219),1,0)</f>
        <v>0</v>
      </c>
    </row>
    <row r="135" spans="1:3" x14ac:dyDescent="0.25">
      <c r="A135" t="s">
        <v>260</v>
      </c>
      <c r="B135" t="str">
        <f t="shared" si="2"/>
        <v>enrollmentperiod</v>
      </c>
      <c r="C135">
        <f>IF(B135=LOOKUP(B135,'manually extracted terms'!$B$2:$B$219),1,0)</f>
        <v>1</v>
      </c>
    </row>
    <row r="136" spans="1:3" x14ac:dyDescent="0.25">
      <c r="A136" t="s">
        <v>572</v>
      </c>
      <c r="B136" t="str">
        <f t="shared" si="2"/>
        <v>list</v>
      </c>
      <c r="C136">
        <f>IF(B136=LOOKUP(B136,'manually extracted terms'!$B$2:$B$219),1,0)</f>
        <v>0</v>
      </c>
    </row>
    <row r="137" spans="1:3" x14ac:dyDescent="0.25">
      <c r="A137" t="s">
        <v>630</v>
      </c>
      <c r="B137" t="str">
        <f t="shared" si="2"/>
        <v>result</v>
      </c>
      <c r="C137">
        <f>IF(B137=LOOKUP(B137,'manually extracted terms'!$B$2:$B$219),1,0)</f>
        <v>0</v>
      </c>
    </row>
    <row r="138" spans="1:3" x14ac:dyDescent="0.25">
      <c r="A138" t="s">
        <v>527</v>
      </c>
      <c r="B138" t="str">
        <f t="shared" si="2"/>
        <v>decision</v>
      </c>
      <c r="C138">
        <f>IF(B138=LOOKUP(B138,'manually extracted terms'!$B$2:$B$219),1,0)</f>
        <v>0</v>
      </c>
    </row>
    <row r="139" spans="1:3" x14ac:dyDescent="0.25">
      <c r="A139" t="s">
        <v>769</v>
      </c>
      <c r="B139" t="str">
        <f t="shared" si="2"/>
        <v>dmhc</v>
      </c>
      <c r="C139">
        <f>IF(B139=LOOKUP(B139,'manually extracted terms'!$B$2:$B$219),1,0)</f>
        <v>1</v>
      </c>
    </row>
    <row r="140" spans="1:3" x14ac:dyDescent="0.25">
      <c r="A140" t="s">
        <v>808</v>
      </c>
      <c r="B140" t="str">
        <f t="shared" si="2"/>
        <v>language</v>
      </c>
      <c r="C140">
        <f>IF(B140=LOOKUP(B140,'manually extracted terms'!$B$2:$B$219),1,0)</f>
        <v>0</v>
      </c>
    </row>
    <row r="141" spans="1:3" x14ac:dyDescent="0.25">
      <c r="A141" t="s">
        <v>854</v>
      </c>
      <c r="B141" t="str">
        <f t="shared" si="2"/>
        <v>availability</v>
      </c>
      <c r="C141">
        <f>IF(B141=LOOKUP(B141,'manually extracted terms'!$B$2:$B$219),1,0)</f>
        <v>0</v>
      </c>
    </row>
    <row r="142" spans="1:3" x14ac:dyDescent="0.25">
      <c r="A142" t="s">
        <v>520</v>
      </c>
      <c r="B142" t="str">
        <f t="shared" si="2"/>
        <v>save</v>
      </c>
      <c r="C142">
        <f>IF(B142=LOOKUP(B142,'manually extracted terms'!$B$2:$B$219),1,0)</f>
        <v>0</v>
      </c>
    </row>
    <row r="143" spans="1:3" x14ac:dyDescent="0.25">
      <c r="A143" t="s">
        <v>853</v>
      </c>
      <c r="B143" t="str">
        <f t="shared" si="2"/>
        <v>telephone</v>
      </c>
      <c r="C143">
        <f>IF(B143=LOOKUP(B143,'manually extracted terms'!$B$2:$B$219),1,0)</f>
        <v>0</v>
      </c>
    </row>
    <row r="144" spans="1:3" x14ac:dyDescent="0.25">
      <c r="A144" t="s">
        <v>768</v>
      </c>
      <c r="B144" t="str">
        <f t="shared" si="2"/>
        <v>location</v>
      </c>
      <c r="C144">
        <f>IF(B144=LOOKUP(B144,'manually extracted terms'!$B$2:$B$219),1,0)</f>
        <v>1</v>
      </c>
    </row>
    <row r="145" spans="1:3" x14ac:dyDescent="0.25">
      <c r="A145" t="s">
        <v>830</v>
      </c>
      <c r="B145" t="str">
        <f t="shared" si="2"/>
        <v>method</v>
      </c>
      <c r="C145">
        <f>IF(B145=LOOKUP(B145,'manually extracted terms'!$B$2:$B$219),1,0)</f>
        <v>0</v>
      </c>
    </row>
    <row r="146" spans="1:3" x14ac:dyDescent="0.25">
      <c r="A146" t="s">
        <v>771</v>
      </c>
      <c r="B146" t="str">
        <f t="shared" si="2"/>
        <v>cdi</v>
      </c>
      <c r="C146">
        <f>IF(B146=LOOKUP(B146,'manually extracted terms'!$B$2:$B$219),1,0)</f>
        <v>1</v>
      </c>
    </row>
    <row r="147" spans="1:3" x14ac:dyDescent="0.25">
      <c r="A147" t="s">
        <v>668</v>
      </c>
      <c r="B147" t="str">
        <f t="shared" si="2"/>
        <v>work</v>
      </c>
      <c r="C147">
        <f>IF(B147=LOOKUP(B147,'manually extracted terms'!$B$2:$B$219),1,0)</f>
        <v>0</v>
      </c>
    </row>
    <row r="148" spans="1:3" x14ac:dyDescent="0.25">
      <c r="A148" t="s">
        <v>597</v>
      </c>
      <c r="B148" t="str">
        <f t="shared" si="2"/>
        <v>history</v>
      </c>
      <c r="C148">
        <f>IF(B148=LOOKUP(B148,'manually extracted terms'!$B$2:$B$219),1,0)</f>
        <v>0</v>
      </c>
    </row>
    <row r="149" spans="1:3" x14ac:dyDescent="0.25">
      <c r="A149" t="s">
        <v>840</v>
      </c>
      <c r="B149" t="str">
        <f t="shared" si="2"/>
        <v>claim</v>
      </c>
      <c r="C149">
        <f>IF(B149=LOOKUP(B149,'manually extracted terms'!$B$2:$B$219),1,0)</f>
        <v>1</v>
      </c>
    </row>
    <row r="150" spans="1:3" x14ac:dyDescent="0.25">
      <c r="A150" t="s">
        <v>843</v>
      </c>
      <c r="B150" t="str">
        <f t="shared" si="2"/>
        <v>ethnicity</v>
      </c>
      <c r="C150">
        <f>IF(B150=LOOKUP(B150,'manually extracted terms'!$B$2:$B$219),1,0)</f>
        <v>0</v>
      </c>
    </row>
    <row r="151" spans="1:3" x14ac:dyDescent="0.25">
      <c r="A151" t="s">
        <v>837</v>
      </c>
      <c r="B151" t="str">
        <f t="shared" si="2"/>
        <v>referral</v>
      </c>
      <c r="C151">
        <f>IF(B151=LOOKUP(B151,'manually extracted terms'!$B$2:$B$219),1,0)</f>
        <v>1</v>
      </c>
    </row>
    <row r="152" spans="1:3" x14ac:dyDescent="0.25">
      <c r="A152" t="s">
        <v>753</v>
      </c>
      <c r="B152" t="str">
        <f t="shared" si="2"/>
        <v>update</v>
      </c>
      <c r="C152">
        <f>IF(B152=LOOKUP(B152,'manually extracted terms'!$B$2:$B$219),1,0)</f>
        <v>0</v>
      </c>
    </row>
    <row r="153" spans="1:3" x14ac:dyDescent="0.25">
      <c r="A153" t="s">
        <v>565</v>
      </c>
      <c r="B153" t="str">
        <f t="shared" si="2"/>
        <v>capability</v>
      </c>
      <c r="C153">
        <f>IF(B153=LOOKUP(B153,'manually extracted terms'!$B$2:$B$219),1,0)</f>
        <v>0</v>
      </c>
    </row>
    <row r="154" spans="1:3" x14ac:dyDescent="0.25">
      <c r="A154" t="s">
        <v>835</v>
      </c>
      <c r="B154" t="str">
        <f t="shared" si="2"/>
        <v>survey</v>
      </c>
      <c r="C154">
        <f>IF(B154=LOOKUP(B154,'manually extracted terms'!$B$2:$B$219),1,0)</f>
        <v>0</v>
      </c>
    </row>
    <row r="155" spans="1:3" x14ac:dyDescent="0.25">
      <c r="A155" t="s">
        <v>765</v>
      </c>
      <c r="B155" t="str">
        <f t="shared" si="2"/>
        <v>dhc</v>
      </c>
      <c r="C155">
        <f>IF(B155=LOOKUP(B155,'manually extracted terms'!$B$2:$B$219),1,0)</f>
        <v>0</v>
      </c>
    </row>
    <row r="156" spans="1:3" x14ac:dyDescent="0.25">
      <c r="A156" t="s">
        <v>767</v>
      </c>
      <c r="B156" t="str">
        <f t="shared" si="2"/>
        <v>department</v>
      </c>
      <c r="C156">
        <f>IF(B156=LOOKUP(B156,'manually extracted terms'!$B$2:$B$219),1,0)</f>
        <v>0</v>
      </c>
    </row>
    <row r="157" spans="1:3" x14ac:dyDescent="0.25">
      <c r="A157" t="s">
        <v>813</v>
      </c>
      <c r="B157" t="str">
        <f t="shared" si="2"/>
        <v>ability</v>
      </c>
      <c r="C157">
        <f>IF(B157=LOOKUP(B157,'manually extracted terms'!$B$2:$B$219),1,0)</f>
        <v>0</v>
      </c>
    </row>
    <row r="158" spans="1:3" x14ac:dyDescent="0.25">
      <c r="A158" t="s">
        <v>833</v>
      </c>
      <c r="B158" t="str">
        <f t="shared" si="2"/>
        <v>insurance</v>
      </c>
      <c r="C158">
        <f>IF(B158=LOOKUP(B158,'manually extracted terms'!$B$2:$B$219),1,0)</f>
        <v>0</v>
      </c>
    </row>
    <row r="159" spans="1:3" x14ac:dyDescent="0.25">
      <c r="A159" t="s">
        <v>816</v>
      </c>
      <c r="B159" t="str">
        <f t="shared" si="2"/>
        <v>log</v>
      </c>
      <c r="C159">
        <f>IF(B159=LOOKUP(B159,'manually extracted terms'!$B$2:$B$219),1,0)</f>
        <v>0</v>
      </c>
    </row>
    <row r="160" spans="1:3" x14ac:dyDescent="0.25">
      <c r="A160" t="s">
        <v>789</v>
      </c>
      <c r="B160" t="str">
        <f t="shared" si="2"/>
        <v>employer</v>
      </c>
      <c r="C160">
        <f>IF(B160=LOOKUP(B160,'manually extracted terms'!$B$2:$B$219),1,0)</f>
        <v>1</v>
      </c>
    </row>
    <row r="161" spans="1:3" x14ac:dyDescent="0.25">
      <c r="A161" t="s">
        <v>836</v>
      </c>
      <c r="B161" t="str">
        <f t="shared" si="2"/>
        <v>question</v>
      </c>
      <c r="C161">
        <f>IF(B161=LOOKUP(B161,'manually extracted terms'!$B$2:$B$219),1,0)</f>
        <v>0</v>
      </c>
    </row>
    <row r="162" spans="1:3" x14ac:dyDescent="0.25">
      <c r="A162" t="s">
        <v>832</v>
      </c>
      <c r="B162" t="str">
        <f t="shared" si="2"/>
        <v>screen</v>
      </c>
      <c r="C162">
        <f>IF(B162=LOOKUP(B162,'manually extracted terms'!$B$2:$B$219),1,0)</f>
        <v>0</v>
      </c>
    </row>
    <row r="163" spans="1:3" x14ac:dyDescent="0.25">
      <c r="A163" t="s">
        <v>857</v>
      </c>
      <c r="B163" t="str">
        <f t="shared" si="2"/>
        <v>written</v>
      </c>
      <c r="C163">
        <f>IF(B163=LOOKUP(B163,'manually extracted terms'!$B$2:$B$219),1,0)</f>
        <v>0</v>
      </c>
    </row>
    <row r="164" spans="1:3" x14ac:dyDescent="0.25">
      <c r="A164" t="s">
        <v>844</v>
      </c>
      <c r="B164" t="str">
        <f t="shared" si="2"/>
        <v>print</v>
      </c>
      <c r="C164">
        <f>IF(B164=LOOKUP(B164,'manually extracted terms'!$B$2:$B$219),1,0)</f>
        <v>0</v>
      </c>
    </row>
    <row r="165" spans="1:3" x14ac:dyDescent="0.25">
      <c r="A165" t="s">
        <v>246</v>
      </c>
      <c r="B165" t="str">
        <f t="shared" si="2"/>
        <v>sharingreduction</v>
      </c>
      <c r="C165">
        <f>IF(B165=LOOKUP(B165,'manually extracted terms'!$B$2:$B$219),1,0)</f>
        <v>0</v>
      </c>
    </row>
    <row r="166" spans="1:3" x14ac:dyDescent="0.25">
      <c r="A166" t="s">
        <v>797</v>
      </c>
      <c r="B166" t="str">
        <f t="shared" si="2"/>
        <v>behalf</v>
      </c>
      <c r="C166">
        <f>IF(B166=LOOKUP(B166,'manually extracted terms'!$B$2:$B$219),1,0)</f>
        <v>0</v>
      </c>
    </row>
    <row r="167" spans="1:3" x14ac:dyDescent="0.25">
      <c r="A167" t="s">
        <v>873</v>
      </c>
      <c r="B167" t="str">
        <f t="shared" si="2"/>
        <v>video</v>
      </c>
      <c r="C167">
        <f>IF(B167=LOOKUP(B167,'manually extracted terms'!$B$2:$B$219),1,0)</f>
        <v>0</v>
      </c>
    </row>
    <row r="168" spans="1:3" x14ac:dyDescent="0.25">
      <c r="A168" t="s">
        <v>879</v>
      </c>
      <c r="B168" t="str">
        <f t="shared" si="2"/>
        <v>recipient</v>
      </c>
      <c r="C168">
        <f>IF(B168=LOOKUP(B168,'manually extracted terms'!$B$2:$B$219),1,0)</f>
        <v>1</v>
      </c>
    </row>
    <row r="169" spans="1:3" x14ac:dyDescent="0.25">
      <c r="A169" t="s">
        <v>919</v>
      </c>
      <c r="B169" t="str">
        <f t="shared" si="2"/>
        <v>saw</v>
      </c>
      <c r="C169">
        <f>IF(B169=LOOKUP(B169,'manually extracted terms'!$B$2:$B$219),1,0)</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4"/>
  <sheetViews>
    <sheetView workbookViewId="0">
      <selection activeCell="H19" sqref="H19"/>
    </sheetView>
  </sheetViews>
  <sheetFormatPr defaultRowHeight="15" x14ac:dyDescent="0.25"/>
  <cols>
    <col min="1" max="1" width="32.140625" bestFit="1" customWidth="1"/>
    <col min="2" max="2" width="35.8554687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2199</v>
      </c>
      <c r="B2" t="str">
        <f>LOWER(SUBSTITUTE(A2," ",""))</f>
        <v>calheer</v>
      </c>
      <c r="C2">
        <f>IF(B2=LOOKUP(B2,'manually extracted terms'!$B$2:$B$219),1,0)</f>
        <v>0</v>
      </c>
      <c r="D2" s="5">
        <f>SUM(C:C)/COUNT(C:C)</f>
        <v>0.29277566539923955</v>
      </c>
      <c r="E2" s="5">
        <f>SUM(C:C)/'manually extracted terms'!C2</f>
        <v>0.35648148148148145</v>
      </c>
      <c r="F2" s="5">
        <f>2*D2*E2/(D2+E2)</f>
        <v>0.32150313152400833</v>
      </c>
    </row>
    <row r="3" spans="1:11" x14ac:dyDescent="0.25">
      <c r="A3" t="s">
        <v>364</v>
      </c>
      <c r="B3" t="str">
        <f t="shared" ref="B3:B66" si="0">LOWER(SUBSTITUTE(A3," ",""))</f>
        <v>functionality</v>
      </c>
      <c r="C3">
        <f>IF(B3=LOOKUP(B3,'manually extracted terms'!$B$2:$B$219),1,0)</f>
        <v>0</v>
      </c>
    </row>
    <row r="4" spans="1:11" x14ac:dyDescent="0.25">
      <c r="A4" t="s">
        <v>365</v>
      </c>
      <c r="B4" t="str">
        <f t="shared" si="0"/>
        <v>plan</v>
      </c>
      <c r="C4">
        <f>IF(B4=LOOKUP(B4,'manually extracted terms'!$B$2:$B$219),1,0)</f>
        <v>1</v>
      </c>
    </row>
    <row r="5" spans="1:11" x14ac:dyDescent="0.25">
      <c r="A5" t="s">
        <v>368</v>
      </c>
      <c r="B5" t="str">
        <f t="shared" si="0"/>
        <v>application</v>
      </c>
      <c r="C5">
        <f>IF(B5=LOOKUP(B5,'manually extracted terms'!$B$2:$B$219),1,0)</f>
        <v>1</v>
      </c>
    </row>
    <row r="6" spans="1:11" x14ac:dyDescent="0.25">
      <c r="A6" t="s">
        <v>367</v>
      </c>
      <c r="B6" t="str">
        <f t="shared" si="0"/>
        <v>consumer</v>
      </c>
      <c r="C6">
        <f>IF(B6=LOOKUP(B6,'manually extracted terms'!$B$2:$B$219),1,0)</f>
        <v>1</v>
      </c>
    </row>
    <row r="7" spans="1:11" x14ac:dyDescent="0.25">
      <c r="A7" t="s">
        <v>369</v>
      </c>
      <c r="B7" t="str">
        <f t="shared" si="0"/>
        <v>report</v>
      </c>
      <c r="C7">
        <f>IF(B7=LOOKUP(B7,'manually extracted terms'!$B$2:$B$219),1,0)</f>
        <v>0</v>
      </c>
    </row>
    <row r="8" spans="1:11" x14ac:dyDescent="0.25">
      <c r="A8" t="s">
        <v>366</v>
      </c>
      <c r="B8" t="str">
        <f t="shared" si="0"/>
        <v>individual</v>
      </c>
      <c r="C8">
        <f>IF(B8=LOOKUP(B8,'manually extracted terms'!$B$2:$B$219),1,0)</f>
        <v>1</v>
      </c>
    </row>
    <row r="9" spans="1:11" x14ac:dyDescent="0.25">
      <c r="A9" t="s">
        <v>233</v>
      </c>
      <c r="B9" t="str">
        <f t="shared" si="0"/>
        <v>qualifiedhealthplan</v>
      </c>
      <c r="C9">
        <f>IF(B9=LOOKUP(B9,'manually extracted terms'!$B$2:$B$219),1,0)</f>
        <v>1</v>
      </c>
    </row>
    <row r="10" spans="1:11" x14ac:dyDescent="0.25">
      <c r="A10" t="s">
        <v>370</v>
      </c>
      <c r="B10" t="str">
        <f t="shared" si="0"/>
        <v>information</v>
      </c>
      <c r="C10">
        <f>IF(B10=LOOKUP(B10,'manually extracted terms'!$B$2:$B$219),1,0)</f>
        <v>0</v>
      </c>
    </row>
    <row r="11" spans="1:11" x14ac:dyDescent="0.25">
      <c r="A11" t="s">
        <v>232</v>
      </c>
      <c r="B11" t="str">
        <f t="shared" si="0"/>
        <v>webportal</v>
      </c>
      <c r="C11">
        <f>IF(B11=LOOKUP(B11,'manually extracted terms'!$B$2:$B$219),1,0)</f>
        <v>0</v>
      </c>
    </row>
    <row r="12" spans="1:11" x14ac:dyDescent="0.25">
      <c r="A12" t="s">
        <v>372</v>
      </c>
      <c r="B12" t="str">
        <f t="shared" si="0"/>
        <v>eligibility</v>
      </c>
      <c r="C12">
        <f>IF(B12=LOOKUP(B12,'manually extracted terms'!$B$2:$B$219),1,0)</f>
        <v>0</v>
      </c>
    </row>
    <row r="13" spans="1:11" x14ac:dyDescent="0.25">
      <c r="A13" t="s">
        <v>371</v>
      </c>
      <c r="B13" t="str">
        <f t="shared" si="0"/>
        <v>health</v>
      </c>
      <c r="C13">
        <f>IF(B13=LOOKUP(B13,'manually extracted terms'!$B$2:$B$219),1,0)</f>
        <v>0</v>
      </c>
    </row>
    <row r="14" spans="1:11" x14ac:dyDescent="0.25">
      <c r="A14" t="s">
        <v>231</v>
      </c>
      <c r="B14" t="str">
        <f t="shared" si="0"/>
        <v>healthplan</v>
      </c>
      <c r="C14">
        <f>IF(B14=LOOKUP(B14,'manually extracted terms'!$B$2:$B$219),1,0)</f>
        <v>1</v>
      </c>
    </row>
    <row r="15" spans="1:11" x14ac:dyDescent="0.25">
      <c r="A15" t="s">
        <v>374</v>
      </c>
      <c r="B15" t="str">
        <f t="shared" si="0"/>
        <v>exchange</v>
      </c>
      <c r="C15">
        <f>IF(B15=LOOKUP(B15,'manually extracted terms'!$B$2:$B$219),1,0)</f>
        <v>1</v>
      </c>
    </row>
    <row r="16" spans="1:11" x14ac:dyDescent="0.25">
      <c r="A16" t="s">
        <v>373</v>
      </c>
      <c r="B16" t="str">
        <f t="shared" si="0"/>
        <v>enrollment</v>
      </c>
      <c r="C16">
        <f>IF(B16=LOOKUP(B16,'manually extracted terms'!$B$2:$B$219),1,0)</f>
        <v>0</v>
      </c>
    </row>
    <row r="17" spans="1:3" x14ac:dyDescent="0.25">
      <c r="A17" t="s">
        <v>375</v>
      </c>
      <c r="B17" t="str">
        <f t="shared" si="0"/>
        <v>applicant</v>
      </c>
      <c r="C17">
        <f>IF(B17=LOOKUP(B17,'manually extracted terms'!$B$2:$B$219),1,0)</f>
        <v>1</v>
      </c>
    </row>
    <row r="18" spans="1:3" x14ac:dyDescent="0.25">
      <c r="A18" t="s">
        <v>234</v>
      </c>
      <c r="B18" t="str">
        <f t="shared" si="0"/>
        <v>eligibilityadministrator</v>
      </c>
      <c r="C18">
        <f>IF(B18=LOOKUP(B18,'manually extracted terms'!$B$2:$B$219),1,0)</f>
        <v>1</v>
      </c>
    </row>
    <row r="19" spans="1:3" x14ac:dyDescent="0.25">
      <c r="A19" t="s">
        <v>377</v>
      </c>
      <c r="B19" t="str">
        <f t="shared" si="0"/>
        <v>premium</v>
      </c>
      <c r="C19">
        <f>IF(B19=LOOKUP(B19,'manually extracted terms'!$B$2:$B$219),1,0)</f>
        <v>1</v>
      </c>
    </row>
    <row r="20" spans="1:3" x14ac:dyDescent="0.25">
      <c r="A20" t="s">
        <v>382</v>
      </c>
      <c r="B20" t="str">
        <f t="shared" si="0"/>
        <v>federal</v>
      </c>
      <c r="C20">
        <f>IF(B20=LOOKUP(B20,'manually extracted terms'!$B$2:$B$219),1,0)</f>
        <v>0</v>
      </c>
    </row>
    <row r="21" spans="1:3" x14ac:dyDescent="0.25">
      <c r="A21" t="s">
        <v>378</v>
      </c>
      <c r="B21" t="str">
        <f t="shared" si="0"/>
        <v>process</v>
      </c>
      <c r="C21">
        <f>IF(B21=LOOKUP(B21,'manually extracted terms'!$B$2:$B$219),1,0)</f>
        <v>0</v>
      </c>
    </row>
    <row r="22" spans="1:3" x14ac:dyDescent="0.25">
      <c r="A22" t="s">
        <v>379</v>
      </c>
      <c r="B22" t="str">
        <f t="shared" si="0"/>
        <v>qhp</v>
      </c>
      <c r="C22">
        <f>IF(B22=LOOKUP(B22,'manually extracted terms'!$B$2:$B$219),1,0)</f>
        <v>1</v>
      </c>
    </row>
    <row r="23" spans="1:3" x14ac:dyDescent="0.25">
      <c r="A23" t="s">
        <v>383</v>
      </c>
      <c r="B23" t="str">
        <f t="shared" si="0"/>
        <v>assister</v>
      </c>
      <c r="C23">
        <f>IF(B23=LOOKUP(B23,'manually extracted terms'!$B$2:$B$219),1,0)</f>
        <v>1</v>
      </c>
    </row>
    <row r="24" spans="1:3" x14ac:dyDescent="0.25">
      <c r="A24" t="s">
        <v>386</v>
      </c>
      <c r="B24" t="str">
        <f t="shared" si="0"/>
        <v>case</v>
      </c>
      <c r="C24">
        <f>IF(B24=LOOKUP(B24,'manually extracted terms'!$B$2:$B$219),1,0)</f>
        <v>1</v>
      </c>
    </row>
    <row r="25" spans="1:3" x14ac:dyDescent="0.25">
      <c r="A25" t="s">
        <v>390</v>
      </c>
      <c r="B25" t="str">
        <f t="shared" si="0"/>
        <v>type</v>
      </c>
      <c r="C25">
        <f>IF(B25=LOOKUP(B25,'manually extracted terms'!$B$2:$B$219),1,0)</f>
        <v>0</v>
      </c>
    </row>
    <row r="26" spans="1:3" x14ac:dyDescent="0.25">
      <c r="A26" t="s">
        <v>388</v>
      </c>
      <c r="B26" t="str">
        <f t="shared" si="0"/>
        <v>medi-cal</v>
      </c>
      <c r="C26">
        <f>IF(B26=LOOKUP(B26,'manually extracted terms'!$B$2:$B$219),1,0)</f>
        <v>1</v>
      </c>
    </row>
    <row r="27" spans="1:3" x14ac:dyDescent="0.25">
      <c r="A27" t="s">
        <v>393</v>
      </c>
      <c r="B27" t="str">
        <f t="shared" si="0"/>
        <v>service</v>
      </c>
      <c r="C27">
        <f>IF(B27=LOOKUP(B27,'manually extracted terms'!$B$2:$B$219),1,0)</f>
        <v>0</v>
      </c>
    </row>
    <row r="28" spans="1:3" x14ac:dyDescent="0.25">
      <c r="A28" t="s">
        <v>376</v>
      </c>
      <c r="B28" t="str">
        <f t="shared" si="0"/>
        <v>issuer</v>
      </c>
      <c r="C28">
        <f>IF(B28=LOOKUP(B28,'manually extracted terms'!$B$2:$B$219),1,0)</f>
        <v>1</v>
      </c>
    </row>
    <row r="29" spans="1:3" x14ac:dyDescent="0.25">
      <c r="A29" t="s">
        <v>387</v>
      </c>
      <c r="B29" t="str">
        <f t="shared" si="0"/>
        <v>coverage</v>
      </c>
      <c r="C29">
        <f>IF(B29=LOOKUP(B29,'manually extracted terms'!$B$2:$B$219),1,0)</f>
        <v>0</v>
      </c>
    </row>
    <row r="30" spans="1:3" x14ac:dyDescent="0.25">
      <c r="A30" t="s">
        <v>396</v>
      </c>
      <c r="B30" t="str">
        <f t="shared" si="0"/>
        <v>aptc</v>
      </c>
      <c r="C30">
        <f>IF(B30=LOOKUP(B30,'manually extracted terms'!$B$2:$B$219),1,0)</f>
        <v>1</v>
      </c>
    </row>
    <row r="31" spans="1:3" x14ac:dyDescent="0.25">
      <c r="A31" t="s">
        <v>389</v>
      </c>
      <c r="B31" t="str">
        <f t="shared" si="0"/>
        <v>state</v>
      </c>
      <c r="C31">
        <f>IF(B31=LOOKUP(B31,'manually extracted terms'!$B$2:$B$219),1,0)</f>
        <v>0</v>
      </c>
    </row>
    <row r="32" spans="1:3" x14ac:dyDescent="0.25">
      <c r="A32" t="s">
        <v>240</v>
      </c>
      <c r="B32" t="str">
        <f t="shared" si="0"/>
        <v>subsidizedhealthcoverage</v>
      </c>
      <c r="C32">
        <f>IF(B32=LOOKUP(B32,'manually extracted terms'!$B$2:$B$219),1,0)</f>
        <v>1</v>
      </c>
    </row>
    <row r="33" spans="1:3" x14ac:dyDescent="0.25">
      <c r="A33" t="s">
        <v>236</v>
      </c>
      <c r="B33" t="str">
        <f t="shared" si="0"/>
        <v>qualityrating</v>
      </c>
      <c r="C33">
        <f>IF(B33=LOOKUP(B33,'manually extracted terms'!$B$2:$B$219),1,0)</f>
        <v>1</v>
      </c>
    </row>
    <row r="34" spans="1:3" x14ac:dyDescent="0.25">
      <c r="A34" t="s">
        <v>235</v>
      </c>
      <c r="B34" t="str">
        <f t="shared" si="0"/>
        <v>eligibilitydetermination</v>
      </c>
      <c r="C34">
        <f>IF(B34=LOOKUP(B34,'manually extracted terms'!$B$2:$B$219),1,0)</f>
        <v>0</v>
      </c>
    </row>
    <row r="35" spans="1:3" x14ac:dyDescent="0.25">
      <c r="A35" t="s">
        <v>245</v>
      </c>
      <c r="B35" t="str">
        <f t="shared" si="0"/>
        <v>ad-hocmonthlyquarterly</v>
      </c>
      <c r="C35">
        <f>IF(B35=LOOKUP(B35,'manually extracted terms'!$B$2:$B$219),1,0)</f>
        <v>0</v>
      </c>
    </row>
    <row r="36" spans="1:3" x14ac:dyDescent="0.25">
      <c r="A36" t="s">
        <v>394</v>
      </c>
      <c r="B36" t="str">
        <f t="shared" si="0"/>
        <v>cost</v>
      </c>
      <c r="C36">
        <f>IF(B36=LOOKUP(B36,'manually extracted terms'!$B$2:$B$219),1,0)</f>
        <v>0</v>
      </c>
    </row>
    <row r="37" spans="1:3" x14ac:dyDescent="0.25">
      <c r="A37" t="s">
        <v>400</v>
      </c>
      <c r="B37" t="str">
        <f t="shared" si="0"/>
        <v>chip</v>
      </c>
      <c r="C37">
        <f>IF(B37=LOOKUP(B37,'manually extracted terms'!$B$2:$B$219),1,0)</f>
        <v>1</v>
      </c>
    </row>
    <row r="38" spans="1:3" x14ac:dyDescent="0.25">
      <c r="A38" t="s">
        <v>391</v>
      </c>
      <c r="B38" t="str">
        <f t="shared" si="0"/>
        <v>change</v>
      </c>
      <c r="C38">
        <f>IF(B38=LOOKUP(B38,'manually extracted terms'!$B$2:$B$219),1,0)</f>
        <v>0</v>
      </c>
    </row>
    <row r="39" spans="1:3" x14ac:dyDescent="0.25">
      <c r="A39" t="s">
        <v>238</v>
      </c>
      <c r="B39" t="str">
        <f t="shared" si="0"/>
        <v>magimedi-cal</v>
      </c>
      <c r="C39">
        <f>IF(B39=LOOKUP(B39,'manually extracted terms'!$B$2:$B$219),1,0)</f>
        <v>1</v>
      </c>
    </row>
    <row r="40" spans="1:3" x14ac:dyDescent="0.25">
      <c r="A40" t="s">
        <v>392</v>
      </c>
      <c r="B40" t="str">
        <f t="shared" si="0"/>
        <v>enrollee</v>
      </c>
      <c r="C40">
        <f>IF(B40=LOOKUP(B40,'manually extracted terms'!$B$2:$B$219),1,0)</f>
        <v>1</v>
      </c>
    </row>
    <row r="41" spans="1:3" x14ac:dyDescent="0.25">
      <c r="A41" t="s">
        <v>399</v>
      </c>
      <c r="B41" t="str">
        <f t="shared" si="0"/>
        <v>needed</v>
      </c>
      <c r="C41">
        <f>IF(B41=LOOKUP(B41,'manually extracted terms'!$B$2:$B$219),1,0)</f>
        <v>0</v>
      </c>
    </row>
    <row r="42" spans="1:3" x14ac:dyDescent="0.25">
      <c r="A42" t="s">
        <v>237</v>
      </c>
      <c r="B42" t="str">
        <f t="shared" si="0"/>
        <v>individualenrollment</v>
      </c>
      <c r="C42">
        <f>IF(B42=LOOKUP(B42,'manually extracted terms'!$B$2:$B$219),1,0)</f>
        <v>0</v>
      </c>
    </row>
    <row r="43" spans="1:3" x14ac:dyDescent="0.25">
      <c r="A43" t="s">
        <v>401</v>
      </c>
      <c r="B43" t="str">
        <f t="shared" si="0"/>
        <v>account</v>
      </c>
      <c r="C43">
        <f>IF(B43=LOOKUP(B43,'manually extracted terms'!$B$2:$B$219),1,0)</f>
        <v>1</v>
      </c>
    </row>
    <row r="44" spans="1:3" x14ac:dyDescent="0.25">
      <c r="A44" t="s">
        <v>404</v>
      </c>
      <c r="B44" t="str">
        <f t="shared" si="0"/>
        <v>number</v>
      </c>
      <c r="C44">
        <f>IF(B44=LOOKUP(B44,'manually extracted terms'!$B$2:$B$219),1,0)</f>
        <v>0</v>
      </c>
    </row>
    <row r="45" spans="1:3" x14ac:dyDescent="0.25">
      <c r="A45" t="s">
        <v>405</v>
      </c>
      <c r="B45" t="str">
        <f t="shared" si="0"/>
        <v>age</v>
      </c>
      <c r="C45">
        <f>IF(B45=LOOKUP(B45,'manually extracted terms'!$B$2:$B$219),1,0)</f>
        <v>1</v>
      </c>
    </row>
    <row r="46" spans="1:3" x14ac:dyDescent="0.25">
      <c r="A46" t="s">
        <v>398</v>
      </c>
      <c r="B46" t="str">
        <f t="shared" si="0"/>
        <v>notice</v>
      </c>
      <c r="C46">
        <f>IF(B46=LOOKUP(B46,'manually extracted terms'!$B$2:$B$219),1,0)</f>
        <v>0</v>
      </c>
    </row>
    <row r="47" spans="1:3" x14ac:dyDescent="0.25">
      <c r="A47" t="s">
        <v>408</v>
      </c>
      <c r="B47" t="str">
        <f t="shared" si="0"/>
        <v>csr</v>
      </c>
      <c r="C47">
        <f>IF(B47=LOOKUP(B47,'manually extracted terms'!$B$2:$B$219),1,0)</f>
        <v>1</v>
      </c>
    </row>
    <row r="48" spans="1:3" x14ac:dyDescent="0.25">
      <c r="A48" t="s">
        <v>402</v>
      </c>
      <c r="B48" t="str">
        <f t="shared" si="0"/>
        <v>user</v>
      </c>
      <c r="C48">
        <f>IF(B48=LOOKUP(B48,'manually extracted terms'!$B$2:$B$219),1,0)</f>
        <v>1</v>
      </c>
    </row>
    <row r="49" spans="1:3" x14ac:dyDescent="0.25">
      <c r="A49" t="s">
        <v>407</v>
      </c>
      <c r="B49" t="str">
        <f t="shared" si="0"/>
        <v>comparison</v>
      </c>
      <c r="C49">
        <f>IF(B49=LOOKUP(B49,'manually extracted terms'!$B$2:$B$219),1,0)</f>
        <v>0</v>
      </c>
    </row>
    <row r="50" spans="1:3" x14ac:dyDescent="0.25">
      <c r="A50" t="s">
        <v>410</v>
      </c>
      <c r="B50" t="str">
        <f t="shared" si="0"/>
        <v>aim</v>
      </c>
      <c r="C50">
        <f>IF(B50=LOOKUP(B50,'manually extracted terms'!$B$2:$B$219),1,0)</f>
        <v>1</v>
      </c>
    </row>
    <row r="51" spans="1:3" x14ac:dyDescent="0.25">
      <c r="A51" t="s">
        <v>241</v>
      </c>
      <c r="B51" t="str">
        <f t="shared" si="0"/>
        <v>monthlyreport</v>
      </c>
      <c r="C51">
        <f>IF(B51=LOOKUP(B51,'manually extracted terms'!$B$2:$B$219),1,0)</f>
        <v>0</v>
      </c>
    </row>
    <row r="52" spans="1:3" x14ac:dyDescent="0.25">
      <c r="A52" t="s">
        <v>414</v>
      </c>
      <c r="B52" t="str">
        <f t="shared" si="0"/>
        <v>status</v>
      </c>
      <c r="C52">
        <f>IF(B52=LOOKUP(B52,'manually extracted terms'!$B$2:$B$219),1,0)</f>
        <v>0</v>
      </c>
    </row>
    <row r="53" spans="1:3" x14ac:dyDescent="0.25">
      <c r="A53" t="s">
        <v>418</v>
      </c>
      <c r="B53" t="str">
        <f t="shared" si="0"/>
        <v>date</v>
      </c>
      <c r="C53">
        <f>IF(B53=LOOKUP(B53,'manually extracted terms'!$B$2:$B$219),1,0)</f>
        <v>0</v>
      </c>
    </row>
    <row r="54" spans="1:3" x14ac:dyDescent="0.25">
      <c r="A54" t="s">
        <v>239</v>
      </c>
      <c r="B54" t="str">
        <f t="shared" si="0"/>
        <v>medi-calaim</v>
      </c>
      <c r="C54">
        <f>IF(B54=LOOKUP(B54,'manually extracted terms'!$B$2:$B$219),1,0)</f>
        <v>0</v>
      </c>
    </row>
    <row r="55" spans="1:3" x14ac:dyDescent="0.25">
      <c r="A55" t="s">
        <v>420</v>
      </c>
      <c r="B55" t="str">
        <f t="shared" si="0"/>
        <v>real-time</v>
      </c>
      <c r="C55">
        <f>IF(B55=LOOKUP(B55,'manually extracted terms'!$B$2:$B$219),1,0)</f>
        <v>0</v>
      </c>
    </row>
    <row r="56" spans="1:3" x14ac:dyDescent="0.25">
      <c r="A56" t="s">
        <v>255</v>
      </c>
      <c r="B56" t="str">
        <f t="shared" si="0"/>
        <v>demographicdataregion</v>
      </c>
      <c r="C56">
        <f>IF(B56=LOOKUP(B56,'manually extracted terms'!$B$2:$B$219),1,0)</f>
        <v>0</v>
      </c>
    </row>
    <row r="57" spans="1:3" x14ac:dyDescent="0.25">
      <c r="A57" t="s">
        <v>412</v>
      </c>
      <c r="B57" t="str">
        <f t="shared" si="0"/>
        <v>program</v>
      </c>
      <c r="C57">
        <f>IF(B57=LOOKUP(B57,'manually extracted terms'!$B$2:$B$219),1,0)</f>
        <v>1</v>
      </c>
    </row>
    <row r="58" spans="1:3" x14ac:dyDescent="0.25">
      <c r="A58" t="s">
        <v>406</v>
      </c>
      <c r="B58" t="str">
        <f t="shared" si="0"/>
        <v>payment</v>
      </c>
      <c r="C58">
        <f>IF(B58=LOOKUP(B58,'manually extracted terms'!$B$2:$B$219),1,0)</f>
        <v>0</v>
      </c>
    </row>
    <row r="59" spans="1:3" x14ac:dyDescent="0.25">
      <c r="A59" t="s">
        <v>416</v>
      </c>
      <c r="B59" t="str">
        <f t="shared" si="0"/>
        <v>email</v>
      </c>
      <c r="C59">
        <f>IF(B59=LOOKUP(B59,'manually extracted terms'!$B$2:$B$219),1,0)</f>
        <v>0</v>
      </c>
    </row>
    <row r="60" spans="1:3" x14ac:dyDescent="0.25">
      <c r="A60" t="s">
        <v>419</v>
      </c>
      <c r="B60" t="str">
        <f t="shared" si="0"/>
        <v>rating</v>
      </c>
      <c r="C60">
        <f>IF(B60=LOOKUP(B60,'manually extracted terms'!$B$2:$B$219),1,0)</f>
        <v>0</v>
      </c>
    </row>
    <row r="61" spans="1:3" x14ac:dyDescent="0.25">
      <c r="A61" t="s">
        <v>424</v>
      </c>
      <c r="B61" t="str">
        <f t="shared" si="0"/>
        <v>demographic</v>
      </c>
      <c r="C61">
        <f>IF(B61=LOOKUP(B61,'manually extracted terms'!$B$2:$B$219),1,0)</f>
        <v>1</v>
      </c>
    </row>
    <row r="62" spans="1:3" x14ac:dyDescent="0.25">
      <c r="A62" t="s">
        <v>415</v>
      </c>
      <c r="B62" t="str">
        <f t="shared" si="0"/>
        <v>eligible</v>
      </c>
      <c r="C62">
        <f>IF(B62=LOOKUP(B62,'manually extracted terms'!$B$2:$B$219),1,0)</f>
        <v>0</v>
      </c>
    </row>
    <row r="63" spans="1:3" x14ac:dyDescent="0.25">
      <c r="A63" t="s">
        <v>411</v>
      </c>
      <c r="B63" t="str">
        <f t="shared" si="0"/>
        <v>verification</v>
      </c>
      <c r="C63">
        <f>IF(B63=LOOKUP(B63,'manually extracted terms'!$B$2:$B$219),1,0)</f>
        <v>0</v>
      </c>
    </row>
    <row r="64" spans="1:3" x14ac:dyDescent="0.25">
      <c r="A64" t="s">
        <v>429</v>
      </c>
      <c r="B64" t="str">
        <f t="shared" si="0"/>
        <v>timeframe</v>
      </c>
      <c r="C64">
        <f>IF(B64=LOOKUP(B64,'manually extracted terms'!$B$2:$B$219),1,0)</f>
        <v>0</v>
      </c>
    </row>
    <row r="65" spans="1:3" x14ac:dyDescent="0.25">
      <c r="A65" t="s">
        <v>423</v>
      </c>
      <c r="B65" t="str">
        <f t="shared" si="0"/>
        <v>received</v>
      </c>
      <c r="C65">
        <f>IF(B65=LOOKUP(B65,'manually extracted terms'!$B$2:$B$219),1,0)</f>
        <v>0</v>
      </c>
    </row>
    <row r="66" spans="1:3" x14ac:dyDescent="0.25">
      <c r="A66" t="s">
        <v>243</v>
      </c>
      <c r="B66" t="str">
        <f t="shared" si="0"/>
        <v>premiumpayment</v>
      </c>
      <c r="C66">
        <f>IF(B66=LOOKUP(B66,'manually extracted terms'!$B$2:$B$219),1,0)</f>
        <v>0</v>
      </c>
    </row>
    <row r="67" spans="1:3" x14ac:dyDescent="0.25">
      <c r="A67" t="s">
        <v>258</v>
      </c>
      <c r="B67" t="str">
        <f t="shared" ref="B67:B130" si="1">LOWER(SUBSTITUTE(A67," ",""))</f>
        <v>planselection</v>
      </c>
      <c r="C67">
        <f>IF(B67=LOOKUP(B67,'manually extracted terms'!$B$2:$B$219),1,0)</f>
        <v>0</v>
      </c>
    </row>
    <row r="68" spans="1:3" x14ac:dyDescent="0.25">
      <c r="A68" t="s">
        <v>428</v>
      </c>
      <c r="B68" t="str">
        <f t="shared" si="1"/>
        <v>requirement</v>
      </c>
      <c r="C68">
        <f>IF(B68=LOOKUP(B68,'manually extracted terms'!$B$2:$B$219),1,0)</f>
        <v>0</v>
      </c>
    </row>
    <row r="69" spans="1:3" x14ac:dyDescent="0.25">
      <c r="A69" t="s">
        <v>426</v>
      </c>
      <c r="B69" t="str">
        <f t="shared" si="1"/>
        <v>record</v>
      </c>
      <c r="C69">
        <f>IF(B69=LOOKUP(B69,'manually extracted terms'!$B$2:$B$219),1,0)</f>
        <v>0</v>
      </c>
    </row>
    <row r="70" spans="1:3" x14ac:dyDescent="0.25">
      <c r="A70" t="s">
        <v>413</v>
      </c>
      <c r="B70" t="str">
        <f t="shared" si="1"/>
        <v>subsidized</v>
      </c>
      <c r="C70">
        <f>IF(B70=LOOKUP(B70,'manually extracted terms'!$B$2:$B$219),1,0)</f>
        <v>0</v>
      </c>
    </row>
    <row r="71" spans="1:3" x14ac:dyDescent="0.25">
      <c r="A71" t="s">
        <v>247</v>
      </c>
      <c r="B71" t="str">
        <f t="shared" si="1"/>
        <v>casemanagement</v>
      </c>
      <c r="C71">
        <f>IF(B71=LOOKUP(B71,'manually extracted terms'!$B$2:$B$219),1,0)</f>
        <v>1</v>
      </c>
    </row>
    <row r="72" spans="1:3" x14ac:dyDescent="0.25">
      <c r="A72" t="s">
        <v>250</v>
      </c>
      <c r="B72" t="str">
        <f t="shared" si="1"/>
        <v>netpremium</v>
      </c>
      <c r="C72">
        <f>IF(B72=LOOKUP(B72,'manually extracted terms'!$B$2:$B$219),1,0)</f>
        <v>1</v>
      </c>
    </row>
    <row r="73" spans="1:3" x14ac:dyDescent="0.25">
      <c r="A73" t="s">
        <v>417</v>
      </c>
      <c r="B73" t="str">
        <f t="shared" si="1"/>
        <v>appeal</v>
      </c>
      <c r="C73">
        <f>IF(B73=LOOKUP(B73,'manually extracted terms'!$B$2:$B$219),1,0)</f>
        <v>1</v>
      </c>
    </row>
    <row r="74" spans="1:3" x14ac:dyDescent="0.25">
      <c r="A74" t="s">
        <v>326</v>
      </c>
      <c r="B74" t="str">
        <f t="shared" si="1"/>
        <v>federaldatahub</v>
      </c>
      <c r="C74">
        <f>IF(B74=LOOKUP(B74,'manually extracted terms'!$B$2:$B$219),1,0)</f>
        <v>0</v>
      </c>
    </row>
    <row r="75" spans="1:3" x14ac:dyDescent="0.25">
      <c r="A75" t="s">
        <v>262</v>
      </c>
      <c r="B75" t="str">
        <f t="shared" si="1"/>
        <v>currentenrollee</v>
      </c>
      <c r="C75">
        <f>IF(B75=LOOKUP(B75,'manually extracted terms'!$B$2:$B$219),1,0)</f>
        <v>0</v>
      </c>
    </row>
    <row r="76" spans="1:3" x14ac:dyDescent="0.25">
      <c r="A76" t="s">
        <v>261</v>
      </c>
      <c r="B76" t="str">
        <f t="shared" si="1"/>
        <v>householdcomposition</v>
      </c>
      <c r="C76">
        <f>IF(B76=LOOKUP(B76,'manually extracted terms'!$B$2:$B$219),1,0)</f>
        <v>1</v>
      </c>
    </row>
    <row r="77" spans="1:3" x14ac:dyDescent="0.25">
      <c r="A77" t="s">
        <v>244</v>
      </c>
      <c r="B77" t="str">
        <f t="shared" si="1"/>
        <v>chipplan</v>
      </c>
      <c r="C77">
        <f>IF(B77=LOOKUP(B77,'manually extracted terms'!$B$2:$B$219),1,0)</f>
        <v>0</v>
      </c>
    </row>
    <row r="78" spans="1:3" x14ac:dyDescent="0.25">
      <c r="A78" t="s">
        <v>263</v>
      </c>
      <c r="B78" t="str">
        <f t="shared" si="1"/>
        <v>authorizeduser</v>
      </c>
      <c r="C78">
        <f>IF(B78=LOOKUP(B78,'manually extracted terms'!$B$2:$B$219),1,0)</f>
        <v>0</v>
      </c>
    </row>
    <row r="79" spans="1:3" x14ac:dyDescent="0.25">
      <c r="A79" t="s">
        <v>252</v>
      </c>
      <c r="B79" t="str">
        <f t="shared" si="1"/>
        <v>statecontroller</v>
      </c>
      <c r="C79">
        <f>IF(B79=LOOKUP(B79,'manually extracted terms'!$B$2:$B$219),1,0)</f>
        <v>1</v>
      </c>
    </row>
    <row r="80" spans="1:3" x14ac:dyDescent="0.25">
      <c r="A80" t="s">
        <v>249</v>
      </c>
      <c r="B80" t="str">
        <f t="shared" si="1"/>
        <v>caseinformation</v>
      </c>
      <c r="C80">
        <f>IF(B80=LOOKUP(B80,'manually extracted terms'!$B$2:$B$219),1,0)</f>
        <v>0</v>
      </c>
    </row>
    <row r="81" spans="1:3" x14ac:dyDescent="0.25">
      <c r="A81" t="s">
        <v>257</v>
      </c>
      <c r="B81" t="str">
        <f t="shared" si="1"/>
        <v>cost-sharingreduction</v>
      </c>
      <c r="C81">
        <f>IF(B81=LOOKUP(B81,'manually extracted terms'!$B$2:$B$219),1,0)</f>
        <v>0</v>
      </c>
    </row>
    <row r="82" spans="1:3" x14ac:dyDescent="0.25">
      <c r="A82" t="s">
        <v>328</v>
      </c>
      <c r="B82" t="str">
        <f t="shared" si="1"/>
        <v>tollfreenumber</v>
      </c>
      <c r="C82">
        <f>IF(B82=LOOKUP(B82,'manually extracted terms'!$B$2:$B$219),1,0)</f>
        <v>0</v>
      </c>
    </row>
    <row r="83" spans="1:3" x14ac:dyDescent="0.25">
      <c r="A83" t="s">
        <v>425</v>
      </c>
      <c r="B83" t="str">
        <f t="shared" si="1"/>
        <v>renewal</v>
      </c>
      <c r="C83">
        <f>IF(B83=LOOKUP(B83,'manually extracted terms'!$B$2:$B$219),1,0)</f>
        <v>1</v>
      </c>
    </row>
    <row r="84" spans="1:3" x14ac:dyDescent="0.25">
      <c r="A84" t="s">
        <v>279</v>
      </c>
      <c r="B84" t="str">
        <f t="shared" si="1"/>
        <v>qhpmedi-calaim</v>
      </c>
      <c r="C84">
        <f>IF(B84=LOOKUP(B84,'manually extracted terms'!$B$2:$B$219),1,0)</f>
        <v>0</v>
      </c>
    </row>
    <row r="85" spans="1:3" x14ac:dyDescent="0.25">
      <c r="A85" t="s">
        <v>259</v>
      </c>
      <c r="B85" t="str">
        <f t="shared" si="1"/>
        <v>assignedstaff</v>
      </c>
      <c r="C85">
        <f>IF(B85=LOOKUP(B85,'manually extracted terms'!$B$2:$B$219),1,0)</f>
        <v>0</v>
      </c>
    </row>
    <row r="86" spans="1:3" x14ac:dyDescent="0.25">
      <c r="A86" t="s">
        <v>319</v>
      </c>
      <c r="B86" t="str">
        <f t="shared" si="1"/>
        <v>applicationprocess</v>
      </c>
      <c r="C86">
        <f>IF(B86=LOOKUP(B86,'manually extracted terms'!$B$2:$B$219),1,0)</f>
        <v>0</v>
      </c>
    </row>
    <row r="87" spans="1:3" x14ac:dyDescent="0.25">
      <c r="A87" t="s">
        <v>313</v>
      </c>
      <c r="B87" t="str">
        <f t="shared" si="1"/>
        <v>multipleservicechannel</v>
      </c>
      <c r="C87">
        <f>IF(B87=LOOKUP(B87,'manually extracted terms'!$B$2:$B$219),1,0)</f>
        <v>0</v>
      </c>
    </row>
    <row r="88" spans="1:3" x14ac:dyDescent="0.25">
      <c r="A88" t="s">
        <v>248</v>
      </c>
      <c r="B88" t="str">
        <f t="shared" si="1"/>
        <v>zipcode</v>
      </c>
      <c r="C88">
        <f>IF(B88=LOOKUP(B88,'manually extracted terms'!$B$2:$B$219),1,0)</f>
        <v>1</v>
      </c>
    </row>
    <row r="89" spans="1:3" x14ac:dyDescent="0.25">
      <c r="A89" t="s">
        <v>272</v>
      </c>
      <c r="B89" t="str">
        <f t="shared" si="1"/>
        <v>individualplanpreference</v>
      </c>
      <c r="C89">
        <f>IF(B89=LOOKUP(B89,'manually extracted terms'!$B$2:$B$219),1,0)</f>
        <v>0</v>
      </c>
    </row>
    <row r="90" spans="1:3" x14ac:dyDescent="0.25">
      <c r="A90" t="s">
        <v>242</v>
      </c>
      <c r="B90" t="str">
        <f t="shared" si="1"/>
        <v>individualexemption</v>
      </c>
      <c r="C90">
        <f>IF(B90=LOOKUP(B90,'manually extracted terms'!$B$2:$B$219),1,0)</f>
        <v>0</v>
      </c>
    </row>
    <row r="91" spans="1:3" x14ac:dyDescent="0.25">
      <c r="A91" t="s">
        <v>287</v>
      </c>
      <c r="B91" t="str">
        <f t="shared" si="1"/>
        <v>annualeligibilityredetermination</v>
      </c>
      <c r="C91">
        <f>IF(B91=LOOKUP(B91,'manually extracted terms'!$B$2:$B$219),1,0)</f>
        <v>1</v>
      </c>
    </row>
    <row r="92" spans="1:3" x14ac:dyDescent="0.25">
      <c r="A92" t="s">
        <v>307</v>
      </c>
      <c r="B92" t="str">
        <f t="shared" si="1"/>
        <v>potentialcomplianceissue</v>
      </c>
      <c r="C92">
        <f>IF(B92=LOOKUP(B92,'manually extracted terms'!$B$2:$B$219),1,0)</f>
        <v>0</v>
      </c>
    </row>
    <row r="93" spans="1:3" x14ac:dyDescent="0.25">
      <c r="A93" t="s">
        <v>256</v>
      </c>
      <c r="B93" t="str">
        <f t="shared" si="1"/>
        <v>registeredassister</v>
      </c>
      <c r="C93">
        <f>IF(B93=LOOKUP(B93,'manually extracted terms'!$B$2:$B$219),1,0)</f>
        <v>0</v>
      </c>
    </row>
    <row r="94" spans="1:3" x14ac:dyDescent="0.25">
      <c r="A94" t="s">
        <v>273</v>
      </c>
      <c r="B94" t="str">
        <f t="shared" si="1"/>
        <v>definedtimeperiod</v>
      </c>
      <c r="C94">
        <f>IF(B94=LOOKUP(B94,'manually extracted terms'!$B$2:$B$219),1,0)</f>
        <v>0</v>
      </c>
    </row>
    <row r="95" spans="1:3" x14ac:dyDescent="0.25">
      <c r="A95" t="s">
        <v>311</v>
      </c>
      <c r="B95" t="str">
        <f t="shared" si="1"/>
        <v>onlineapplication</v>
      </c>
      <c r="C95">
        <f>IF(B95=LOOKUP(B95,'manually extracted terms'!$B$2:$B$219),1,0)</f>
        <v>0</v>
      </c>
    </row>
    <row r="96" spans="1:3" x14ac:dyDescent="0.25">
      <c r="A96" t="s">
        <v>322</v>
      </c>
      <c r="B96" t="str">
        <f t="shared" si="1"/>
        <v>annualenrollmentperiod</v>
      </c>
      <c r="C96">
        <f>IF(B96=LOOKUP(B96,'manually extracted terms'!$B$2:$B$219),1,0)</f>
        <v>1</v>
      </c>
    </row>
    <row r="97" spans="1:3" x14ac:dyDescent="0.25">
      <c r="A97" t="s">
        <v>442</v>
      </c>
      <c r="B97" t="str">
        <f t="shared" si="1"/>
        <v>california</v>
      </c>
      <c r="C97">
        <f>IF(B97=LOOKUP(B97,'manually extracted terms'!$B$2:$B$219),1,0)</f>
        <v>0</v>
      </c>
    </row>
    <row r="98" spans="1:3" x14ac:dyDescent="0.25">
      <c r="A98" t="s">
        <v>304</v>
      </c>
      <c r="B98" t="str">
        <f t="shared" si="1"/>
        <v>individualexemptionrequest</v>
      </c>
      <c r="C98">
        <f>IF(B98=LOOKUP(B98,'manually extracted terms'!$B$2:$B$219),1,0)</f>
        <v>0</v>
      </c>
    </row>
    <row r="99" spans="1:3" x14ac:dyDescent="0.25">
      <c r="A99" t="s">
        <v>314</v>
      </c>
      <c r="B99" t="str">
        <f t="shared" si="1"/>
        <v>planassessmentfee</v>
      </c>
      <c r="C99">
        <f>IF(B99=LOOKUP(B99,'manually extracted terms'!$B$2:$B$219),1,0)</f>
        <v>1</v>
      </c>
    </row>
    <row r="100" spans="1:3" x14ac:dyDescent="0.25">
      <c r="A100" t="s">
        <v>430</v>
      </c>
      <c r="B100" t="str">
        <f t="shared" si="1"/>
        <v>source</v>
      </c>
      <c r="C100">
        <f>IF(B100=LOOKUP(B100,'manually extracted terms'!$B$2:$B$219),1,0)</f>
        <v>0</v>
      </c>
    </row>
    <row r="101" spans="1:3" x14ac:dyDescent="0.25">
      <c r="A101" t="s">
        <v>444</v>
      </c>
      <c r="B101" t="str">
        <f t="shared" si="1"/>
        <v>income</v>
      </c>
      <c r="C101">
        <f>IF(B101=LOOKUP(B101,'manually extracted terms'!$B$2:$B$219),1,0)</f>
        <v>1</v>
      </c>
    </row>
    <row r="102" spans="1:3" x14ac:dyDescent="0.25">
      <c r="A102" t="s">
        <v>427</v>
      </c>
      <c r="B102" t="str">
        <f t="shared" si="1"/>
        <v>period</v>
      </c>
      <c r="C102">
        <f>IF(B102=LOOKUP(B102,'manually extracted terms'!$B$2:$B$219),1,0)</f>
        <v>0</v>
      </c>
    </row>
    <row r="103" spans="1:3" x14ac:dyDescent="0.25">
      <c r="A103" t="s">
        <v>289</v>
      </c>
      <c r="B103" t="str">
        <f t="shared" si="1"/>
        <v>electronicreport</v>
      </c>
      <c r="C103">
        <f>IF(B103=LOOKUP(B103,'manually extracted terms'!$B$2:$B$219),1,0)</f>
        <v>0</v>
      </c>
    </row>
    <row r="104" spans="1:3" x14ac:dyDescent="0.25">
      <c r="A104" t="s">
        <v>300</v>
      </c>
      <c r="B104" t="str">
        <f t="shared" si="1"/>
        <v>eventtrigger</v>
      </c>
      <c r="C104">
        <f>IF(B104=LOOKUP(B104,'manually extracted terms'!$B$2:$B$219),1,0)</f>
        <v>0</v>
      </c>
    </row>
    <row r="105" spans="1:3" x14ac:dyDescent="0.25">
      <c r="A105" t="s">
        <v>315</v>
      </c>
      <c r="B105" t="str">
        <f t="shared" si="1"/>
        <v>federalexchange</v>
      </c>
      <c r="C105">
        <f>IF(B105=LOOKUP(B105,'manually extracted terms'!$B$2:$B$219),1,0)</f>
        <v>1</v>
      </c>
    </row>
    <row r="106" spans="1:3" x14ac:dyDescent="0.25">
      <c r="A106" t="s">
        <v>195</v>
      </c>
      <c r="B106" t="str">
        <f t="shared" si="1"/>
        <v>exemption</v>
      </c>
      <c r="C106">
        <f>IF(B106=LOOKUP(B106,'manually extracted terms'!$B$2:$B$219),1,0)</f>
        <v>1</v>
      </c>
    </row>
    <row r="107" spans="1:3" x14ac:dyDescent="0.25">
      <c r="A107" t="s">
        <v>320</v>
      </c>
      <c r="B107" t="str">
        <f t="shared" si="1"/>
        <v>upcomingmonth</v>
      </c>
      <c r="C107">
        <f>IF(B107=LOOKUP(B107,'manually extracted terms'!$B$2:$B$219),1,0)</f>
        <v>0</v>
      </c>
    </row>
    <row r="108" spans="1:3" x14ac:dyDescent="0.25">
      <c r="A108" t="s">
        <v>327</v>
      </c>
      <c r="B108" t="str">
        <f t="shared" si="1"/>
        <v>familymember</v>
      </c>
      <c r="C108">
        <f>IF(B108=LOOKUP(B108,'manually extracted terms'!$B$2:$B$219),1,0)</f>
        <v>1</v>
      </c>
    </row>
    <row r="109" spans="1:3" x14ac:dyDescent="0.25">
      <c r="A109" t="s">
        <v>305</v>
      </c>
      <c r="B109" t="str">
        <f t="shared" si="1"/>
        <v>applicationinformation</v>
      </c>
      <c r="C109">
        <f>IF(B109=LOOKUP(B109,'manually extracted terms'!$B$2:$B$219),1,0)</f>
        <v>0</v>
      </c>
    </row>
    <row r="110" spans="1:3" x14ac:dyDescent="0.25">
      <c r="A110" t="s">
        <v>445</v>
      </c>
      <c r="B110" t="str">
        <f t="shared" si="1"/>
        <v>rule</v>
      </c>
      <c r="C110">
        <f>IF(B110=LOOKUP(B110,'manually extracted terms'!$B$2:$B$219),1,0)</f>
        <v>0</v>
      </c>
    </row>
    <row r="111" spans="1:3" x14ac:dyDescent="0.25">
      <c r="A111" t="s">
        <v>502</v>
      </c>
      <c r="B111" t="str">
        <f t="shared" si="1"/>
        <v>provider</v>
      </c>
      <c r="C111">
        <f>IF(B111=LOOKUP(B111,'manually extracted terms'!$B$2:$B$219),1,0)</f>
        <v>1</v>
      </c>
    </row>
    <row r="112" spans="1:3" x14ac:dyDescent="0.25">
      <c r="A112" t="s">
        <v>281</v>
      </c>
      <c r="B112" t="str">
        <f t="shared" si="1"/>
        <v>preferenceseg</v>
      </c>
      <c r="C112">
        <f>IF(B112=LOOKUP(B112,'manually extracted terms'!$B$2:$B$219),1,0)</f>
        <v>0</v>
      </c>
    </row>
    <row r="113" spans="1:3" x14ac:dyDescent="0.25">
      <c r="A113" t="s">
        <v>471</v>
      </c>
      <c r="B113" t="str">
        <f t="shared" si="1"/>
        <v>staff</v>
      </c>
      <c r="C113">
        <f>IF(B113=LOOKUP(B113,'manually extracted terms'!$B$2:$B$219),1,0)</f>
        <v>1</v>
      </c>
    </row>
    <row r="114" spans="1:3" x14ac:dyDescent="0.25">
      <c r="A114" t="s">
        <v>433</v>
      </c>
      <c r="B114" t="str">
        <f t="shared" si="1"/>
        <v>non-subsidized</v>
      </c>
      <c r="C114">
        <f>IF(B114=LOOKUP(B114,'manually extracted terms'!$B$2:$B$219),1,0)</f>
        <v>0</v>
      </c>
    </row>
    <row r="115" spans="1:3" x14ac:dyDescent="0.25">
      <c r="A115" t="s">
        <v>306</v>
      </c>
      <c r="B115" t="str">
        <f t="shared" si="1"/>
        <v>selectedplan</v>
      </c>
      <c r="C115">
        <f>IF(B115=LOOKUP(B115,'manually extracted terms'!$B$2:$B$219),1,0)</f>
        <v>0</v>
      </c>
    </row>
    <row r="116" spans="1:3" x14ac:dyDescent="0.25">
      <c r="A116" t="s">
        <v>295</v>
      </c>
      <c r="B116" t="str">
        <f t="shared" si="1"/>
        <v>netsaving</v>
      </c>
      <c r="C116">
        <f>IF(B116=LOOKUP(B116,'manually extracted terms'!$B$2:$B$219),1,0)</f>
        <v>1</v>
      </c>
    </row>
    <row r="117" spans="1:3" x14ac:dyDescent="0.25">
      <c r="A117" t="s">
        <v>277</v>
      </c>
      <c r="B117" t="str">
        <f t="shared" si="1"/>
        <v>36month</v>
      </c>
      <c r="C117">
        <f>IF(B117=LOOKUP(B117,'manually extracted terms'!$B$2:$B$219),1,0)</f>
        <v>0</v>
      </c>
    </row>
    <row r="118" spans="1:3" x14ac:dyDescent="0.25">
      <c r="A118" t="s">
        <v>310</v>
      </c>
      <c r="B118" t="str">
        <f t="shared" si="1"/>
        <v>onlineretrieval</v>
      </c>
      <c r="C118">
        <f>IF(B118=LOOKUP(B118,'manually extracted terms'!$B$2:$B$219),1,0)</f>
        <v>0</v>
      </c>
    </row>
    <row r="119" spans="1:3" x14ac:dyDescent="0.25">
      <c r="A119" t="s">
        <v>469</v>
      </c>
      <c r="B119" t="str">
        <f t="shared" si="1"/>
        <v>workflow</v>
      </c>
      <c r="C119">
        <f>IF(B119=LOOKUP(B119,'manually extracted terms'!$B$2:$B$219),1,0)</f>
        <v>0</v>
      </c>
    </row>
    <row r="120" spans="1:3" x14ac:dyDescent="0.25">
      <c r="A120" t="s">
        <v>534</v>
      </c>
      <c r="B120" t="str">
        <f t="shared" si="1"/>
        <v>person</v>
      </c>
      <c r="C120">
        <f>IF(B120=LOOKUP(B120,'manually extracted terms'!$B$2:$B$219),1,0)</f>
        <v>1</v>
      </c>
    </row>
    <row r="121" spans="1:3" x14ac:dyDescent="0.25">
      <c r="A121" t="s">
        <v>622</v>
      </c>
      <c r="B121" t="str">
        <f t="shared" si="1"/>
        <v>family</v>
      </c>
      <c r="C121">
        <f>IF(B121=LOOKUP(B121,'manually extracted terms'!$B$2:$B$219),1,0)</f>
        <v>1</v>
      </c>
    </row>
    <row r="122" spans="1:3" x14ac:dyDescent="0.25">
      <c r="A122" t="s">
        <v>318</v>
      </c>
      <c r="B122" t="str">
        <f t="shared" si="1"/>
        <v>mailedapplication</v>
      </c>
      <c r="C122">
        <f>IF(B122=LOOKUP(B122,'manually extracted terms'!$B$2:$B$219),1,0)</f>
        <v>0</v>
      </c>
    </row>
    <row r="123" spans="1:3" x14ac:dyDescent="0.25">
      <c r="A123" t="s">
        <v>266</v>
      </c>
      <c r="B123" t="str">
        <f t="shared" si="1"/>
        <v>californiadepartment</v>
      </c>
      <c r="C123">
        <f>IF(B123=LOOKUP(B123,'manually extracted terms'!$B$2:$B$219),1,0)</f>
        <v>0</v>
      </c>
    </row>
    <row r="124" spans="1:3" x14ac:dyDescent="0.25">
      <c r="A124" t="s">
        <v>474</v>
      </c>
      <c r="B124" t="str">
        <f t="shared" si="1"/>
        <v>document</v>
      </c>
      <c r="C124">
        <f>IF(B124=LOOKUP(B124,'manually extracted terms'!$B$2:$B$219),1,0)</f>
        <v>0</v>
      </c>
    </row>
    <row r="125" spans="1:3" x14ac:dyDescent="0.25">
      <c r="A125" t="s">
        <v>278</v>
      </c>
      <c r="B125" t="str">
        <f t="shared" si="1"/>
        <v>tribalaffiliation</v>
      </c>
      <c r="C125">
        <f>IF(B125=LOOKUP(B125,'manually extracted terms'!$B$2:$B$219),1,0)</f>
        <v>0</v>
      </c>
    </row>
    <row r="126" spans="1:3" x14ac:dyDescent="0.25">
      <c r="A126" t="s">
        <v>280</v>
      </c>
      <c r="B126" t="str">
        <f t="shared" si="1"/>
        <v>lawfulpresence</v>
      </c>
      <c r="C126">
        <f>IF(B126=LOOKUP(B126,'manually extracted terms'!$B$2:$B$219),1,0)</f>
        <v>1</v>
      </c>
    </row>
    <row r="127" spans="1:3" x14ac:dyDescent="0.25">
      <c r="A127" t="s">
        <v>286</v>
      </c>
      <c r="B127" t="str">
        <f t="shared" si="1"/>
        <v>consumerexperience</v>
      </c>
      <c r="C127">
        <f>IF(B127=LOOKUP(B127,'manually extracted terms'!$B$2:$B$219),1,0)</f>
        <v>0</v>
      </c>
    </row>
    <row r="128" spans="1:3" x14ac:dyDescent="0.25">
      <c r="A128" t="s">
        <v>254</v>
      </c>
      <c r="B128" t="str">
        <f t="shared" si="1"/>
        <v>pocketcost</v>
      </c>
      <c r="C128">
        <f>IF(B128=LOOKUP(B128,'manually extracted terms'!$B$2:$B$219),1,0)</f>
        <v>0</v>
      </c>
    </row>
    <row r="129" spans="1:3" x14ac:dyDescent="0.25">
      <c r="A129" t="s">
        <v>499</v>
      </c>
      <c r="B129" t="str">
        <f t="shared" si="1"/>
        <v>notification</v>
      </c>
      <c r="C129">
        <f>IF(B129=LOOKUP(B129,'manually extracted terms'!$B$2:$B$219),1,0)</f>
        <v>1</v>
      </c>
    </row>
    <row r="130" spans="1:3" x14ac:dyDescent="0.25">
      <c r="A130" t="s">
        <v>325</v>
      </c>
      <c r="B130" t="str">
        <f t="shared" si="1"/>
        <v>anonymousshopping</v>
      </c>
      <c r="C130">
        <f>IF(B130=LOOKUP(B130,'manually extracted terms'!$B$2:$B$219),1,0)</f>
        <v>1</v>
      </c>
    </row>
    <row r="131" spans="1:3" x14ac:dyDescent="0.25">
      <c r="A131" t="s">
        <v>473</v>
      </c>
      <c r="B131" t="str">
        <f t="shared" ref="B131:B194" si="2">LOWER(SUBSTITUTE(A131," ",""))</f>
        <v>benefit</v>
      </c>
      <c r="C131">
        <f>IF(B131=LOOKUP(B131,'manually extracted terms'!$B$2:$B$219),1,0)</f>
        <v>0</v>
      </c>
    </row>
    <row r="132" spans="1:3" x14ac:dyDescent="0.25">
      <c r="A132" t="s">
        <v>270</v>
      </c>
      <c r="B132" t="str">
        <f t="shared" si="2"/>
        <v>externalinterface</v>
      </c>
      <c r="C132">
        <f>IF(B132=LOOKUP(B132,'manually extracted terms'!$B$2:$B$219),1,0)</f>
        <v>0</v>
      </c>
    </row>
    <row r="133" spans="1:3" x14ac:dyDescent="0.25">
      <c r="A133" t="s">
        <v>293</v>
      </c>
      <c r="B133" t="str">
        <f t="shared" si="2"/>
        <v>reportchange</v>
      </c>
      <c r="C133">
        <f>IF(B133=LOOKUP(B133,'manually extracted terms'!$B$2:$B$219),1,0)</f>
        <v>0</v>
      </c>
    </row>
    <row r="134" spans="1:3" x14ac:dyDescent="0.25">
      <c r="A134" t="s">
        <v>298</v>
      </c>
      <c r="B134" t="str">
        <f t="shared" si="2"/>
        <v>federalaudit</v>
      </c>
      <c r="C134">
        <f>IF(B134=LOOKUP(B134,'manually extracted terms'!$B$2:$B$219),1,0)</f>
        <v>0</v>
      </c>
    </row>
    <row r="135" spans="1:3" x14ac:dyDescent="0.25">
      <c r="A135" t="s">
        <v>324</v>
      </c>
      <c r="B135" t="str">
        <f t="shared" si="2"/>
        <v>oversightrequirement</v>
      </c>
      <c r="C135">
        <f>IF(B135=LOOKUP(B135,'manually extracted terms'!$B$2:$B$219),1,0)</f>
        <v>0</v>
      </c>
    </row>
    <row r="136" spans="1:3" x14ac:dyDescent="0.25">
      <c r="A136" t="s">
        <v>275</v>
      </c>
      <c r="B136" t="str">
        <f t="shared" si="2"/>
        <v>communicationmethod</v>
      </c>
      <c r="C136">
        <f>IF(B136=LOOKUP(B136,'manually extracted terms'!$B$2:$B$219),1,0)</f>
        <v>0</v>
      </c>
    </row>
    <row r="137" spans="1:3" x14ac:dyDescent="0.25">
      <c r="A137" t="s">
        <v>284</v>
      </c>
      <c r="B137" t="str">
        <f t="shared" si="2"/>
        <v>demonstrationvideo</v>
      </c>
      <c r="C137">
        <f>IF(B137=LOOKUP(B137,'manually extracted terms'!$B$2:$B$219),1,0)</f>
        <v>0</v>
      </c>
    </row>
    <row r="138" spans="1:3" x14ac:dyDescent="0.25">
      <c r="A138" t="s">
        <v>265</v>
      </c>
      <c r="B138" t="str">
        <f t="shared" si="2"/>
        <v>verificationdocument</v>
      </c>
      <c r="C138">
        <f>IF(B138=LOOKUP(B138,'manually extracted terms'!$B$2:$B$219),1,0)</f>
        <v>1</v>
      </c>
    </row>
    <row r="139" spans="1:3" x14ac:dyDescent="0.25">
      <c r="A139" t="s">
        <v>515</v>
      </c>
      <c r="B139" t="str">
        <f t="shared" si="2"/>
        <v>management</v>
      </c>
      <c r="C139">
        <f>IF(B139=LOOKUP(B139,'manually extracted terms'!$B$2:$B$219),1,0)</f>
        <v>0</v>
      </c>
    </row>
    <row r="140" spans="1:3" x14ac:dyDescent="0.25">
      <c r="A140" t="s">
        <v>297</v>
      </c>
      <c r="B140" t="str">
        <f t="shared" si="2"/>
        <v>consumerinformation</v>
      </c>
      <c r="C140">
        <f>IF(B140=LOOKUP(B140,'manually extracted terms'!$B$2:$B$219),1,0)</f>
        <v>0</v>
      </c>
    </row>
    <row r="141" spans="1:3" x14ac:dyDescent="0.25">
      <c r="A141" t="s">
        <v>516</v>
      </c>
      <c r="B141" t="str">
        <f t="shared" si="2"/>
        <v>request</v>
      </c>
      <c r="C141">
        <f>IF(B141=LOOKUP(B141,'manually extracted terms'!$B$2:$B$219),1,0)</f>
        <v>0</v>
      </c>
    </row>
    <row r="142" spans="1:3" x14ac:dyDescent="0.25">
      <c r="A142" t="s">
        <v>501</v>
      </c>
      <c r="B142" t="str">
        <f t="shared" si="2"/>
        <v>use</v>
      </c>
      <c r="C142">
        <f>IF(B142=LOOKUP(B142,'manually extracted terms'!$B$2:$B$219),1,0)</f>
        <v>0</v>
      </c>
    </row>
    <row r="143" spans="1:3" x14ac:dyDescent="0.25">
      <c r="A143" t="s">
        <v>288</v>
      </c>
      <c r="B143" t="str">
        <f t="shared" si="2"/>
        <v>caserecord</v>
      </c>
      <c r="C143">
        <f>IF(B143=LOOKUP(B143,'manually extracted terms'!$B$2:$B$219),1,0)</f>
        <v>1</v>
      </c>
    </row>
    <row r="144" spans="1:3" x14ac:dyDescent="0.25">
      <c r="A144" t="s">
        <v>296</v>
      </c>
      <c r="B144" t="str">
        <f t="shared" si="2"/>
        <v>permanentpart</v>
      </c>
      <c r="C144">
        <f>IF(B144=LOOKUP(B144,'manually extracted terms'!$B$2:$B$219),1,0)</f>
        <v>0</v>
      </c>
    </row>
    <row r="145" spans="1:3" x14ac:dyDescent="0.25">
      <c r="A145" t="s">
        <v>285</v>
      </c>
      <c r="B145" t="str">
        <f t="shared" si="2"/>
        <v>californiapolicymaker</v>
      </c>
      <c r="C145">
        <f>IF(B145=LOOKUP(B145,'manually extracted terms'!$B$2:$B$219),1,0)</f>
        <v>0</v>
      </c>
    </row>
    <row r="146" spans="1:3" x14ac:dyDescent="0.25">
      <c r="A146" t="s">
        <v>299</v>
      </c>
      <c r="B146" t="str">
        <f t="shared" si="2"/>
        <v>averageamount</v>
      </c>
      <c r="C146">
        <f>IF(B146=LOOKUP(B146,'manually extracted terms'!$B$2:$B$219),1,0)</f>
        <v>0</v>
      </c>
    </row>
    <row r="147" spans="1:3" x14ac:dyDescent="0.25">
      <c r="A147" t="s">
        <v>323</v>
      </c>
      <c r="B147" t="str">
        <f t="shared" si="2"/>
        <v>appealdecision</v>
      </c>
      <c r="C147">
        <f>IF(B147=LOOKUP(B147,'manually extracted terms'!$B$2:$B$219),1,0)</f>
        <v>0</v>
      </c>
    </row>
    <row r="148" spans="1:3" x14ac:dyDescent="0.25">
      <c r="A148" t="s">
        <v>283</v>
      </c>
      <c r="B148" t="str">
        <f t="shared" si="2"/>
        <v>enrollmenttrend</v>
      </c>
      <c r="C148">
        <f>IF(B148=LOOKUP(B148,'manually extracted terms'!$B$2:$B$219),1,0)</f>
        <v>0</v>
      </c>
    </row>
    <row r="149" spans="1:3" x14ac:dyDescent="0.25">
      <c r="A149" t="s">
        <v>545</v>
      </c>
      <c r="B149" t="str">
        <f t="shared" si="2"/>
        <v>caseload</v>
      </c>
      <c r="C149">
        <f>IF(B149=LOOKUP(B149,'manually extracted terms'!$B$2:$B$219),1,0)</f>
        <v>1</v>
      </c>
    </row>
    <row r="150" spans="1:3" x14ac:dyDescent="0.25">
      <c r="A150" t="s">
        <v>308</v>
      </c>
      <c r="B150" t="str">
        <f t="shared" si="2"/>
        <v>taxadministration</v>
      </c>
      <c r="C150">
        <f>IF(B150=LOOKUP(B150,'manually extracted terms'!$B$2:$B$219),1,0)</f>
        <v>0</v>
      </c>
    </row>
    <row r="151" spans="1:3" x14ac:dyDescent="0.25">
      <c r="A151" t="s">
        <v>291</v>
      </c>
      <c r="B151" t="str">
        <f t="shared" si="2"/>
        <v>performancemeasurement</v>
      </c>
      <c r="C151">
        <f>IF(B151=LOOKUP(B151,'manually extracted terms'!$B$2:$B$219),1,0)</f>
        <v>0</v>
      </c>
    </row>
    <row r="152" spans="1:3" x14ac:dyDescent="0.25">
      <c r="A152" t="s">
        <v>316</v>
      </c>
      <c r="B152" t="str">
        <f t="shared" si="2"/>
        <v>assisterfee</v>
      </c>
      <c r="C152">
        <f>IF(B152=LOOKUP(B152,'manually extracted terms'!$B$2:$B$219),1,0)</f>
        <v>1</v>
      </c>
    </row>
    <row r="153" spans="1:3" x14ac:dyDescent="0.25">
      <c r="A153" t="s">
        <v>269</v>
      </c>
      <c r="B153" t="str">
        <f t="shared" si="2"/>
        <v>dataelement</v>
      </c>
      <c r="C153">
        <f>IF(B153=LOOKUP(B153,'manually extracted terms'!$B$2:$B$219),1,0)</f>
        <v>0</v>
      </c>
    </row>
    <row r="154" spans="1:3" x14ac:dyDescent="0.25">
      <c r="A154" t="s">
        <v>507</v>
      </c>
      <c r="B154" t="str">
        <f t="shared" si="2"/>
        <v>office</v>
      </c>
      <c r="C154">
        <f>IF(B154=LOOKUP(B154,'manually extracted terms'!$B$2:$B$219),1,0)</f>
        <v>0</v>
      </c>
    </row>
    <row r="155" spans="1:3" x14ac:dyDescent="0.25">
      <c r="A155" t="s">
        <v>476</v>
      </c>
      <c r="B155" t="str">
        <f t="shared" si="2"/>
        <v>fee</v>
      </c>
      <c r="C155">
        <f>IF(B155=LOOKUP(B155,'manually extracted terms'!$B$2:$B$219),1,0)</f>
        <v>0</v>
      </c>
    </row>
    <row r="156" spans="1:3" x14ac:dyDescent="0.25">
      <c r="A156" t="s">
        <v>321</v>
      </c>
      <c r="B156" t="str">
        <f t="shared" si="2"/>
        <v>callcenter</v>
      </c>
      <c r="C156">
        <f>IF(B156=LOOKUP(B156,'manually extracted terms'!$B$2:$B$219),1,0)</f>
        <v>1</v>
      </c>
    </row>
    <row r="157" spans="1:3" x14ac:dyDescent="0.25">
      <c r="A157" t="s">
        <v>620</v>
      </c>
      <c r="B157" t="str">
        <f t="shared" si="2"/>
        <v>verified</v>
      </c>
      <c r="C157">
        <f>IF(B157=LOOKUP(B157,'manually extracted terms'!$B$2:$B$219),1,0)</f>
        <v>0</v>
      </c>
    </row>
    <row r="158" spans="1:3" x14ac:dyDescent="0.25">
      <c r="A158" t="s">
        <v>317</v>
      </c>
      <c r="B158" t="str">
        <f t="shared" si="2"/>
        <v>viewingcapability</v>
      </c>
      <c r="C158">
        <f>IF(B158=LOOKUP(B158,'manually extracted terms'!$B$2:$B$219),1,0)</f>
        <v>0</v>
      </c>
    </row>
    <row r="159" spans="1:3" x14ac:dyDescent="0.25">
      <c r="A159" t="s">
        <v>276</v>
      </c>
      <c r="B159" t="str">
        <f t="shared" si="2"/>
        <v>additionalverification</v>
      </c>
      <c r="C159">
        <f>IF(B159=LOOKUP(B159,'manually extracted terms'!$B$2:$B$219),1,0)</f>
        <v>0</v>
      </c>
    </row>
    <row r="160" spans="1:3" x14ac:dyDescent="0.25">
      <c r="A160" t="s">
        <v>562</v>
      </c>
      <c r="B160" t="str">
        <f t="shared" si="2"/>
        <v>interface</v>
      </c>
      <c r="C160">
        <f>IF(B160=LOOKUP(B160,'manually extracted terms'!$B$2:$B$219),1,0)</f>
        <v>0</v>
      </c>
    </row>
    <row r="161" spans="1:3" x14ac:dyDescent="0.25">
      <c r="A161" t="s">
        <v>714</v>
      </c>
      <c r="B161" t="str">
        <f t="shared" si="2"/>
        <v>documentation</v>
      </c>
      <c r="C161">
        <f>IF(B161=LOOKUP(B161,'manually extracted terms'!$B$2:$B$219),1,0)</f>
        <v>0</v>
      </c>
    </row>
    <row r="162" spans="1:3" x14ac:dyDescent="0.25">
      <c r="A162" t="s">
        <v>608</v>
      </c>
      <c r="B162" t="str">
        <f t="shared" si="2"/>
        <v>amount</v>
      </c>
      <c r="C162">
        <f>IF(B162=LOOKUP(B162,'manually extracted terms'!$B$2:$B$219),1,0)</f>
        <v>0</v>
      </c>
    </row>
    <row r="163" spans="1:3" x14ac:dyDescent="0.25">
      <c r="A163" t="s">
        <v>294</v>
      </c>
      <c r="B163" t="str">
        <f t="shared" si="2"/>
        <v>householdmember</v>
      </c>
      <c r="C163">
        <f>IF(B163=LOOKUP(B163,'manually extracted terms'!$B$2:$B$219),1,0)</f>
        <v>1</v>
      </c>
    </row>
    <row r="164" spans="1:3" x14ac:dyDescent="0.25">
      <c r="A164" t="s">
        <v>684</v>
      </c>
      <c r="B164" t="str">
        <f t="shared" si="2"/>
        <v>region</v>
      </c>
      <c r="C164">
        <f>IF(B164=LOOKUP(B164,'manually extracted terms'!$B$2:$B$219),1,0)</f>
        <v>1</v>
      </c>
    </row>
    <row r="165" spans="1:3" x14ac:dyDescent="0.25">
      <c r="A165" t="s">
        <v>556</v>
      </c>
      <c r="B165" t="str">
        <f t="shared" si="2"/>
        <v>text</v>
      </c>
      <c r="C165">
        <f>IF(B165=LOOKUP(B165,'manually extracted terms'!$B$2:$B$219),1,0)</f>
        <v>0</v>
      </c>
    </row>
    <row r="166" spans="1:3" x14ac:dyDescent="0.25">
      <c r="A166" t="s">
        <v>271</v>
      </c>
      <c r="B166" t="str">
        <f t="shared" si="2"/>
        <v>estimatedannual</v>
      </c>
      <c r="C166">
        <f>IF(B166=LOOKUP(B166,'manually extracted terms'!$B$2:$B$219),1,0)</f>
        <v>0</v>
      </c>
    </row>
    <row r="167" spans="1:3" x14ac:dyDescent="0.25">
      <c r="A167" t="s">
        <v>303</v>
      </c>
      <c r="B167" t="str">
        <f t="shared" si="2"/>
        <v>statusstatewide</v>
      </c>
      <c r="C167">
        <f>IF(B167=LOOKUP(B167,'manually extracted terms'!$B$2:$B$219),1,0)</f>
        <v>0</v>
      </c>
    </row>
    <row r="168" spans="1:3" x14ac:dyDescent="0.25">
      <c r="A168" t="s">
        <v>779</v>
      </c>
      <c r="B168" t="str">
        <f t="shared" si="2"/>
        <v>call</v>
      </c>
      <c r="C168">
        <f>IF(B168=LOOKUP(B168,'manually extracted terms'!$B$2:$B$219),1,0)</f>
        <v>0</v>
      </c>
    </row>
    <row r="169" spans="1:3" x14ac:dyDescent="0.25">
      <c r="A169" t="s">
        <v>558</v>
      </c>
      <c r="B169" t="str">
        <f t="shared" si="2"/>
        <v>link</v>
      </c>
      <c r="C169">
        <f>IF(B169=LOOKUP(B169,'manually extracted terms'!$B$2:$B$219),1,0)</f>
        <v>0</v>
      </c>
    </row>
    <row r="170" spans="1:3" x14ac:dyDescent="0.25">
      <c r="A170" t="s">
        <v>267</v>
      </c>
      <c r="B170" t="str">
        <f t="shared" si="2"/>
        <v>helpscreen</v>
      </c>
      <c r="C170">
        <f>IF(B170=LOOKUP(B170,'manually extracted terms'!$B$2:$B$219),1,0)</f>
        <v>0</v>
      </c>
    </row>
    <row r="171" spans="1:3" x14ac:dyDescent="0.25">
      <c r="A171" t="s">
        <v>274</v>
      </c>
      <c r="B171" t="str">
        <f t="shared" si="2"/>
        <v>questionicon</v>
      </c>
      <c r="C171">
        <f>IF(B171=LOOKUP(B171,'manually extracted terms'!$B$2:$B$219),1,0)</f>
        <v>0</v>
      </c>
    </row>
    <row r="172" spans="1:3" x14ac:dyDescent="0.25">
      <c r="A172" t="s">
        <v>282</v>
      </c>
      <c r="B172" t="str">
        <f t="shared" si="2"/>
        <v>paymenthistory</v>
      </c>
      <c r="C172">
        <f>IF(B172=LOOKUP(B172,'manually extracted terms'!$B$2:$B$219),1,0)</f>
        <v>0</v>
      </c>
    </row>
    <row r="173" spans="1:3" x14ac:dyDescent="0.25">
      <c r="A173" t="s">
        <v>660</v>
      </c>
      <c r="B173" t="str">
        <f t="shared" si="2"/>
        <v>task</v>
      </c>
      <c r="C173">
        <f>IF(B173=LOOKUP(B173,'manually extracted terms'!$B$2:$B$219),1,0)</f>
        <v>0</v>
      </c>
    </row>
    <row r="174" spans="1:3" x14ac:dyDescent="0.25">
      <c r="A174" t="s">
        <v>831</v>
      </c>
      <c r="B174" t="str">
        <f t="shared" si="2"/>
        <v>advance</v>
      </c>
      <c r="C174">
        <f>IF(B174=LOOKUP(B174,'manually extracted terms'!$B$2:$B$219),1,0)</f>
        <v>0</v>
      </c>
    </row>
    <row r="175" spans="1:3" x14ac:dyDescent="0.25">
      <c r="A175" t="s">
        <v>552</v>
      </c>
      <c r="B175" t="str">
        <f t="shared" si="2"/>
        <v>mail</v>
      </c>
      <c r="C175">
        <f>IF(B175=LOOKUP(B175,'manually extracted terms'!$B$2:$B$219),1,0)</f>
        <v>0</v>
      </c>
    </row>
    <row r="176" spans="1:3" x14ac:dyDescent="0.25">
      <c r="A176" t="s">
        <v>527</v>
      </c>
      <c r="B176" t="str">
        <f t="shared" si="2"/>
        <v>decision</v>
      </c>
      <c r="C176">
        <f>IF(B176=LOOKUP(B176,'manually extracted terms'!$B$2:$B$219),1,0)</f>
        <v>0</v>
      </c>
    </row>
    <row r="177" spans="1:3" x14ac:dyDescent="0.25">
      <c r="A177" t="s">
        <v>553</v>
      </c>
      <c r="B177" t="str">
        <f t="shared" si="2"/>
        <v>access</v>
      </c>
      <c r="C177">
        <f>IF(B177=LOOKUP(B177,'manually extracted terms'!$B$2:$B$219),1,0)</f>
        <v>0</v>
      </c>
    </row>
    <row r="178" spans="1:3" x14ac:dyDescent="0.25">
      <c r="A178" t="s">
        <v>520</v>
      </c>
      <c r="B178" t="str">
        <f t="shared" si="2"/>
        <v>save</v>
      </c>
      <c r="C178">
        <f>IF(B178=LOOKUP(B178,'manually extracted terms'!$B$2:$B$219),1,0)</f>
        <v>0</v>
      </c>
    </row>
    <row r="179" spans="1:3" x14ac:dyDescent="0.25">
      <c r="A179" t="s">
        <v>301</v>
      </c>
      <c r="B179" t="str">
        <f t="shared" si="2"/>
        <v>effectivedate</v>
      </c>
      <c r="C179">
        <f>IF(B179=LOOKUP(B179,'manually extracted terms'!$B$2:$B$219),1,0)</f>
        <v>1</v>
      </c>
    </row>
    <row r="180" spans="1:3" x14ac:dyDescent="0.25">
      <c r="A180" t="s">
        <v>302</v>
      </c>
      <c r="B180" t="str">
        <f t="shared" si="2"/>
        <v>applicantrecipient</v>
      </c>
      <c r="C180">
        <f>IF(B180=LOOKUP(B180,'manually extracted terms'!$B$2:$B$219),1,0)</f>
        <v>0</v>
      </c>
    </row>
    <row r="181" spans="1:3" x14ac:dyDescent="0.25">
      <c r="A181" t="s">
        <v>643</v>
      </c>
      <c r="B181" t="str">
        <f t="shared" si="2"/>
        <v>redetermination</v>
      </c>
      <c r="C181">
        <f>IF(B181=LOOKUP(B181,'manually extracted terms'!$B$2:$B$219),1,0)</f>
        <v>0</v>
      </c>
    </row>
    <row r="182" spans="1:3" x14ac:dyDescent="0.25">
      <c r="A182" t="s">
        <v>649</v>
      </c>
      <c r="B182" t="str">
        <f t="shared" si="2"/>
        <v>response</v>
      </c>
      <c r="C182">
        <f>IF(B182=LOOKUP(B182,'manually extracted terms'!$B$2:$B$219),1,0)</f>
        <v>0</v>
      </c>
    </row>
    <row r="183" spans="1:3" x14ac:dyDescent="0.25">
      <c r="A183" t="s">
        <v>554</v>
      </c>
      <c r="B183" t="str">
        <f t="shared" si="2"/>
        <v>decertification</v>
      </c>
      <c r="C183">
        <f>IF(B183=LOOKUP(B183,'manually extracted terms'!$B$2:$B$219),1,0)</f>
        <v>1</v>
      </c>
    </row>
    <row r="184" spans="1:3" x14ac:dyDescent="0.25">
      <c r="A184" t="s">
        <v>609</v>
      </c>
      <c r="B184" t="str">
        <f t="shared" si="2"/>
        <v>disenrollment</v>
      </c>
      <c r="C184">
        <f>IF(B184=LOOKUP(B184,'manually extracted terms'!$B$2:$B$219),1,0)</f>
        <v>0</v>
      </c>
    </row>
    <row r="185" spans="1:3" x14ac:dyDescent="0.25">
      <c r="A185" t="s">
        <v>806</v>
      </c>
      <c r="B185" t="str">
        <f t="shared" si="2"/>
        <v>purpose</v>
      </c>
      <c r="C185">
        <f>IF(B185=LOOKUP(B185,'manually extracted terms'!$B$2:$B$219),1,0)</f>
        <v>0</v>
      </c>
    </row>
    <row r="186" spans="1:3" x14ac:dyDescent="0.25">
      <c r="A186" t="s">
        <v>264</v>
      </c>
      <c r="B186" t="str">
        <f t="shared" si="2"/>
        <v>availableplan</v>
      </c>
      <c r="C186">
        <f>IF(B186=LOOKUP(B186,'manually extracted terms'!$B$2:$B$219),1,0)</f>
        <v>0</v>
      </c>
    </row>
    <row r="187" spans="1:3" x14ac:dyDescent="0.25">
      <c r="A187" t="s">
        <v>778</v>
      </c>
      <c r="B187" t="str">
        <f t="shared" si="2"/>
        <v>acknowledgement</v>
      </c>
      <c r="C187">
        <f>IF(B187=LOOKUP(B187,'manually extracted terms'!$B$2:$B$219),1,0)</f>
        <v>0</v>
      </c>
    </row>
    <row r="188" spans="1:3" x14ac:dyDescent="0.25">
      <c r="A188" t="s">
        <v>563</v>
      </c>
      <c r="B188" t="str">
        <f t="shared" si="2"/>
        <v>citizenship</v>
      </c>
      <c r="C188">
        <f>IF(B188=LOOKUP(B188,'manually extracted terms'!$B$2:$B$219),1,0)</f>
        <v>0</v>
      </c>
    </row>
    <row r="189" spans="1:3" x14ac:dyDescent="0.25">
      <c r="A189" t="s">
        <v>791</v>
      </c>
      <c r="B189" t="str">
        <f t="shared" si="2"/>
        <v>organization</v>
      </c>
      <c r="C189">
        <f>IF(B189=LOOKUP(B189,'manually extracted terms'!$B$2:$B$219),1,0)</f>
        <v>0</v>
      </c>
    </row>
    <row r="190" spans="1:3" x14ac:dyDescent="0.25">
      <c r="A190" t="s">
        <v>572</v>
      </c>
      <c r="B190" t="str">
        <f t="shared" si="2"/>
        <v>list</v>
      </c>
      <c r="C190">
        <f>IF(B190=LOOKUP(B190,'manually extracted terms'!$B$2:$B$219),1,0)</f>
        <v>0</v>
      </c>
    </row>
    <row r="191" spans="1:3" x14ac:dyDescent="0.25">
      <c r="A191" t="s">
        <v>718</v>
      </c>
      <c r="B191" t="str">
        <f t="shared" si="2"/>
        <v>trend</v>
      </c>
      <c r="C191">
        <f>IF(B191=LOOKUP(B191,'manually extracted terms'!$B$2:$B$219),1,0)</f>
        <v>0</v>
      </c>
    </row>
    <row r="192" spans="1:3" x14ac:dyDescent="0.25">
      <c r="A192" t="s">
        <v>615</v>
      </c>
      <c r="B192" t="str">
        <f t="shared" si="2"/>
        <v>reporting</v>
      </c>
      <c r="C192">
        <f>IF(B192=LOOKUP(B192,'manually extracted terms'!$B$2:$B$219),1,0)</f>
        <v>0</v>
      </c>
    </row>
    <row r="193" spans="1:3" x14ac:dyDescent="0.25">
      <c r="A193" t="s">
        <v>780</v>
      </c>
      <c r="B193" t="str">
        <f t="shared" si="2"/>
        <v>complaint</v>
      </c>
      <c r="C193">
        <f>IF(B193=LOOKUP(B193,'manually extracted terms'!$B$2:$B$219),1,0)</f>
        <v>0</v>
      </c>
    </row>
    <row r="194" spans="1:3" x14ac:dyDescent="0.25">
      <c r="A194" t="s">
        <v>628</v>
      </c>
      <c r="B194" t="str">
        <f t="shared" si="2"/>
        <v>phone</v>
      </c>
      <c r="C194">
        <f>IF(B194=LOOKUP(B194,'manually extracted terms'!$B$2:$B$219),1,0)</f>
        <v>0</v>
      </c>
    </row>
    <row r="195" spans="1:3" x14ac:dyDescent="0.25">
      <c r="A195" t="s">
        <v>705</v>
      </c>
      <c r="B195" t="str">
        <f t="shared" ref="B195:B258" si="3">LOWER(SUBSTITUTE(A195," ",""))</f>
        <v>gender</v>
      </c>
      <c r="C195">
        <f>IF(B195=LOOKUP(B195,'manually extracted terms'!$B$2:$B$219),1,0)</f>
        <v>1</v>
      </c>
    </row>
    <row r="196" spans="1:3" x14ac:dyDescent="0.25">
      <c r="A196" t="s">
        <v>838</v>
      </c>
      <c r="B196" t="str">
        <f t="shared" si="3"/>
        <v>penalty</v>
      </c>
      <c r="C196">
        <f>IF(B196=LOOKUP(B196,'manually extracted terms'!$B$2:$B$219),1,0)</f>
        <v>1</v>
      </c>
    </row>
    <row r="197" spans="1:3" x14ac:dyDescent="0.25">
      <c r="A197" t="s">
        <v>630</v>
      </c>
      <c r="B197" t="str">
        <f t="shared" si="3"/>
        <v>result</v>
      </c>
      <c r="C197">
        <f>IF(B197=LOOKUP(B197,'manually extracted terms'!$B$2:$B$219),1,0)</f>
        <v>0</v>
      </c>
    </row>
    <row r="198" spans="1:3" x14ac:dyDescent="0.25">
      <c r="A198" t="s">
        <v>292</v>
      </c>
      <c r="B198" t="str">
        <f t="shared" si="3"/>
        <v>consumerapplicant</v>
      </c>
      <c r="C198">
        <f>IF(B198=LOOKUP(B198,'manually extracted terms'!$B$2:$B$219),1,0)</f>
        <v>0</v>
      </c>
    </row>
    <row r="199" spans="1:3" x14ac:dyDescent="0.25">
      <c r="A199" t="s">
        <v>668</v>
      </c>
      <c r="B199" t="str">
        <f t="shared" si="3"/>
        <v>work</v>
      </c>
      <c r="C199">
        <f>IF(B199=LOOKUP(B199,'manually extracted terms'!$B$2:$B$219),1,0)</f>
        <v>0</v>
      </c>
    </row>
    <row r="200" spans="1:3" x14ac:dyDescent="0.25">
      <c r="A200" t="s">
        <v>769</v>
      </c>
      <c r="B200" t="str">
        <f t="shared" si="3"/>
        <v>dmhc</v>
      </c>
      <c r="C200">
        <f>IF(B200=LOOKUP(B200,'manually extracted terms'!$B$2:$B$219),1,0)</f>
        <v>1</v>
      </c>
    </row>
    <row r="201" spans="1:3" x14ac:dyDescent="0.25">
      <c r="A201" t="s">
        <v>768</v>
      </c>
      <c r="B201" t="str">
        <f t="shared" si="3"/>
        <v>location</v>
      </c>
      <c r="C201">
        <f>IF(B201=LOOKUP(B201,'manually extracted terms'!$B$2:$B$219),1,0)</f>
        <v>1</v>
      </c>
    </row>
    <row r="202" spans="1:3" x14ac:dyDescent="0.25">
      <c r="A202" t="s">
        <v>829</v>
      </c>
      <c r="B202" t="str">
        <f t="shared" si="3"/>
        <v>annually</v>
      </c>
      <c r="C202">
        <f>IF(B202=LOOKUP(B202,'manually extracted terms'!$B$2:$B$219),1,0)</f>
        <v>0</v>
      </c>
    </row>
    <row r="203" spans="1:3" x14ac:dyDescent="0.25">
      <c r="A203" t="s">
        <v>704</v>
      </c>
      <c r="B203" t="str">
        <f t="shared" si="3"/>
        <v>residency</v>
      </c>
      <c r="C203">
        <f>IF(B203=LOOKUP(B203,'manually extracted terms'!$B$2:$B$219),1,0)</f>
        <v>0</v>
      </c>
    </row>
    <row r="204" spans="1:3" x14ac:dyDescent="0.25">
      <c r="A204" t="s">
        <v>565</v>
      </c>
      <c r="B204" t="str">
        <f t="shared" si="3"/>
        <v>capability</v>
      </c>
      <c r="C204">
        <f>IF(B204=LOOKUP(B204,'manually extracted terms'!$B$2:$B$219),1,0)</f>
        <v>0</v>
      </c>
    </row>
    <row r="205" spans="1:3" x14ac:dyDescent="0.25">
      <c r="A205" t="s">
        <v>260</v>
      </c>
      <c r="B205" t="str">
        <f t="shared" si="3"/>
        <v>enrollmentperiod</v>
      </c>
      <c r="C205">
        <f>IF(B205=LOOKUP(B205,'manually extracted terms'!$B$2:$B$219),1,0)</f>
        <v>1</v>
      </c>
    </row>
    <row r="206" spans="1:3" x14ac:dyDescent="0.25">
      <c r="A206" t="s">
        <v>771</v>
      </c>
      <c r="B206" t="str">
        <f t="shared" si="3"/>
        <v>cdi</v>
      </c>
      <c r="C206">
        <f>IF(B206=LOOKUP(B206,'manually extracted terms'!$B$2:$B$219),1,0)</f>
        <v>1</v>
      </c>
    </row>
    <row r="207" spans="1:3" x14ac:dyDescent="0.25">
      <c r="A207" t="s">
        <v>749</v>
      </c>
      <c r="B207" t="str">
        <f t="shared" si="3"/>
        <v>disease</v>
      </c>
      <c r="C207">
        <f>IF(B207=LOOKUP(B207,'manually extracted terms'!$B$2:$B$219),1,0)</f>
        <v>0</v>
      </c>
    </row>
    <row r="208" spans="1:3" x14ac:dyDescent="0.25">
      <c r="A208" t="s">
        <v>808</v>
      </c>
      <c r="B208" t="str">
        <f t="shared" si="3"/>
        <v>language</v>
      </c>
      <c r="C208">
        <f>IF(B208=LOOKUP(B208,'manually extracted terms'!$B$2:$B$219),1,0)</f>
        <v>0</v>
      </c>
    </row>
    <row r="209" spans="1:3" x14ac:dyDescent="0.25">
      <c r="A209" t="s">
        <v>854</v>
      </c>
      <c r="B209" t="str">
        <f t="shared" si="3"/>
        <v>availability</v>
      </c>
      <c r="C209">
        <f>IF(B209=LOOKUP(B209,'manually extracted terms'!$B$2:$B$219),1,0)</f>
        <v>0</v>
      </c>
    </row>
    <row r="210" spans="1:3" x14ac:dyDescent="0.25">
      <c r="A210" t="s">
        <v>753</v>
      </c>
      <c r="B210" t="str">
        <f t="shared" si="3"/>
        <v>update</v>
      </c>
      <c r="C210">
        <f>IF(B210=LOOKUP(B210,'manually extracted terms'!$B$2:$B$219),1,0)</f>
        <v>0</v>
      </c>
    </row>
    <row r="211" spans="1:3" x14ac:dyDescent="0.25">
      <c r="A211" t="s">
        <v>853</v>
      </c>
      <c r="B211" t="str">
        <f t="shared" si="3"/>
        <v>telephone</v>
      </c>
      <c r="C211">
        <f>IF(B211=LOOKUP(B211,'manually extracted terms'!$B$2:$B$219),1,0)</f>
        <v>0</v>
      </c>
    </row>
    <row r="212" spans="1:3" x14ac:dyDescent="0.25">
      <c r="A212" t="s">
        <v>814</v>
      </c>
      <c r="B212" t="str">
        <f t="shared" si="3"/>
        <v>pocket</v>
      </c>
      <c r="C212">
        <f>IF(B212=LOOKUP(B212,'manually extracted terms'!$B$2:$B$219),1,0)</f>
        <v>0</v>
      </c>
    </row>
    <row r="213" spans="1:3" x14ac:dyDescent="0.25">
      <c r="A213" t="s">
        <v>792</v>
      </c>
      <c r="B213" t="str">
        <f t="shared" si="3"/>
        <v>store</v>
      </c>
      <c r="C213">
        <f>IF(B213=LOOKUP(B213,'manually extracted terms'!$B$2:$B$219),1,0)</f>
        <v>0</v>
      </c>
    </row>
    <row r="214" spans="1:3" x14ac:dyDescent="0.25">
      <c r="A214" t="s">
        <v>796</v>
      </c>
      <c r="B214" t="str">
        <f t="shared" si="3"/>
        <v>description</v>
      </c>
      <c r="C214">
        <f>IF(B214=LOOKUP(B214,'manually extracted terms'!$B$2:$B$219),1,0)</f>
        <v>0</v>
      </c>
    </row>
    <row r="215" spans="1:3" x14ac:dyDescent="0.25">
      <c r="A215" t="s">
        <v>840</v>
      </c>
      <c r="B215" t="str">
        <f t="shared" si="3"/>
        <v>claim</v>
      </c>
      <c r="C215">
        <f>IF(B215=LOOKUP(B215,'manually extracted terms'!$B$2:$B$219),1,0)</f>
        <v>1</v>
      </c>
    </row>
    <row r="216" spans="1:3" x14ac:dyDescent="0.25">
      <c r="A216" t="s">
        <v>597</v>
      </c>
      <c r="B216" t="str">
        <f t="shared" si="3"/>
        <v>history</v>
      </c>
      <c r="C216">
        <f>IF(B216=LOOKUP(B216,'manually extracted terms'!$B$2:$B$219),1,0)</f>
        <v>0</v>
      </c>
    </row>
    <row r="217" spans="1:3" x14ac:dyDescent="0.25">
      <c r="A217" t="s">
        <v>835</v>
      </c>
      <c r="B217" t="str">
        <f t="shared" si="3"/>
        <v>survey</v>
      </c>
      <c r="C217">
        <f>IF(B217=LOOKUP(B217,'manually extracted terms'!$B$2:$B$219),1,0)</f>
        <v>0</v>
      </c>
    </row>
    <row r="218" spans="1:3" x14ac:dyDescent="0.25">
      <c r="A218" t="s">
        <v>830</v>
      </c>
      <c r="B218" t="str">
        <f t="shared" si="3"/>
        <v>method</v>
      </c>
      <c r="C218">
        <f>IF(B218=LOOKUP(B218,'manually extracted terms'!$B$2:$B$219),1,0)</f>
        <v>0</v>
      </c>
    </row>
    <row r="219" spans="1:3" x14ac:dyDescent="0.25">
      <c r="A219" t="s">
        <v>837</v>
      </c>
      <c r="B219" t="str">
        <f t="shared" si="3"/>
        <v>referral</v>
      </c>
      <c r="C219">
        <f>IF(B219=LOOKUP(B219,'manually extracted terms'!$B$2:$B$219),1,0)</f>
        <v>1</v>
      </c>
    </row>
    <row r="220" spans="1:3" x14ac:dyDescent="0.25">
      <c r="A220" t="s">
        <v>767</v>
      </c>
      <c r="B220" t="str">
        <f t="shared" si="3"/>
        <v>department</v>
      </c>
      <c r="C220">
        <f>IF(B220=LOOKUP(B220,'manually extracted terms'!$B$2:$B$219),1,0)</f>
        <v>0</v>
      </c>
    </row>
    <row r="221" spans="1:3" x14ac:dyDescent="0.25">
      <c r="A221" t="s">
        <v>843</v>
      </c>
      <c r="B221" t="str">
        <f t="shared" si="3"/>
        <v>ethnicity</v>
      </c>
      <c r="C221">
        <f>IF(B221=LOOKUP(B221,'manually extracted terms'!$B$2:$B$219),1,0)</f>
        <v>0</v>
      </c>
    </row>
    <row r="222" spans="1:3" x14ac:dyDescent="0.25">
      <c r="A222" t="s">
        <v>856</v>
      </c>
      <c r="B222" t="str">
        <f t="shared" si="3"/>
        <v>wellness</v>
      </c>
      <c r="C222">
        <f>IF(B222=LOOKUP(B222,'manually extracted terms'!$B$2:$B$219),1,0)</f>
        <v>0</v>
      </c>
    </row>
    <row r="223" spans="1:3" x14ac:dyDescent="0.25">
      <c r="A223" t="s">
        <v>813</v>
      </c>
      <c r="B223" t="str">
        <f t="shared" si="3"/>
        <v>ability</v>
      </c>
      <c r="C223">
        <f>IF(B223=LOOKUP(B223,'manually extracted terms'!$B$2:$B$219),1,0)</f>
        <v>0</v>
      </c>
    </row>
    <row r="224" spans="1:3" x14ac:dyDescent="0.25">
      <c r="A224" t="s">
        <v>765</v>
      </c>
      <c r="B224" t="str">
        <f t="shared" si="3"/>
        <v>dhc</v>
      </c>
      <c r="C224">
        <f>IF(B224=LOOKUP(B224,'manually extracted terms'!$B$2:$B$219),1,0)</f>
        <v>0</v>
      </c>
    </row>
    <row r="225" spans="1:3" x14ac:dyDescent="0.25">
      <c r="A225" t="s">
        <v>842</v>
      </c>
      <c r="B225" t="str">
        <f t="shared" si="3"/>
        <v>agency</v>
      </c>
      <c r="C225">
        <f>IF(B225=LOOKUP(B225,'manually extracted terms'!$B$2:$B$219),1,0)</f>
        <v>1</v>
      </c>
    </row>
    <row r="226" spans="1:3" x14ac:dyDescent="0.25">
      <c r="A226" t="s">
        <v>312</v>
      </c>
      <c r="B226" t="str">
        <f t="shared" si="3"/>
        <v>qualityindicator</v>
      </c>
      <c r="C226">
        <f>IF(B226=LOOKUP(B226,'manually extracted terms'!$B$2:$B$219),1,0)</f>
        <v>0</v>
      </c>
    </row>
    <row r="227" spans="1:3" x14ac:dyDescent="0.25">
      <c r="A227" t="s">
        <v>833</v>
      </c>
      <c r="B227" t="str">
        <f t="shared" si="3"/>
        <v>insurance</v>
      </c>
      <c r="C227">
        <f>IF(B227=LOOKUP(B227,'manually extracted terms'!$B$2:$B$219),1,0)</f>
        <v>0</v>
      </c>
    </row>
    <row r="228" spans="1:3" x14ac:dyDescent="0.25">
      <c r="A228" t="s">
        <v>789</v>
      </c>
      <c r="B228" t="str">
        <f t="shared" si="3"/>
        <v>employer</v>
      </c>
      <c r="C228">
        <f>IF(B228=LOOKUP(B228,'manually extracted terms'!$B$2:$B$219),1,0)</f>
        <v>1</v>
      </c>
    </row>
    <row r="229" spans="1:3" x14ac:dyDescent="0.25">
      <c r="A229" t="s">
        <v>816</v>
      </c>
      <c r="B229" t="str">
        <f t="shared" si="3"/>
        <v>log</v>
      </c>
      <c r="C229">
        <f>IF(B229=LOOKUP(B229,'manually extracted terms'!$B$2:$B$219),1,0)</f>
        <v>0</v>
      </c>
    </row>
    <row r="230" spans="1:3" x14ac:dyDescent="0.25">
      <c r="A230" t="s">
        <v>858</v>
      </c>
      <c r="B230" t="str">
        <f t="shared" si="3"/>
        <v>sex</v>
      </c>
      <c r="C230">
        <f>IF(B230=LOOKUP(B230,'manually extracted terms'!$B$2:$B$219),1,0)</f>
        <v>1</v>
      </c>
    </row>
    <row r="231" spans="1:3" x14ac:dyDescent="0.25">
      <c r="A231" t="s">
        <v>841</v>
      </c>
      <c r="B231" t="str">
        <f t="shared" si="3"/>
        <v>processing</v>
      </c>
      <c r="C231">
        <f>IF(B231=LOOKUP(B231,'manually extracted terms'!$B$2:$B$219),1,0)</f>
        <v>0</v>
      </c>
    </row>
    <row r="232" spans="1:3" x14ac:dyDescent="0.25">
      <c r="A232" t="s">
        <v>246</v>
      </c>
      <c r="B232" t="str">
        <f t="shared" si="3"/>
        <v>sharingreduction</v>
      </c>
      <c r="C232">
        <f>IF(B232=LOOKUP(B232,'manually extracted terms'!$B$2:$B$219),1,0)</f>
        <v>0</v>
      </c>
    </row>
    <row r="233" spans="1:3" x14ac:dyDescent="0.25">
      <c r="A233" t="s">
        <v>836</v>
      </c>
      <c r="B233" t="str">
        <f t="shared" si="3"/>
        <v>question</v>
      </c>
      <c r="C233">
        <f>IF(B233=LOOKUP(B233,'manually extracted terms'!$B$2:$B$219),1,0)</f>
        <v>0</v>
      </c>
    </row>
    <row r="234" spans="1:3" x14ac:dyDescent="0.25">
      <c r="A234" t="s">
        <v>886</v>
      </c>
      <c r="B234" t="str">
        <f t="shared" si="3"/>
        <v>cin</v>
      </c>
      <c r="C234">
        <f>IF(B234=LOOKUP(B234,'manually extracted terms'!$B$2:$B$219),1,0)</f>
        <v>1</v>
      </c>
    </row>
    <row r="235" spans="1:3" x14ac:dyDescent="0.25">
      <c r="A235" t="s">
        <v>834</v>
      </c>
      <c r="B235" t="str">
        <f t="shared" si="3"/>
        <v>incarceration</v>
      </c>
      <c r="C235">
        <f>IF(B235=LOOKUP(B235,'manually extracted terms'!$B$2:$B$219),1,0)</f>
        <v>0</v>
      </c>
    </row>
    <row r="236" spans="1:3" x14ac:dyDescent="0.25">
      <c r="A236" t="s">
        <v>797</v>
      </c>
      <c r="B236" t="str">
        <f t="shared" si="3"/>
        <v>behalf</v>
      </c>
      <c r="C236">
        <f>IF(B236=LOOKUP(B236,'manually extracted terms'!$B$2:$B$219),1,0)</f>
        <v>0</v>
      </c>
    </row>
    <row r="237" spans="1:3" x14ac:dyDescent="0.25">
      <c r="A237" t="s">
        <v>832</v>
      </c>
      <c r="B237" t="str">
        <f t="shared" si="3"/>
        <v>screen</v>
      </c>
      <c r="C237">
        <f>IF(B237=LOOKUP(B237,'manually extracted terms'!$B$2:$B$219),1,0)</f>
        <v>0</v>
      </c>
    </row>
    <row r="238" spans="1:3" x14ac:dyDescent="0.25">
      <c r="A238" t="s">
        <v>860</v>
      </c>
      <c r="B238" t="str">
        <f t="shared" si="3"/>
        <v>route</v>
      </c>
      <c r="C238">
        <f>IF(B238=LOOKUP(B238,'manually extracted terms'!$B$2:$B$219),1,0)</f>
        <v>0</v>
      </c>
    </row>
    <row r="239" spans="1:3" x14ac:dyDescent="0.25">
      <c r="A239" t="s">
        <v>844</v>
      </c>
      <c r="B239" t="str">
        <f t="shared" si="3"/>
        <v>print</v>
      </c>
      <c r="C239">
        <f>IF(B239=LOOKUP(B239,'manually extracted terms'!$B$2:$B$219),1,0)</f>
        <v>0</v>
      </c>
    </row>
    <row r="240" spans="1:3" x14ac:dyDescent="0.25">
      <c r="A240" t="s">
        <v>845</v>
      </c>
      <c r="B240" t="str">
        <f t="shared" si="3"/>
        <v>disposition</v>
      </c>
      <c r="C240">
        <f>IF(B240=LOOKUP(B240,'manually extracted terms'!$B$2:$B$219),1,0)</f>
        <v>1</v>
      </c>
    </row>
    <row r="241" spans="1:3" x14ac:dyDescent="0.25">
      <c r="A241" t="s">
        <v>839</v>
      </c>
      <c r="B241" t="str">
        <f t="shared" si="3"/>
        <v>prior</v>
      </c>
      <c r="C241">
        <f>IF(B241=LOOKUP(B241,'manually extracted terms'!$B$2:$B$219),1,0)</f>
        <v>0</v>
      </c>
    </row>
    <row r="242" spans="1:3" x14ac:dyDescent="0.25">
      <c r="A242" t="s">
        <v>852</v>
      </c>
      <c r="B242" t="str">
        <f t="shared" si="3"/>
        <v>note</v>
      </c>
      <c r="C242">
        <f>IF(B242=LOOKUP(B242,'manually extracted terms'!$B$2:$B$219),1,0)</f>
        <v>0</v>
      </c>
    </row>
    <row r="243" spans="1:3" x14ac:dyDescent="0.25">
      <c r="A243" t="s">
        <v>851</v>
      </c>
      <c r="B243" t="str">
        <f t="shared" si="3"/>
        <v>med</v>
      </c>
      <c r="C243">
        <f>IF(B243=LOOKUP(B243,'manually extracted terms'!$B$2:$B$219),1,0)</f>
        <v>0</v>
      </c>
    </row>
    <row r="244" spans="1:3" x14ac:dyDescent="0.25">
      <c r="A244" t="s">
        <v>857</v>
      </c>
      <c r="B244" t="str">
        <f t="shared" si="3"/>
        <v>written</v>
      </c>
      <c r="C244">
        <f>IF(B244=LOOKUP(B244,'manually extracted terms'!$B$2:$B$219),1,0)</f>
        <v>0</v>
      </c>
    </row>
    <row r="245" spans="1:3" x14ac:dyDescent="0.25">
      <c r="A245" t="s">
        <v>877</v>
      </c>
      <c r="B245" t="str">
        <f t="shared" si="3"/>
        <v>circumstance</v>
      </c>
      <c r="C245">
        <f>IF(B245=LOOKUP(B245,'manually extracted terms'!$B$2:$B$219),1,0)</f>
        <v>0</v>
      </c>
    </row>
    <row r="246" spans="1:3" x14ac:dyDescent="0.25">
      <c r="A246" t="s">
        <v>848</v>
      </c>
      <c r="B246" t="str">
        <f t="shared" si="3"/>
        <v>direct</v>
      </c>
      <c r="C246">
        <f>IF(B246=LOOKUP(B246,'manually extracted terms'!$B$2:$B$219),1,0)</f>
        <v>0</v>
      </c>
    </row>
    <row r="247" spans="1:3" x14ac:dyDescent="0.25">
      <c r="A247" t="s">
        <v>846</v>
      </c>
      <c r="B247" t="str">
        <f t="shared" si="3"/>
        <v>aca</v>
      </c>
      <c r="C247">
        <f>IF(B247=LOOKUP(B247,'manually extracted terms'!$B$2:$B$219),1,0)</f>
        <v>1</v>
      </c>
    </row>
    <row r="248" spans="1:3" x14ac:dyDescent="0.25">
      <c r="A248" t="s">
        <v>861</v>
      </c>
      <c r="B248" t="str">
        <f t="shared" si="3"/>
        <v>participation</v>
      </c>
      <c r="C248">
        <f>IF(B248=LOOKUP(B248,'manually extracted terms'!$B$2:$B$219),1,0)</f>
        <v>0</v>
      </c>
    </row>
    <row r="249" spans="1:3" x14ac:dyDescent="0.25">
      <c r="A249" t="s">
        <v>871</v>
      </c>
      <c r="B249" t="str">
        <f t="shared" si="3"/>
        <v>example</v>
      </c>
      <c r="C249">
        <f>IF(B249=LOOKUP(B249,'manually extracted terms'!$B$2:$B$219),1,0)</f>
        <v>0</v>
      </c>
    </row>
    <row r="250" spans="1:3" x14ac:dyDescent="0.25">
      <c r="A250" t="s">
        <v>859</v>
      </c>
      <c r="B250" t="str">
        <f t="shared" si="3"/>
        <v>non-renewal</v>
      </c>
      <c r="C250">
        <f>IF(B250=LOOKUP(B250,'manually extracted terms'!$B$2:$B$219),1,0)</f>
        <v>0</v>
      </c>
    </row>
    <row r="251" spans="1:3" x14ac:dyDescent="0.25">
      <c r="A251" t="s">
        <v>920</v>
      </c>
      <c r="B251" t="str">
        <f t="shared" si="3"/>
        <v>time-stamp</v>
      </c>
      <c r="C251">
        <f>IF(B251=LOOKUP(B251,'manually extracted terms'!$B$2:$B$219),1,0)</f>
        <v>0</v>
      </c>
    </row>
    <row r="252" spans="1:3" x14ac:dyDescent="0.25">
      <c r="A252" t="s">
        <v>873</v>
      </c>
      <c r="B252" t="str">
        <f t="shared" si="3"/>
        <v>video</v>
      </c>
      <c r="C252">
        <f>IF(B252=LOOKUP(B252,'manually extracted terms'!$B$2:$B$219),1,0)</f>
        <v>0</v>
      </c>
    </row>
    <row r="253" spans="1:3" x14ac:dyDescent="0.25">
      <c r="A253" t="s">
        <v>874</v>
      </c>
      <c r="B253" t="str">
        <f t="shared" si="3"/>
        <v>recertification</v>
      </c>
      <c r="C253">
        <f>IF(B253=LOOKUP(B253,'manually extracted terms'!$B$2:$B$219),1,0)</f>
        <v>1</v>
      </c>
    </row>
    <row r="254" spans="1:3" x14ac:dyDescent="0.25">
      <c r="A254" t="s">
        <v>879</v>
      </c>
      <c r="B254" t="str">
        <f t="shared" si="3"/>
        <v>recipient</v>
      </c>
      <c r="C254">
        <f>IF(B254=LOOKUP(B254,'manually extracted terms'!$B$2:$B$219),1,0)</f>
        <v>1</v>
      </c>
    </row>
    <row r="255" spans="1:3" x14ac:dyDescent="0.25">
      <c r="A255" t="s">
        <v>929</v>
      </c>
      <c r="B255" t="str">
        <f t="shared" si="3"/>
        <v>assistance</v>
      </c>
      <c r="C255">
        <f>IF(B255=LOOKUP(B255,'manually extracted terms'!$B$2:$B$219),1,0)</f>
        <v>0</v>
      </c>
    </row>
    <row r="256" spans="1:3" x14ac:dyDescent="0.25">
      <c r="A256" t="s">
        <v>878</v>
      </c>
      <c r="B256" t="str">
        <f t="shared" si="3"/>
        <v>vendor</v>
      </c>
      <c r="C256">
        <f>IF(B256=LOOKUP(B256,'manually extracted terms'!$B$2:$B$219),1,0)</f>
        <v>1</v>
      </c>
    </row>
    <row r="257" spans="1:3" x14ac:dyDescent="0.25">
      <c r="A257" t="s">
        <v>931</v>
      </c>
      <c r="B257" t="str">
        <f t="shared" si="3"/>
        <v>high</v>
      </c>
      <c r="C257">
        <f>IF(B257=LOOKUP(B257,'manually extracted terms'!$B$2:$B$219),1,0)</f>
        <v>0</v>
      </c>
    </row>
    <row r="258" spans="1:3" x14ac:dyDescent="0.25">
      <c r="A258" t="s">
        <v>884</v>
      </c>
      <c r="B258" t="str">
        <f t="shared" si="3"/>
        <v>reason</v>
      </c>
      <c r="C258">
        <f>IF(B258=LOOKUP(B258,'manually extracted terms'!$B$2:$B$219),1,0)</f>
        <v>0</v>
      </c>
    </row>
    <row r="259" spans="1:3" x14ac:dyDescent="0.25">
      <c r="A259" t="s">
        <v>917</v>
      </c>
      <c r="B259" t="str">
        <f t="shared" ref="B259:B264" si="4">LOWER(SUBSTITUTE(A259," ",""))</f>
        <v>county</v>
      </c>
      <c r="C259">
        <f>IF(B259=LOOKUP(B259,'manually extracted terms'!$B$2:$B$219),1,0)</f>
        <v>0</v>
      </c>
    </row>
    <row r="260" spans="1:3" x14ac:dyDescent="0.25">
      <c r="A260" t="s">
        <v>895</v>
      </c>
      <c r="B260" t="str">
        <f t="shared" si="4"/>
        <v>spanish</v>
      </c>
      <c r="C260">
        <f>IF(B260=LOOKUP(B260,'manually extracted terms'!$B$2:$B$219),1,0)</f>
        <v>0</v>
      </c>
    </row>
    <row r="261" spans="1:3" x14ac:dyDescent="0.25">
      <c r="A261" t="s">
        <v>919</v>
      </c>
      <c r="B261" t="str">
        <f t="shared" si="4"/>
        <v>saw</v>
      </c>
      <c r="C261">
        <f>IF(B261=LOOKUP(B261,'manually extracted terms'!$B$2:$B$219),1,0)</f>
        <v>0</v>
      </c>
    </row>
    <row r="262" spans="1:3" x14ac:dyDescent="0.25">
      <c r="A262" t="s">
        <v>935</v>
      </c>
      <c r="B262" t="str">
        <f t="shared" si="4"/>
        <v>aging</v>
      </c>
      <c r="C262">
        <f>IF(B262=LOOKUP(B262,'manually extracted terms'!$B$2:$B$219),1,0)</f>
        <v>0</v>
      </c>
    </row>
    <row r="263" spans="1:3" x14ac:dyDescent="0.25">
      <c r="A263" t="s">
        <v>948</v>
      </c>
      <c r="B263" t="str">
        <f t="shared" si="4"/>
        <v>deductible</v>
      </c>
      <c r="C263">
        <f>IF(B263=LOOKUP(B263,'manually extracted terms'!$B$2:$B$219),1,0)</f>
        <v>1</v>
      </c>
    </row>
    <row r="264" spans="1:3" x14ac:dyDescent="0.25">
      <c r="A264" t="s">
        <v>958</v>
      </c>
      <c r="B264" t="str">
        <f t="shared" si="4"/>
        <v>way</v>
      </c>
      <c r="C264">
        <f>IF(B264=LOOKUP(B264,'manually extracted terms'!$B$2:$B$219),1,0)</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2"/>
  <sheetViews>
    <sheetView workbookViewId="0">
      <selection activeCell="C2" sqref="C2"/>
    </sheetView>
  </sheetViews>
  <sheetFormatPr defaultRowHeight="15" x14ac:dyDescent="0.25"/>
  <cols>
    <col min="1" max="1" width="42.28515625" bestFit="1" customWidth="1"/>
    <col min="2" max="2" width="35.85546875" bestFit="1" customWidth="1"/>
  </cols>
  <sheetData>
    <row r="1" spans="1:12" x14ac:dyDescent="0.25">
      <c r="A1" t="s">
        <v>329</v>
      </c>
      <c r="B1" t="s">
        <v>333</v>
      </c>
      <c r="C1" t="s">
        <v>330</v>
      </c>
      <c r="D1" t="s">
        <v>2211</v>
      </c>
      <c r="E1" t="s">
        <v>331</v>
      </c>
      <c r="F1" t="s">
        <v>332</v>
      </c>
      <c r="G1" t="s">
        <v>1827</v>
      </c>
      <c r="H1" t="s">
        <v>2179</v>
      </c>
      <c r="I1" t="s">
        <v>331</v>
      </c>
      <c r="J1" t="s">
        <v>332</v>
      </c>
      <c r="K1" t="s">
        <v>1827</v>
      </c>
      <c r="L1" t="s">
        <v>2180</v>
      </c>
    </row>
    <row r="2" spans="1:12" x14ac:dyDescent="0.25">
      <c r="A2" t="s">
        <v>2199</v>
      </c>
      <c r="B2" t="str">
        <f>LOWER(SUBSTITUTE(A2," ",""))</f>
        <v>calheer</v>
      </c>
      <c r="C2">
        <f>IF(B2=LOOKUP(B2,'manually extracted terms'!$B$2:$B$219),1,0)</f>
        <v>0</v>
      </c>
      <c r="E2" s="5">
        <f>SUM(C:C)/COUNT(C:C)</f>
        <v>0.20998531571218795</v>
      </c>
      <c r="F2" s="5">
        <f>SUM(C:C)/'manually extracted terms'!C2</f>
        <v>0.66203703703703709</v>
      </c>
      <c r="G2" s="5">
        <f>2*E2*F2/(E2+F2)</f>
        <v>0.31884057971014496</v>
      </c>
      <c r="H2">
        <v>644.7697813576757</v>
      </c>
      <c r="I2" s="9">
        <f ca="1">SUM($C$2:INDIRECT($L$2))/COUNT($C$2:INDIRECT($L$2))</f>
        <v>0.21739130434782608</v>
      </c>
      <c r="J2" s="9">
        <f ca="1">SUM($C$2:INDIRECT($L$2))/'manually extracted terms'!$C$2</f>
        <v>0.64814814814814814</v>
      </c>
      <c r="K2" s="5">
        <f ca="1">2*I2*J2/(I2+J2)</f>
        <v>0.32558139534883718</v>
      </c>
      <c r="L2" t="str">
        <f>CONCATENATE("C",INT(H2)+1)</f>
        <v>C645</v>
      </c>
    </row>
    <row r="3" spans="1:12" x14ac:dyDescent="0.25">
      <c r="A3" t="s">
        <v>364</v>
      </c>
      <c r="B3" t="str">
        <f t="shared" ref="B3:B66" si="0">LOWER(SUBSTITUTE(A3," ",""))</f>
        <v>functionality</v>
      </c>
      <c r="C3">
        <f>IF(B3=LOOKUP(B3,'manually extracted terms'!$B$2:$B$219),1,0)</f>
        <v>0</v>
      </c>
    </row>
    <row r="4" spans="1:12" x14ac:dyDescent="0.25">
      <c r="A4" t="s">
        <v>365</v>
      </c>
      <c r="B4" t="str">
        <f t="shared" si="0"/>
        <v>plan</v>
      </c>
      <c r="C4">
        <f>IF(B4=LOOKUP(B4,'manually extracted terms'!$B$2:$B$219),1,0)</f>
        <v>1</v>
      </c>
    </row>
    <row r="5" spans="1:12" x14ac:dyDescent="0.25">
      <c r="A5" t="s">
        <v>369</v>
      </c>
      <c r="B5" t="str">
        <f t="shared" si="0"/>
        <v>report</v>
      </c>
      <c r="C5">
        <f>IF(B5=LOOKUP(B5,'manually extracted terms'!$B$2:$B$219),1,0)</f>
        <v>0</v>
      </c>
    </row>
    <row r="6" spans="1:12" x14ac:dyDescent="0.25">
      <c r="A6" t="s">
        <v>368</v>
      </c>
      <c r="B6" t="str">
        <f t="shared" si="0"/>
        <v>application</v>
      </c>
      <c r="C6">
        <f>IF(B6=LOOKUP(B6,'manually extracted terms'!$B$2:$B$219),1,0)</f>
        <v>1</v>
      </c>
    </row>
    <row r="7" spans="1:12" x14ac:dyDescent="0.25">
      <c r="A7" t="s">
        <v>367</v>
      </c>
      <c r="B7" t="str">
        <f t="shared" si="0"/>
        <v>consumer</v>
      </c>
      <c r="C7">
        <f>IF(B7=LOOKUP(B7,'manually extracted terms'!$B$2:$B$219),1,0)</f>
        <v>1</v>
      </c>
    </row>
    <row r="8" spans="1:12" x14ac:dyDescent="0.25">
      <c r="A8" t="s">
        <v>366</v>
      </c>
      <c r="B8" t="str">
        <f t="shared" si="0"/>
        <v>individual</v>
      </c>
      <c r="C8">
        <f>IF(B8=LOOKUP(B8,'manually extracted terms'!$B$2:$B$219),1,0)</f>
        <v>1</v>
      </c>
    </row>
    <row r="9" spans="1:12" x14ac:dyDescent="0.25">
      <c r="A9" t="s">
        <v>370</v>
      </c>
      <c r="B9" t="str">
        <f t="shared" si="0"/>
        <v>information</v>
      </c>
      <c r="C9">
        <f>IF(B9=LOOKUP(B9,'manually extracted terms'!$B$2:$B$219),1,0)</f>
        <v>0</v>
      </c>
    </row>
    <row r="10" spans="1:12" x14ac:dyDescent="0.25">
      <c r="A10" t="s">
        <v>232</v>
      </c>
      <c r="B10" t="str">
        <f t="shared" si="0"/>
        <v>webportal</v>
      </c>
      <c r="C10">
        <f>IF(B10=LOOKUP(B10,'manually extracted terms'!$B$2:$B$219),1,0)</f>
        <v>0</v>
      </c>
    </row>
    <row r="11" spans="1:12" x14ac:dyDescent="0.25">
      <c r="A11" t="s">
        <v>233</v>
      </c>
      <c r="B11" t="str">
        <f t="shared" si="0"/>
        <v>qualifiedhealthplan</v>
      </c>
      <c r="C11">
        <f>IF(B11=LOOKUP(B11,'manually extracted terms'!$B$2:$B$219),1,0)</f>
        <v>1</v>
      </c>
    </row>
    <row r="12" spans="1:12" x14ac:dyDescent="0.25">
      <c r="A12" t="s">
        <v>231</v>
      </c>
      <c r="B12" t="str">
        <f t="shared" si="0"/>
        <v>healthplan</v>
      </c>
      <c r="C12">
        <f>IF(B12=LOOKUP(B12,'manually extracted terms'!$B$2:$B$219),1,0)</f>
        <v>1</v>
      </c>
    </row>
    <row r="13" spans="1:12" x14ac:dyDescent="0.25">
      <c r="A13" t="s">
        <v>372</v>
      </c>
      <c r="B13" t="str">
        <f t="shared" si="0"/>
        <v>eligibility</v>
      </c>
      <c r="C13">
        <f>IF(B13=LOOKUP(B13,'manually extracted terms'!$B$2:$B$219),1,0)</f>
        <v>0</v>
      </c>
    </row>
    <row r="14" spans="1:12" x14ac:dyDescent="0.25">
      <c r="A14" t="s">
        <v>371</v>
      </c>
      <c r="B14" t="str">
        <f t="shared" si="0"/>
        <v>health</v>
      </c>
      <c r="C14">
        <f>IF(B14=LOOKUP(B14,'manually extracted terms'!$B$2:$B$219),1,0)</f>
        <v>0</v>
      </c>
    </row>
    <row r="15" spans="1:12" x14ac:dyDescent="0.25">
      <c r="A15" t="s">
        <v>373</v>
      </c>
      <c r="B15" t="str">
        <f t="shared" si="0"/>
        <v>enrollment</v>
      </c>
      <c r="C15">
        <f>IF(B15=LOOKUP(B15,'manually extracted terms'!$B$2:$B$219),1,0)</f>
        <v>0</v>
      </c>
    </row>
    <row r="16" spans="1:12" x14ac:dyDescent="0.25">
      <c r="A16" t="s">
        <v>374</v>
      </c>
      <c r="B16" t="str">
        <f t="shared" si="0"/>
        <v>exchange</v>
      </c>
      <c r="C16">
        <f>IF(B16=LOOKUP(B16,'manually extracted terms'!$B$2:$B$219),1,0)</f>
        <v>1</v>
      </c>
    </row>
    <row r="17" spans="1:3" x14ac:dyDescent="0.25">
      <c r="A17" t="s">
        <v>377</v>
      </c>
      <c r="B17" t="str">
        <f t="shared" si="0"/>
        <v>premium</v>
      </c>
      <c r="C17">
        <f>IF(B17=LOOKUP(B17,'manually extracted terms'!$B$2:$B$219),1,0)</f>
        <v>1</v>
      </c>
    </row>
    <row r="18" spans="1:3" x14ac:dyDescent="0.25">
      <c r="A18" t="s">
        <v>375</v>
      </c>
      <c r="B18" t="str">
        <f t="shared" si="0"/>
        <v>applicant</v>
      </c>
      <c r="C18">
        <f>IF(B18=LOOKUP(B18,'manually extracted terms'!$B$2:$B$219),1,0)</f>
        <v>1</v>
      </c>
    </row>
    <row r="19" spans="1:3" x14ac:dyDescent="0.25">
      <c r="A19" t="s">
        <v>382</v>
      </c>
      <c r="B19" t="str">
        <f t="shared" si="0"/>
        <v>federal</v>
      </c>
      <c r="C19">
        <f>IF(B19=LOOKUP(B19,'manually extracted terms'!$B$2:$B$219),1,0)</f>
        <v>0</v>
      </c>
    </row>
    <row r="20" spans="1:3" x14ac:dyDescent="0.25">
      <c r="A20" t="s">
        <v>234</v>
      </c>
      <c r="B20" t="str">
        <f t="shared" si="0"/>
        <v>eligibilityadministrator</v>
      </c>
      <c r="C20">
        <f>IF(B20=LOOKUP(B20,'manually extracted terms'!$B$2:$B$219),1,0)</f>
        <v>1</v>
      </c>
    </row>
    <row r="21" spans="1:3" x14ac:dyDescent="0.25">
      <c r="A21" t="s">
        <v>379</v>
      </c>
      <c r="B21" t="str">
        <f t="shared" si="0"/>
        <v>qhp</v>
      </c>
      <c r="C21">
        <f>IF(B21=LOOKUP(B21,'manually extracted terms'!$B$2:$B$219),1,0)</f>
        <v>1</v>
      </c>
    </row>
    <row r="22" spans="1:3" x14ac:dyDescent="0.25">
      <c r="A22" t="s">
        <v>376</v>
      </c>
      <c r="B22" t="str">
        <f t="shared" si="0"/>
        <v>issuer</v>
      </c>
      <c r="C22">
        <f>IF(B22=LOOKUP(B22,'manually extracted terms'!$B$2:$B$219),1,0)</f>
        <v>1</v>
      </c>
    </row>
    <row r="23" spans="1:3" x14ac:dyDescent="0.25">
      <c r="A23" t="s">
        <v>378</v>
      </c>
      <c r="B23" t="str">
        <f t="shared" si="0"/>
        <v>process</v>
      </c>
      <c r="C23">
        <f>IF(B23=LOOKUP(B23,'manually extracted terms'!$B$2:$B$219),1,0)</f>
        <v>0</v>
      </c>
    </row>
    <row r="24" spans="1:3" x14ac:dyDescent="0.25">
      <c r="A24" t="s">
        <v>383</v>
      </c>
      <c r="B24" t="str">
        <f t="shared" si="0"/>
        <v>assister</v>
      </c>
      <c r="C24">
        <f>IF(B24=LOOKUP(B24,'manually extracted terms'!$B$2:$B$219),1,0)</f>
        <v>1</v>
      </c>
    </row>
    <row r="25" spans="1:3" x14ac:dyDescent="0.25">
      <c r="A25" t="s">
        <v>396</v>
      </c>
      <c r="B25" t="str">
        <f t="shared" si="0"/>
        <v>aptc</v>
      </c>
      <c r="C25">
        <f>IF(B25=LOOKUP(B25,'manually extracted terms'!$B$2:$B$219),1,0)</f>
        <v>1</v>
      </c>
    </row>
    <row r="26" spans="1:3" x14ac:dyDescent="0.25">
      <c r="A26" t="s">
        <v>386</v>
      </c>
      <c r="B26" t="str">
        <f t="shared" si="0"/>
        <v>case</v>
      </c>
      <c r="C26">
        <f>IF(B26=LOOKUP(B26,'manually extracted terms'!$B$2:$B$219),1,0)</f>
        <v>1</v>
      </c>
    </row>
    <row r="27" spans="1:3" x14ac:dyDescent="0.25">
      <c r="A27" t="s">
        <v>390</v>
      </c>
      <c r="B27" t="str">
        <f t="shared" si="0"/>
        <v>type</v>
      </c>
      <c r="C27">
        <f>IF(B27=LOOKUP(B27,'manually extracted terms'!$B$2:$B$219),1,0)</f>
        <v>0</v>
      </c>
    </row>
    <row r="28" spans="1:3" x14ac:dyDescent="0.25">
      <c r="A28" t="s">
        <v>388</v>
      </c>
      <c r="B28" t="str">
        <f t="shared" si="0"/>
        <v>medi-cal</v>
      </c>
      <c r="C28">
        <f>IF(B28=LOOKUP(B28,'manually extracted terms'!$B$2:$B$219),1,0)</f>
        <v>1</v>
      </c>
    </row>
    <row r="29" spans="1:3" x14ac:dyDescent="0.25">
      <c r="A29" t="s">
        <v>393</v>
      </c>
      <c r="B29" t="str">
        <f t="shared" si="0"/>
        <v>service</v>
      </c>
      <c r="C29">
        <f>IF(B29=LOOKUP(B29,'manually extracted terms'!$B$2:$B$219),1,0)</f>
        <v>0</v>
      </c>
    </row>
    <row r="30" spans="1:3" x14ac:dyDescent="0.25">
      <c r="A30" t="s">
        <v>387</v>
      </c>
      <c r="B30" t="str">
        <f t="shared" si="0"/>
        <v>coverage</v>
      </c>
      <c r="C30">
        <f>IF(B30=LOOKUP(B30,'manually extracted terms'!$B$2:$B$219),1,0)</f>
        <v>0</v>
      </c>
    </row>
    <row r="31" spans="1:3" x14ac:dyDescent="0.25">
      <c r="A31" t="s">
        <v>394</v>
      </c>
      <c r="B31" t="str">
        <f t="shared" si="0"/>
        <v>cost</v>
      </c>
      <c r="C31">
        <f>IF(B31=LOOKUP(B31,'manually extracted terms'!$B$2:$B$219),1,0)</f>
        <v>0</v>
      </c>
    </row>
    <row r="32" spans="1:3" x14ac:dyDescent="0.25">
      <c r="A32" t="s">
        <v>236</v>
      </c>
      <c r="B32" t="str">
        <f t="shared" si="0"/>
        <v>qualityrating</v>
      </c>
      <c r="C32">
        <f>IF(B32=LOOKUP(B32,'manually extracted terms'!$B$2:$B$219),1,0)</f>
        <v>1</v>
      </c>
    </row>
    <row r="33" spans="1:3" x14ac:dyDescent="0.25">
      <c r="A33" t="s">
        <v>389</v>
      </c>
      <c r="B33" t="str">
        <f t="shared" si="0"/>
        <v>state</v>
      </c>
      <c r="C33">
        <f>IF(B33=LOOKUP(B33,'manually extracted terms'!$B$2:$B$219),1,0)</f>
        <v>0</v>
      </c>
    </row>
    <row r="34" spans="1:3" x14ac:dyDescent="0.25">
      <c r="A34" t="s">
        <v>240</v>
      </c>
      <c r="B34" t="str">
        <f t="shared" si="0"/>
        <v>subsidizedhealthcoverage</v>
      </c>
      <c r="C34">
        <f>IF(B34=LOOKUP(B34,'manually extracted terms'!$B$2:$B$219),1,0)</f>
        <v>1</v>
      </c>
    </row>
    <row r="35" spans="1:3" x14ac:dyDescent="0.25">
      <c r="A35" t="s">
        <v>245</v>
      </c>
      <c r="B35" t="str">
        <f t="shared" si="0"/>
        <v>ad-hocmonthlyquarterly</v>
      </c>
      <c r="C35">
        <f>IF(B35=LOOKUP(B35,'manually extracted terms'!$B$2:$B$219),1,0)</f>
        <v>0</v>
      </c>
    </row>
    <row r="36" spans="1:3" x14ac:dyDescent="0.25">
      <c r="A36" t="s">
        <v>400</v>
      </c>
      <c r="B36" t="str">
        <f t="shared" si="0"/>
        <v>chip</v>
      </c>
      <c r="C36">
        <f>IF(B36=LOOKUP(B36,'manually extracted terms'!$B$2:$B$219),1,0)</f>
        <v>1</v>
      </c>
    </row>
    <row r="37" spans="1:3" x14ac:dyDescent="0.25">
      <c r="A37" t="s">
        <v>235</v>
      </c>
      <c r="B37" t="str">
        <f t="shared" si="0"/>
        <v>eligibilitydetermination</v>
      </c>
      <c r="C37">
        <f>IF(B37=LOOKUP(B37,'manually extracted terms'!$B$2:$B$219),1,0)</f>
        <v>0</v>
      </c>
    </row>
    <row r="38" spans="1:3" x14ac:dyDescent="0.25">
      <c r="A38" t="s">
        <v>392</v>
      </c>
      <c r="B38" t="str">
        <f t="shared" si="0"/>
        <v>enrollee</v>
      </c>
      <c r="C38">
        <f>IF(B38=LOOKUP(B38,'manually extracted terms'!$B$2:$B$219),1,0)</f>
        <v>1</v>
      </c>
    </row>
    <row r="39" spans="1:3" x14ac:dyDescent="0.25">
      <c r="A39" t="s">
        <v>404</v>
      </c>
      <c r="B39" t="str">
        <f t="shared" si="0"/>
        <v>number</v>
      </c>
      <c r="C39">
        <f>IF(B39=LOOKUP(B39,'manually extracted terms'!$B$2:$B$219),1,0)</f>
        <v>0</v>
      </c>
    </row>
    <row r="40" spans="1:3" x14ac:dyDescent="0.25">
      <c r="A40" t="s">
        <v>399</v>
      </c>
      <c r="B40" t="str">
        <f t="shared" si="0"/>
        <v>needed</v>
      </c>
      <c r="C40">
        <f>IF(B40=LOOKUP(B40,'manually extracted terms'!$B$2:$B$219),1,0)</f>
        <v>0</v>
      </c>
    </row>
    <row r="41" spans="1:3" x14ac:dyDescent="0.25">
      <c r="A41" t="s">
        <v>251</v>
      </c>
      <c r="B41" t="str">
        <f t="shared" si="0"/>
        <v>qualifiedhealthplanissuer</v>
      </c>
      <c r="C41">
        <f>IF(B41=LOOKUP(B41,'manually extracted terms'!$B$2:$B$219),1,0)</f>
        <v>0</v>
      </c>
    </row>
    <row r="42" spans="1:3" x14ac:dyDescent="0.25">
      <c r="A42" t="s">
        <v>253</v>
      </c>
      <c r="B42" t="str">
        <f t="shared" si="0"/>
        <v>advancepremiumtaxcredit</v>
      </c>
      <c r="C42">
        <f>IF(B42=LOOKUP(B42,'manually extracted terms'!$B$2:$B$219),1,0)</f>
        <v>1</v>
      </c>
    </row>
    <row r="43" spans="1:3" x14ac:dyDescent="0.25">
      <c r="A43" t="s">
        <v>238</v>
      </c>
      <c r="B43" t="str">
        <f t="shared" si="0"/>
        <v>magimedi-cal</v>
      </c>
      <c r="C43">
        <f>IF(B43=LOOKUP(B43,'manually extracted terms'!$B$2:$B$219),1,0)</f>
        <v>1</v>
      </c>
    </row>
    <row r="44" spans="1:3" x14ac:dyDescent="0.25">
      <c r="A44" t="s">
        <v>391</v>
      </c>
      <c r="B44" t="str">
        <f t="shared" si="0"/>
        <v>change</v>
      </c>
      <c r="C44">
        <f>IF(B44=LOOKUP(B44,'manually extracted terms'!$B$2:$B$219),1,0)</f>
        <v>0</v>
      </c>
    </row>
    <row r="45" spans="1:3" x14ac:dyDescent="0.25">
      <c r="A45" t="s">
        <v>408</v>
      </c>
      <c r="B45" t="str">
        <f t="shared" si="0"/>
        <v>csr</v>
      </c>
      <c r="C45">
        <f>IF(B45=LOOKUP(B45,'manually extracted terms'!$B$2:$B$219),1,0)</f>
        <v>1</v>
      </c>
    </row>
    <row r="46" spans="1:3" x14ac:dyDescent="0.25">
      <c r="A46" t="s">
        <v>401</v>
      </c>
      <c r="B46" t="str">
        <f t="shared" si="0"/>
        <v>account</v>
      </c>
      <c r="C46">
        <f>IF(B46=LOOKUP(B46,'manually extracted terms'!$B$2:$B$219),1,0)</f>
        <v>1</v>
      </c>
    </row>
    <row r="47" spans="1:3" x14ac:dyDescent="0.25">
      <c r="A47" t="s">
        <v>407</v>
      </c>
      <c r="B47" t="str">
        <f t="shared" si="0"/>
        <v>comparison</v>
      </c>
      <c r="C47">
        <f>IF(B47=LOOKUP(B47,'manually extracted terms'!$B$2:$B$219),1,0)</f>
        <v>0</v>
      </c>
    </row>
    <row r="48" spans="1:3" x14ac:dyDescent="0.25">
      <c r="A48" t="s">
        <v>402</v>
      </c>
      <c r="B48" t="str">
        <f t="shared" si="0"/>
        <v>user</v>
      </c>
      <c r="C48">
        <f>IF(B48=LOOKUP(B48,'manually extracted terms'!$B$2:$B$219),1,0)</f>
        <v>1</v>
      </c>
    </row>
    <row r="49" spans="1:3" x14ac:dyDescent="0.25">
      <c r="A49" t="s">
        <v>410</v>
      </c>
      <c r="B49" t="str">
        <f t="shared" si="0"/>
        <v>aim</v>
      </c>
      <c r="C49">
        <f>IF(B49=LOOKUP(B49,'manually extracted terms'!$B$2:$B$219),1,0)</f>
        <v>1</v>
      </c>
    </row>
    <row r="50" spans="1:3" x14ac:dyDescent="0.25">
      <c r="A50" t="s">
        <v>241</v>
      </c>
      <c r="B50" t="str">
        <f t="shared" si="0"/>
        <v>monthlyreport</v>
      </c>
      <c r="C50">
        <f>IF(B50=LOOKUP(B50,'manually extracted terms'!$B$2:$B$219),1,0)</f>
        <v>0</v>
      </c>
    </row>
    <row r="51" spans="1:3" x14ac:dyDescent="0.25">
      <c r="A51" t="s">
        <v>424</v>
      </c>
      <c r="B51" t="str">
        <f t="shared" si="0"/>
        <v>demographic</v>
      </c>
      <c r="C51">
        <f>IF(B51=LOOKUP(B51,'manually extracted terms'!$B$2:$B$219),1,0)</f>
        <v>1</v>
      </c>
    </row>
    <row r="52" spans="1:3" x14ac:dyDescent="0.25">
      <c r="A52" t="s">
        <v>398</v>
      </c>
      <c r="B52" t="str">
        <f t="shared" si="0"/>
        <v>notice</v>
      </c>
      <c r="C52">
        <f>IF(B52=LOOKUP(B52,'manually extracted terms'!$B$2:$B$219),1,0)</f>
        <v>0</v>
      </c>
    </row>
    <row r="53" spans="1:3" x14ac:dyDescent="0.25">
      <c r="A53" t="s">
        <v>406</v>
      </c>
      <c r="B53" t="str">
        <f t="shared" si="0"/>
        <v>payment</v>
      </c>
      <c r="C53">
        <f>IF(B53=LOOKUP(B53,'manually extracted terms'!$B$2:$B$219),1,0)</f>
        <v>0</v>
      </c>
    </row>
    <row r="54" spans="1:3" x14ac:dyDescent="0.25">
      <c r="A54" t="s">
        <v>405</v>
      </c>
      <c r="B54" t="str">
        <f t="shared" si="0"/>
        <v>age</v>
      </c>
      <c r="C54">
        <f>IF(B54=LOOKUP(B54,'manually extracted terms'!$B$2:$B$219),1,0)</f>
        <v>1</v>
      </c>
    </row>
    <row r="55" spans="1:3" x14ac:dyDescent="0.25">
      <c r="A55" t="s">
        <v>412</v>
      </c>
      <c r="B55" t="str">
        <f t="shared" si="0"/>
        <v>program</v>
      </c>
      <c r="C55">
        <f>IF(B55=LOOKUP(B55,'manually extracted terms'!$B$2:$B$219),1,0)</f>
        <v>1</v>
      </c>
    </row>
    <row r="56" spans="1:3" x14ac:dyDescent="0.25">
      <c r="A56" t="s">
        <v>414</v>
      </c>
      <c r="B56" t="str">
        <f t="shared" si="0"/>
        <v>status</v>
      </c>
      <c r="C56">
        <f>IF(B56=LOOKUP(B56,'manually extracted terms'!$B$2:$B$219),1,0)</f>
        <v>0</v>
      </c>
    </row>
    <row r="57" spans="1:3" x14ac:dyDescent="0.25">
      <c r="A57" t="s">
        <v>255</v>
      </c>
      <c r="B57" t="str">
        <f t="shared" si="0"/>
        <v>demographicdataregion</v>
      </c>
      <c r="C57">
        <f>IF(B57=LOOKUP(B57,'manually extracted terms'!$B$2:$B$219),1,0)</f>
        <v>0</v>
      </c>
    </row>
    <row r="58" spans="1:3" x14ac:dyDescent="0.25">
      <c r="A58" t="s">
        <v>237</v>
      </c>
      <c r="B58" t="str">
        <f t="shared" si="0"/>
        <v>individualenrollment</v>
      </c>
      <c r="C58">
        <f>IF(B58=LOOKUP(B58,'manually extracted terms'!$B$2:$B$219),1,0)</f>
        <v>0</v>
      </c>
    </row>
    <row r="59" spans="1:3" x14ac:dyDescent="0.25">
      <c r="A59" t="s">
        <v>239</v>
      </c>
      <c r="B59" t="str">
        <f t="shared" si="0"/>
        <v>medi-calaim</v>
      </c>
      <c r="C59">
        <f>IF(B59=LOOKUP(B59,'manually extracted terms'!$B$2:$B$219),1,0)</f>
        <v>0</v>
      </c>
    </row>
    <row r="60" spans="1:3" x14ac:dyDescent="0.25">
      <c r="A60" t="s">
        <v>415</v>
      </c>
      <c r="B60" t="str">
        <f t="shared" si="0"/>
        <v>eligible</v>
      </c>
      <c r="C60">
        <f>IF(B60=LOOKUP(B60,'manually extracted terms'!$B$2:$B$219),1,0)</f>
        <v>0</v>
      </c>
    </row>
    <row r="61" spans="1:3" x14ac:dyDescent="0.25">
      <c r="A61" t="s">
        <v>419</v>
      </c>
      <c r="B61" t="str">
        <f t="shared" si="0"/>
        <v>rating</v>
      </c>
      <c r="C61">
        <f>IF(B61=LOOKUP(B61,'manually extracted terms'!$B$2:$B$219),1,0)</f>
        <v>0</v>
      </c>
    </row>
    <row r="62" spans="1:3" x14ac:dyDescent="0.25">
      <c r="A62" t="s">
        <v>418</v>
      </c>
      <c r="B62" t="str">
        <f t="shared" si="0"/>
        <v>date</v>
      </c>
      <c r="C62">
        <f>IF(B62=LOOKUP(B62,'manually extracted terms'!$B$2:$B$219),1,0)</f>
        <v>0</v>
      </c>
    </row>
    <row r="63" spans="1:3" x14ac:dyDescent="0.25">
      <c r="A63" t="s">
        <v>411</v>
      </c>
      <c r="B63" t="str">
        <f t="shared" si="0"/>
        <v>verification</v>
      </c>
      <c r="C63">
        <f>IF(B63=LOOKUP(B63,'manually extracted terms'!$B$2:$B$219),1,0)</f>
        <v>0</v>
      </c>
    </row>
    <row r="64" spans="1:3" x14ac:dyDescent="0.25">
      <c r="A64" t="s">
        <v>243</v>
      </c>
      <c r="B64" t="str">
        <f t="shared" si="0"/>
        <v>premiumpayment</v>
      </c>
      <c r="C64">
        <f>IF(B64=LOOKUP(B64,'manually extracted terms'!$B$2:$B$219),1,0)</f>
        <v>0</v>
      </c>
    </row>
    <row r="65" spans="1:3" x14ac:dyDescent="0.25">
      <c r="A65" t="s">
        <v>420</v>
      </c>
      <c r="B65" t="str">
        <f t="shared" si="0"/>
        <v>real-time</v>
      </c>
      <c r="C65">
        <f>IF(B65=LOOKUP(B65,'manually extracted terms'!$B$2:$B$219),1,0)</f>
        <v>0</v>
      </c>
    </row>
    <row r="66" spans="1:3" x14ac:dyDescent="0.25">
      <c r="A66" t="s">
        <v>423</v>
      </c>
      <c r="B66" t="str">
        <f t="shared" si="0"/>
        <v>received</v>
      </c>
      <c r="C66">
        <f>IF(B66=LOOKUP(B66,'manually extracted terms'!$B$2:$B$219),1,0)</f>
        <v>0</v>
      </c>
    </row>
    <row r="67" spans="1:3" x14ac:dyDescent="0.25">
      <c r="A67" t="s">
        <v>326</v>
      </c>
      <c r="B67" t="str">
        <f t="shared" ref="B67:B130" si="1">LOWER(SUBSTITUTE(A67," ",""))</f>
        <v>federaldatahub</v>
      </c>
      <c r="C67">
        <f>IF(B67=LOOKUP(B67,'manually extracted terms'!$B$2:$B$219),1,0)</f>
        <v>0</v>
      </c>
    </row>
    <row r="68" spans="1:3" x14ac:dyDescent="0.25">
      <c r="A68" t="s">
        <v>413</v>
      </c>
      <c r="B68" t="str">
        <f t="shared" si="1"/>
        <v>subsidized</v>
      </c>
      <c r="C68">
        <f>IF(B68=LOOKUP(B68,'manually extracted terms'!$B$2:$B$219),1,0)</f>
        <v>0</v>
      </c>
    </row>
    <row r="69" spans="1:3" x14ac:dyDescent="0.25">
      <c r="A69" t="s">
        <v>258</v>
      </c>
      <c r="B69" t="str">
        <f t="shared" si="1"/>
        <v>planselection</v>
      </c>
      <c r="C69">
        <f>IF(B69=LOOKUP(B69,'manually extracted terms'!$B$2:$B$219),1,0)</f>
        <v>0</v>
      </c>
    </row>
    <row r="70" spans="1:3" x14ac:dyDescent="0.25">
      <c r="A70" t="s">
        <v>429</v>
      </c>
      <c r="B70" t="str">
        <f t="shared" si="1"/>
        <v>timeframe</v>
      </c>
      <c r="C70">
        <f>IF(B70=LOOKUP(B70,'manually extracted terms'!$B$2:$B$219),1,0)</f>
        <v>0</v>
      </c>
    </row>
    <row r="71" spans="1:3" x14ac:dyDescent="0.25">
      <c r="A71" t="s">
        <v>247</v>
      </c>
      <c r="B71" t="str">
        <f t="shared" si="1"/>
        <v>casemanagement</v>
      </c>
      <c r="C71">
        <f>IF(B71=LOOKUP(B71,'manually extracted terms'!$B$2:$B$219),1,0)</f>
        <v>1</v>
      </c>
    </row>
    <row r="72" spans="1:3" x14ac:dyDescent="0.25">
      <c r="A72" t="s">
        <v>257</v>
      </c>
      <c r="B72" t="str">
        <f t="shared" si="1"/>
        <v>cost-sharingreduction</v>
      </c>
      <c r="C72">
        <f>IF(B72=LOOKUP(B72,'manually extracted terms'!$B$2:$B$219),1,0)</f>
        <v>0</v>
      </c>
    </row>
    <row r="73" spans="1:3" x14ac:dyDescent="0.25">
      <c r="A73" t="s">
        <v>262</v>
      </c>
      <c r="B73" t="str">
        <f t="shared" si="1"/>
        <v>currentenrollee</v>
      </c>
      <c r="C73">
        <f>IF(B73=LOOKUP(B73,'manually extracted terms'!$B$2:$B$219),1,0)</f>
        <v>0</v>
      </c>
    </row>
    <row r="74" spans="1:3" x14ac:dyDescent="0.25">
      <c r="A74" t="s">
        <v>416</v>
      </c>
      <c r="B74" t="str">
        <f t="shared" si="1"/>
        <v>email</v>
      </c>
      <c r="C74">
        <f>IF(B74=LOOKUP(B74,'manually extracted terms'!$B$2:$B$219),1,0)</f>
        <v>0</v>
      </c>
    </row>
    <row r="75" spans="1:3" x14ac:dyDescent="0.25">
      <c r="A75" t="s">
        <v>250</v>
      </c>
      <c r="B75" t="str">
        <f t="shared" si="1"/>
        <v>netpremium</v>
      </c>
      <c r="C75">
        <f>IF(B75=LOOKUP(B75,'manually extracted terms'!$B$2:$B$219),1,0)</f>
        <v>1</v>
      </c>
    </row>
    <row r="76" spans="1:3" x14ac:dyDescent="0.25">
      <c r="A76" t="s">
        <v>252</v>
      </c>
      <c r="B76" t="str">
        <f t="shared" si="1"/>
        <v>statecontroller</v>
      </c>
      <c r="C76">
        <f>IF(B76=LOOKUP(B76,'manually extracted terms'!$B$2:$B$219),1,0)</f>
        <v>1</v>
      </c>
    </row>
    <row r="77" spans="1:3" x14ac:dyDescent="0.25">
      <c r="A77" t="s">
        <v>417</v>
      </c>
      <c r="B77" t="str">
        <f t="shared" si="1"/>
        <v>appeal</v>
      </c>
      <c r="C77">
        <f>IF(B77=LOOKUP(B77,'manually extracted terms'!$B$2:$B$219),1,0)</f>
        <v>1</v>
      </c>
    </row>
    <row r="78" spans="1:3" x14ac:dyDescent="0.25">
      <c r="A78" t="s">
        <v>268</v>
      </c>
      <c r="B78" t="str">
        <f t="shared" si="1"/>
        <v>qualifiedhealthplanqhp</v>
      </c>
      <c r="C78">
        <f>IF(B78=LOOKUP(B78,'manually extracted terms'!$B$2:$B$219),1,0)</f>
        <v>0</v>
      </c>
    </row>
    <row r="79" spans="1:3" x14ac:dyDescent="0.25">
      <c r="A79" t="s">
        <v>428</v>
      </c>
      <c r="B79" t="str">
        <f t="shared" si="1"/>
        <v>requirement</v>
      </c>
      <c r="C79">
        <f>IF(B79=LOOKUP(B79,'manually extracted terms'!$B$2:$B$219),1,0)</f>
        <v>0</v>
      </c>
    </row>
    <row r="80" spans="1:3" x14ac:dyDescent="0.25">
      <c r="A80" t="s">
        <v>426</v>
      </c>
      <c r="B80" t="str">
        <f t="shared" si="1"/>
        <v>record</v>
      </c>
      <c r="C80">
        <f>IF(B80=LOOKUP(B80,'manually extracted terms'!$B$2:$B$219),1,0)</f>
        <v>0</v>
      </c>
    </row>
    <row r="81" spans="1:3" x14ac:dyDescent="0.25">
      <c r="A81" t="s">
        <v>244</v>
      </c>
      <c r="B81" t="str">
        <f t="shared" si="1"/>
        <v>chipplan</v>
      </c>
      <c r="C81">
        <f>IF(B81=LOOKUP(B81,'manually extracted terms'!$B$2:$B$219),1,0)</f>
        <v>0</v>
      </c>
    </row>
    <row r="82" spans="1:3" x14ac:dyDescent="0.25">
      <c r="A82" t="s">
        <v>309</v>
      </c>
      <c r="B82" t="str">
        <f t="shared" si="1"/>
        <v>personalhealthinformationphi</v>
      </c>
      <c r="C82">
        <f>IF(B82=LOOKUP(B82,'manually extracted terms'!$B$2:$B$219),1,0)</f>
        <v>0</v>
      </c>
    </row>
    <row r="83" spans="1:3" x14ac:dyDescent="0.25">
      <c r="A83" t="s">
        <v>290</v>
      </c>
      <c r="B83" t="str">
        <f t="shared" si="1"/>
        <v>personallyidentifiableinformationpii</v>
      </c>
      <c r="C83">
        <f>IF(B83=LOOKUP(B83,'manually extracted terms'!$B$2:$B$219),1,0)</f>
        <v>0</v>
      </c>
    </row>
    <row r="84" spans="1:3" x14ac:dyDescent="0.25">
      <c r="A84" t="s">
        <v>263</v>
      </c>
      <c r="B84" t="str">
        <f t="shared" si="1"/>
        <v>authorizeduser</v>
      </c>
      <c r="C84">
        <f>IF(B84=LOOKUP(B84,'manually extracted terms'!$B$2:$B$219),1,0)</f>
        <v>0</v>
      </c>
    </row>
    <row r="85" spans="1:3" x14ac:dyDescent="0.25">
      <c r="A85" t="s">
        <v>242</v>
      </c>
      <c r="B85" t="str">
        <f t="shared" si="1"/>
        <v>individualexemption</v>
      </c>
      <c r="C85">
        <f>IF(B85=LOOKUP(B85,'manually extracted terms'!$B$2:$B$219),1,0)</f>
        <v>0</v>
      </c>
    </row>
    <row r="86" spans="1:3" x14ac:dyDescent="0.25">
      <c r="A86" t="s">
        <v>248</v>
      </c>
      <c r="B86" t="str">
        <f t="shared" si="1"/>
        <v>zipcode</v>
      </c>
      <c r="C86">
        <f>IF(B86=LOOKUP(B86,'manually extracted terms'!$B$2:$B$219),1,0)</f>
        <v>1</v>
      </c>
    </row>
    <row r="87" spans="1:3" x14ac:dyDescent="0.25">
      <c r="A87" t="s">
        <v>328</v>
      </c>
      <c r="B87" t="str">
        <f t="shared" si="1"/>
        <v>tollfreenumber</v>
      </c>
      <c r="C87">
        <f>IF(B87=LOOKUP(B87,'manually extracted terms'!$B$2:$B$219),1,0)</f>
        <v>0</v>
      </c>
    </row>
    <row r="88" spans="1:3" x14ac:dyDescent="0.25">
      <c r="A88" t="s">
        <v>272</v>
      </c>
      <c r="B88" t="str">
        <f t="shared" si="1"/>
        <v>individualplanpreference</v>
      </c>
      <c r="C88">
        <f>IF(B88=LOOKUP(B88,'manually extracted terms'!$B$2:$B$219),1,0)</f>
        <v>0</v>
      </c>
    </row>
    <row r="89" spans="1:3" x14ac:dyDescent="0.25">
      <c r="A89" t="s">
        <v>259</v>
      </c>
      <c r="B89" t="str">
        <f t="shared" si="1"/>
        <v>assignedstaff</v>
      </c>
      <c r="C89">
        <f>IF(B89=LOOKUP(B89,'manually extracted terms'!$B$2:$B$219),1,0)</f>
        <v>0</v>
      </c>
    </row>
    <row r="90" spans="1:3" x14ac:dyDescent="0.25">
      <c r="A90" t="s">
        <v>279</v>
      </c>
      <c r="B90" t="str">
        <f t="shared" si="1"/>
        <v>qhpmedi-calaim</v>
      </c>
      <c r="C90">
        <f>IF(B90=LOOKUP(B90,'manually extracted terms'!$B$2:$B$219),1,0)</f>
        <v>0</v>
      </c>
    </row>
    <row r="91" spans="1:3" x14ac:dyDescent="0.25">
      <c r="A91" t="s">
        <v>430</v>
      </c>
      <c r="B91" t="str">
        <f t="shared" si="1"/>
        <v>source</v>
      </c>
      <c r="C91">
        <f>IF(B91=LOOKUP(B91,'manually extracted terms'!$B$2:$B$219),1,0)</f>
        <v>0</v>
      </c>
    </row>
    <row r="92" spans="1:3" x14ac:dyDescent="0.25">
      <c r="A92" t="s">
        <v>313</v>
      </c>
      <c r="B92" t="str">
        <f t="shared" si="1"/>
        <v>multipleservicechannel</v>
      </c>
      <c r="C92">
        <f>IF(B92=LOOKUP(B92,'manually extracted terms'!$B$2:$B$219),1,0)</f>
        <v>0</v>
      </c>
    </row>
    <row r="93" spans="1:3" x14ac:dyDescent="0.25">
      <c r="A93" t="s">
        <v>425</v>
      </c>
      <c r="B93" t="str">
        <f t="shared" si="1"/>
        <v>renewal</v>
      </c>
      <c r="C93">
        <f>IF(B93=LOOKUP(B93,'manually extracted terms'!$B$2:$B$219),1,0)</f>
        <v>1</v>
      </c>
    </row>
    <row r="94" spans="1:3" x14ac:dyDescent="0.25">
      <c r="A94" t="s">
        <v>289</v>
      </c>
      <c r="B94" t="str">
        <f t="shared" si="1"/>
        <v>electronicreport</v>
      </c>
      <c r="C94">
        <f>IF(B94=LOOKUP(B94,'manually extracted terms'!$B$2:$B$219),1,0)</f>
        <v>0</v>
      </c>
    </row>
    <row r="95" spans="1:3" x14ac:dyDescent="0.25">
      <c r="A95" t="s">
        <v>256</v>
      </c>
      <c r="B95" t="str">
        <f t="shared" si="1"/>
        <v>registeredassister</v>
      </c>
      <c r="C95">
        <f>IF(B95=LOOKUP(B95,'manually extracted terms'!$B$2:$B$219),1,0)</f>
        <v>0</v>
      </c>
    </row>
    <row r="96" spans="1:3" x14ac:dyDescent="0.25">
      <c r="A96" t="s">
        <v>287</v>
      </c>
      <c r="B96" t="str">
        <f t="shared" si="1"/>
        <v>annualeligibilityredetermination</v>
      </c>
      <c r="C96">
        <f>IF(B96=LOOKUP(B96,'manually extracted terms'!$B$2:$B$219),1,0)</f>
        <v>1</v>
      </c>
    </row>
    <row r="97" spans="1:3" x14ac:dyDescent="0.25">
      <c r="A97" t="s">
        <v>307</v>
      </c>
      <c r="B97" t="str">
        <f t="shared" si="1"/>
        <v>potentialcomplianceissue</v>
      </c>
      <c r="C97">
        <f>IF(B97=LOOKUP(B97,'manually extracted terms'!$B$2:$B$219),1,0)</f>
        <v>0</v>
      </c>
    </row>
    <row r="98" spans="1:3" x14ac:dyDescent="0.25">
      <c r="A98" t="s">
        <v>320</v>
      </c>
      <c r="B98" t="str">
        <f t="shared" si="1"/>
        <v>upcomingmonth</v>
      </c>
      <c r="C98">
        <f>IF(B98=LOOKUP(B98,'manually extracted terms'!$B$2:$B$219),1,0)</f>
        <v>0</v>
      </c>
    </row>
    <row r="99" spans="1:3" x14ac:dyDescent="0.25">
      <c r="A99" t="s">
        <v>261</v>
      </c>
      <c r="B99" t="str">
        <f t="shared" si="1"/>
        <v>householdcomposition</v>
      </c>
      <c r="C99">
        <f>IF(B99=LOOKUP(B99,'manually extracted terms'!$B$2:$B$219),1,0)</f>
        <v>1</v>
      </c>
    </row>
    <row r="100" spans="1:3" x14ac:dyDescent="0.25">
      <c r="A100" t="s">
        <v>273</v>
      </c>
      <c r="B100" t="str">
        <f t="shared" si="1"/>
        <v>definedtimeperiod</v>
      </c>
      <c r="C100">
        <f>IF(B100=LOOKUP(B100,'manually extracted terms'!$B$2:$B$219),1,0)</f>
        <v>0</v>
      </c>
    </row>
    <row r="101" spans="1:3" x14ac:dyDescent="0.25">
      <c r="A101" t="s">
        <v>322</v>
      </c>
      <c r="B101" t="str">
        <f t="shared" si="1"/>
        <v>annualenrollmentperiod</v>
      </c>
      <c r="C101">
        <f>IF(B101=LOOKUP(B101,'manually extracted terms'!$B$2:$B$219),1,0)</f>
        <v>1</v>
      </c>
    </row>
    <row r="102" spans="1:3" x14ac:dyDescent="0.25">
      <c r="A102" t="s">
        <v>314</v>
      </c>
      <c r="B102" t="str">
        <f t="shared" si="1"/>
        <v>planassessmentfee</v>
      </c>
      <c r="C102">
        <f>IF(B102=LOOKUP(B102,'manually extracted terms'!$B$2:$B$219),1,0)</f>
        <v>1</v>
      </c>
    </row>
    <row r="103" spans="1:3" x14ac:dyDescent="0.25">
      <c r="A103" t="s">
        <v>469</v>
      </c>
      <c r="B103" t="str">
        <f t="shared" si="1"/>
        <v>workflow</v>
      </c>
      <c r="C103">
        <f>IF(B103=LOOKUP(B103,'manually extracted terms'!$B$2:$B$219),1,0)</f>
        <v>0</v>
      </c>
    </row>
    <row r="104" spans="1:3" x14ac:dyDescent="0.25">
      <c r="A104" t="s">
        <v>427</v>
      </c>
      <c r="B104" t="str">
        <f t="shared" si="1"/>
        <v>period</v>
      </c>
      <c r="C104">
        <f>IF(B104=LOOKUP(B104,'manually extracted terms'!$B$2:$B$219),1,0)</f>
        <v>0</v>
      </c>
    </row>
    <row r="105" spans="1:3" x14ac:dyDescent="0.25">
      <c r="A105" t="s">
        <v>319</v>
      </c>
      <c r="B105" t="str">
        <f t="shared" si="1"/>
        <v>applicationprocess</v>
      </c>
      <c r="C105">
        <f>IF(B105=LOOKUP(B105,'manually extracted terms'!$B$2:$B$219),1,0)</f>
        <v>0</v>
      </c>
    </row>
    <row r="106" spans="1:3" x14ac:dyDescent="0.25">
      <c r="A106" t="s">
        <v>315</v>
      </c>
      <c r="B106" t="str">
        <f t="shared" si="1"/>
        <v>federalexchange</v>
      </c>
      <c r="C106">
        <f>IF(B106=LOOKUP(B106,'manually extracted terms'!$B$2:$B$219),1,0)</f>
        <v>1</v>
      </c>
    </row>
    <row r="107" spans="1:3" x14ac:dyDescent="0.25">
      <c r="A107" t="s">
        <v>442</v>
      </c>
      <c r="B107" t="str">
        <f t="shared" si="1"/>
        <v>california</v>
      </c>
      <c r="C107">
        <f>IF(B107=LOOKUP(B107,'manually extracted terms'!$B$2:$B$219),1,0)</f>
        <v>0</v>
      </c>
    </row>
    <row r="108" spans="1:3" x14ac:dyDescent="0.25">
      <c r="A108" t="s">
        <v>445</v>
      </c>
      <c r="B108" t="str">
        <f t="shared" si="1"/>
        <v>rule</v>
      </c>
      <c r="C108">
        <f>IF(B108=LOOKUP(B108,'manually extracted terms'!$B$2:$B$219),1,0)</f>
        <v>0</v>
      </c>
    </row>
    <row r="109" spans="1:3" x14ac:dyDescent="0.25">
      <c r="A109" t="s">
        <v>444</v>
      </c>
      <c r="B109" t="str">
        <f t="shared" si="1"/>
        <v>income</v>
      </c>
      <c r="C109">
        <f>IF(B109=LOOKUP(B109,'manually extracted terms'!$B$2:$B$219),1,0)</f>
        <v>1</v>
      </c>
    </row>
    <row r="110" spans="1:3" x14ac:dyDescent="0.25">
      <c r="A110" t="s">
        <v>195</v>
      </c>
      <c r="B110" t="str">
        <f t="shared" si="1"/>
        <v>exemption</v>
      </c>
      <c r="C110">
        <f>IF(B110=LOOKUP(B110,'manually extracted terms'!$B$2:$B$219),1,0)</f>
        <v>1</v>
      </c>
    </row>
    <row r="111" spans="1:3" x14ac:dyDescent="0.25">
      <c r="A111" t="s">
        <v>306</v>
      </c>
      <c r="B111" t="str">
        <f t="shared" si="1"/>
        <v>selectedplan</v>
      </c>
      <c r="C111">
        <f>IF(B111=LOOKUP(B111,'manually extracted terms'!$B$2:$B$219),1,0)</f>
        <v>0</v>
      </c>
    </row>
    <row r="112" spans="1:3" x14ac:dyDescent="0.25">
      <c r="A112" t="s">
        <v>471</v>
      </c>
      <c r="B112" t="str">
        <f t="shared" si="1"/>
        <v>staff</v>
      </c>
      <c r="C112">
        <f>IF(B112=LOOKUP(B112,'manually extracted terms'!$B$2:$B$219),1,0)</f>
        <v>1</v>
      </c>
    </row>
    <row r="113" spans="1:3" x14ac:dyDescent="0.25">
      <c r="A113" t="s">
        <v>277</v>
      </c>
      <c r="B113" t="str">
        <f t="shared" si="1"/>
        <v>36month</v>
      </c>
      <c r="C113">
        <f>IF(B113=LOOKUP(B113,'manually extracted terms'!$B$2:$B$219),1,0)</f>
        <v>0</v>
      </c>
    </row>
    <row r="114" spans="1:3" x14ac:dyDescent="0.25">
      <c r="A114" t="s">
        <v>310</v>
      </c>
      <c r="B114" t="str">
        <f t="shared" si="1"/>
        <v>onlineretrieval</v>
      </c>
      <c r="C114">
        <f>IF(B114=LOOKUP(B114,'manually extracted terms'!$B$2:$B$219),1,0)</f>
        <v>0</v>
      </c>
    </row>
    <row r="115" spans="1:3" x14ac:dyDescent="0.25">
      <c r="A115" t="s">
        <v>254</v>
      </c>
      <c r="B115" t="str">
        <f t="shared" si="1"/>
        <v>pocketcost</v>
      </c>
      <c r="C115">
        <f>IF(B115=LOOKUP(B115,'manually extracted terms'!$B$2:$B$219),1,0)</f>
        <v>0</v>
      </c>
    </row>
    <row r="116" spans="1:3" x14ac:dyDescent="0.25">
      <c r="A116" t="s">
        <v>499</v>
      </c>
      <c r="B116" t="str">
        <f t="shared" si="1"/>
        <v>notification</v>
      </c>
      <c r="C116">
        <f>IF(B116=LOOKUP(B116,'manually extracted terms'!$B$2:$B$219),1,0)</f>
        <v>1</v>
      </c>
    </row>
    <row r="117" spans="1:3" x14ac:dyDescent="0.25">
      <c r="A117" t="s">
        <v>295</v>
      </c>
      <c r="B117" t="str">
        <f t="shared" si="1"/>
        <v>netsaving</v>
      </c>
      <c r="C117">
        <f>IF(B117=LOOKUP(B117,'manually extracted terms'!$B$2:$B$219),1,0)</f>
        <v>1</v>
      </c>
    </row>
    <row r="118" spans="1:3" x14ac:dyDescent="0.25">
      <c r="A118" t="s">
        <v>515</v>
      </c>
      <c r="B118" t="str">
        <f t="shared" si="1"/>
        <v>management</v>
      </c>
      <c r="C118">
        <f>IF(B118=LOOKUP(B118,'manually extracted terms'!$B$2:$B$219),1,0)</f>
        <v>0</v>
      </c>
    </row>
    <row r="119" spans="1:3" x14ac:dyDescent="0.25">
      <c r="A119" t="s">
        <v>300</v>
      </c>
      <c r="B119" t="str">
        <f t="shared" si="1"/>
        <v>eventtrigger</v>
      </c>
      <c r="C119">
        <f>IF(B119=LOOKUP(B119,'manually extracted terms'!$B$2:$B$219),1,0)</f>
        <v>0</v>
      </c>
    </row>
    <row r="120" spans="1:3" x14ac:dyDescent="0.25">
      <c r="A120" t="s">
        <v>249</v>
      </c>
      <c r="B120" t="str">
        <f t="shared" si="1"/>
        <v>caseinformation</v>
      </c>
      <c r="C120">
        <f>IF(B120=LOOKUP(B120,'manually extracted terms'!$B$2:$B$219),1,0)</f>
        <v>0</v>
      </c>
    </row>
    <row r="121" spans="1:3" x14ac:dyDescent="0.25">
      <c r="A121" t="s">
        <v>308</v>
      </c>
      <c r="B121" t="str">
        <f t="shared" si="1"/>
        <v>taxadministration</v>
      </c>
      <c r="C121">
        <f>IF(B121=LOOKUP(B121,'manually extracted terms'!$B$2:$B$219),1,0)</f>
        <v>0</v>
      </c>
    </row>
    <row r="122" spans="1:3" x14ac:dyDescent="0.25">
      <c r="A122" t="s">
        <v>291</v>
      </c>
      <c r="B122" t="str">
        <f t="shared" si="1"/>
        <v>performancemeasurement</v>
      </c>
      <c r="C122">
        <f>IF(B122=LOOKUP(B122,'manually extracted terms'!$B$2:$B$219),1,0)</f>
        <v>0</v>
      </c>
    </row>
    <row r="123" spans="1:3" x14ac:dyDescent="0.25">
      <c r="A123" t="s">
        <v>473</v>
      </c>
      <c r="B123" t="str">
        <f t="shared" si="1"/>
        <v>benefit</v>
      </c>
      <c r="C123">
        <f>IF(B123=LOOKUP(B123,'manually extracted terms'!$B$2:$B$219),1,0)</f>
        <v>0</v>
      </c>
    </row>
    <row r="124" spans="1:3" x14ac:dyDescent="0.25">
      <c r="A124" t="s">
        <v>421</v>
      </c>
      <c r="B124" t="str">
        <f t="shared" si="1"/>
        <v>standardizedonlineapplication</v>
      </c>
      <c r="C124">
        <f>IF(B124=LOOKUP(B124,'manually extracted terms'!$B$2:$B$219),1,0)</f>
        <v>0</v>
      </c>
    </row>
    <row r="125" spans="1:3" x14ac:dyDescent="0.25">
      <c r="A125" t="s">
        <v>422</v>
      </c>
      <c r="B125" t="str">
        <f t="shared" si="1"/>
        <v>non-subsidizedhealthcoverage</v>
      </c>
      <c r="C125">
        <f>IF(B125=LOOKUP(B125,'manually extracted terms'!$B$2:$B$219),1,0)</f>
        <v>1</v>
      </c>
    </row>
    <row r="126" spans="1:3" x14ac:dyDescent="0.25">
      <c r="A126" t="s">
        <v>278</v>
      </c>
      <c r="B126" t="str">
        <f t="shared" si="1"/>
        <v>tribalaffiliation</v>
      </c>
      <c r="C126">
        <f>IF(B126=LOOKUP(B126,'manually extracted terms'!$B$2:$B$219),1,0)</f>
        <v>0</v>
      </c>
    </row>
    <row r="127" spans="1:3" x14ac:dyDescent="0.25">
      <c r="A127" t="s">
        <v>286</v>
      </c>
      <c r="B127" t="str">
        <f t="shared" si="1"/>
        <v>consumerexperience</v>
      </c>
      <c r="C127">
        <f>IF(B127=LOOKUP(B127,'manually extracted terms'!$B$2:$B$219),1,0)</f>
        <v>0</v>
      </c>
    </row>
    <row r="128" spans="1:3" x14ac:dyDescent="0.25">
      <c r="A128" t="s">
        <v>298</v>
      </c>
      <c r="B128" t="str">
        <f t="shared" si="1"/>
        <v>federalaudit</v>
      </c>
      <c r="C128">
        <f>IF(B128=LOOKUP(B128,'manually extracted terms'!$B$2:$B$219),1,0)</f>
        <v>0</v>
      </c>
    </row>
    <row r="129" spans="1:3" x14ac:dyDescent="0.25">
      <c r="A129" t="s">
        <v>324</v>
      </c>
      <c r="B129" t="str">
        <f t="shared" si="1"/>
        <v>oversightrequirement</v>
      </c>
      <c r="C129">
        <f>IF(B129=LOOKUP(B129,'manually extracted terms'!$B$2:$B$219),1,0)</f>
        <v>0</v>
      </c>
    </row>
    <row r="130" spans="1:3" x14ac:dyDescent="0.25">
      <c r="A130" t="s">
        <v>684</v>
      </c>
      <c r="B130" t="str">
        <f t="shared" si="1"/>
        <v>region</v>
      </c>
      <c r="C130">
        <f>IF(B130=LOOKUP(B130,'manually extracted terms'!$B$2:$B$219),1,0)</f>
        <v>1</v>
      </c>
    </row>
    <row r="131" spans="1:3" x14ac:dyDescent="0.25">
      <c r="A131" t="s">
        <v>608</v>
      </c>
      <c r="B131" t="str">
        <f t="shared" ref="B131:B194" si="2">LOWER(SUBSTITUTE(A131," ",""))</f>
        <v>amount</v>
      </c>
      <c r="C131">
        <f>IF(B131=LOOKUP(B131,'manually extracted terms'!$B$2:$B$219),1,0)</f>
        <v>0</v>
      </c>
    </row>
    <row r="132" spans="1:3" x14ac:dyDescent="0.25">
      <c r="A132" t="s">
        <v>280</v>
      </c>
      <c r="B132" t="str">
        <f t="shared" si="2"/>
        <v>lawfulpresence</v>
      </c>
      <c r="C132">
        <f>IF(B132=LOOKUP(B132,'manually extracted terms'!$B$2:$B$219),1,0)</f>
        <v>1</v>
      </c>
    </row>
    <row r="133" spans="1:3" x14ac:dyDescent="0.25">
      <c r="A133" t="s">
        <v>318</v>
      </c>
      <c r="B133" t="str">
        <f t="shared" si="2"/>
        <v>mailedapplication</v>
      </c>
      <c r="C133">
        <f>IF(B133=LOOKUP(B133,'manually extracted terms'!$B$2:$B$219),1,0)</f>
        <v>0</v>
      </c>
    </row>
    <row r="134" spans="1:3" x14ac:dyDescent="0.25">
      <c r="A134" t="s">
        <v>432</v>
      </c>
      <c r="B134" t="str">
        <f t="shared" si="2"/>
        <v>individualeligibilityreal-timeonline</v>
      </c>
      <c r="C134">
        <f>IF(B134=LOOKUP(B134,'manually extracted terms'!$B$2:$B$219),1,0)</f>
        <v>0</v>
      </c>
    </row>
    <row r="135" spans="1:3" x14ac:dyDescent="0.25">
      <c r="A135" t="s">
        <v>501</v>
      </c>
      <c r="B135" t="str">
        <f t="shared" si="2"/>
        <v>use</v>
      </c>
      <c r="C135">
        <f>IF(B135=LOOKUP(B135,'manually extracted terms'!$B$2:$B$219),1,0)</f>
        <v>0</v>
      </c>
    </row>
    <row r="136" spans="1:3" x14ac:dyDescent="0.25">
      <c r="A136" t="s">
        <v>474</v>
      </c>
      <c r="B136" t="str">
        <f t="shared" si="2"/>
        <v>document</v>
      </c>
      <c r="C136">
        <f>IF(B136=LOOKUP(B136,'manually extracted terms'!$B$2:$B$219),1,0)</f>
        <v>0</v>
      </c>
    </row>
    <row r="137" spans="1:3" x14ac:dyDescent="0.25">
      <c r="A137" t="s">
        <v>266</v>
      </c>
      <c r="B137" t="str">
        <f t="shared" si="2"/>
        <v>californiadepartment</v>
      </c>
      <c r="C137">
        <f>IF(B137=LOOKUP(B137,'manually extracted terms'!$B$2:$B$219),1,0)</f>
        <v>0</v>
      </c>
    </row>
    <row r="138" spans="1:3" x14ac:dyDescent="0.25">
      <c r="A138" t="s">
        <v>270</v>
      </c>
      <c r="B138" t="str">
        <f t="shared" si="2"/>
        <v>externalinterface</v>
      </c>
      <c r="C138">
        <f>IF(B138=LOOKUP(B138,'manually extracted terms'!$B$2:$B$219),1,0)</f>
        <v>0</v>
      </c>
    </row>
    <row r="139" spans="1:3" x14ac:dyDescent="0.25">
      <c r="A139" t="s">
        <v>325</v>
      </c>
      <c r="B139" t="str">
        <f t="shared" si="2"/>
        <v>anonymousshopping</v>
      </c>
      <c r="C139">
        <f>IF(B139=LOOKUP(B139,'manually extracted terms'!$B$2:$B$219),1,0)</f>
        <v>1</v>
      </c>
    </row>
    <row r="140" spans="1:3" x14ac:dyDescent="0.25">
      <c r="A140" t="s">
        <v>299</v>
      </c>
      <c r="B140" t="str">
        <f t="shared" si="2"/>
        <v>averageamount</v>
      </c>
      <c r="C140">
        <f>IF(B140=LOOKUP(B140,'manually extracted terms'!$B$2:$B$219),1,0)</f>
        <v>0</v>
      </c>
    </row>
    <row r="141" spans="1:3" x14ac:dyDescent="0.25">
      <c r="A141" t="s">
        <v>311</v>
      </c>
      <c r="B141" t="str">
        <f t="shared" si="2"/>
        <v>onlineapplication</v>
      </c>
      <c r="C141">
        <f>IF(B141=LOOKUP(B141,'manually extracted terms'!$B$2:$B$219),1,0)</f>
        <v>0</v>
      </c>
    </row>
    <row r="142" spans="1:3" x14ac:dyDescent="0.25">
      <c r="A142" t="s">
        <v>433</v>
      </c>
      <c r="B142" t="str">
        <f t="shared" si="2"/>
        <v>non-subsidized</v>
      </c>
      <c r="C142">
        <f>IF(B142=LOOKUP(B142,'manually extracted terms'!$B$2:$B$219),1,0)</f>
        <v>0</v>
      </c>
    </row>
    <row r="143" spans="1:3" x14ac:dyDescent="0.25">
      <c r="A143" t="s">
        <v>284</v>
      </c>
      <c r="B143" t="str">
        <f t="shared" si="2"/>
        <v>demonstrationvideo</v>
      </c>
      <c r="C143">
        <f>IF(B143=LOOKUP(B143,'manually extracted terms'!$B$2:$B$219),1,0)</f>
        <v>0</v>
      </c>
    </row>
    <row r="144" spans="1:3" x14ac:dyDescent="0.25">
      <c r="A144" t="s">
        <v>293</v>
      </c>
      <c r="B144" t="str">
        <f t="shared" si="2"/>
        <v>reportchange</v>
      </c>
      <c r="C144">
        <f>IF(B144=LOOKUP(B144,'manually extracted terms'!$B$2:$B$219),1,0)</f>
        <v>0</v>
      </c>
    </row>
    <row r="145" spans="1:3" x14ac:dyDescent="0.25">
      <c r="A145" t="s">
        <v>283</v>
      </c>
      <c r="B145" t="str">
        <f t="shared" si="2"/>
        <v>enrollmenttrend</v>
      </c>
      <c r="C145">
        <f>IF(B145=LOOKUP(B145,'manually extracted terms'!$B$2:$B$219),1,0)</f>
        <v>0</v>
      </c>
    </row>
    <row r="146" spans="1:3" x14ac:dyDescent="0.25">
      <c r="A146" t="s">
        <v>297</v>
      </c>
      <c r="B146" t="str">
        <f t="shared" si="2"/>
        <v>consumerinformation</v>
      </c>
      <c r="C146">
        <f>IF(B146=LOOKUP(B146,'manually extracted terms'!$B$2:$B$219),1,0)</f>
        <v>0</v>
      </c>
    </row>
    <row r="147" spans="1:3" x14ac:dyDescent="0.25">
      <c r="A147" t="s">
        <v>285</v>
      </c>
      <c r="B147" t="str">
        <f t="shared" si="2"/>
        <v>californiapolicymaker</v>
      </c>
      <c r="C147">
        <f>IF(B147=LOOKUP(B147,'manually extracted terms'!$B$2:$B$219),1,0)</f>
        <v>0</v>
      </c>
    </row>
    <row r="148" spans="1:3" x14ac:dyDescent="0.25">
      <c r="A148" t="s">
        <v>275</v>
      </c>
      <c r="B148" t="str">
        <f t="shared" si="2"/>
        <v>communicationmethod</v>
      </c>
      <c r="C148">
        <f>IF(B148=LOOKUP(B148,'manually extracted terms'!$B$2:$B$219),1,0)</f>
        <v>0</v>
      </c>
    </row>
    <row r="149" spans="1:3" x14ac:dyDescent="0.25">
      <c r="A149" t="s">
        <v>437</v>
      </c>
      <c r="B149" t="str">
        <f t="shared" si="2"/>
        <v>specificconsumersinformation</v>
      </c>
      <c r="C149">
        <f>IF(B149=LOOKUP(B149,'manually extracted terms'!$B$2:$B$219),1,0)</f>
        <v>0</v>
      </c>
    </row>
    <row r="150" spans="1:3" x14ac:dyDescent="0.25">
      <c r="A150" t="s">
        <v>502</v>
      </c>
      <c r="B150" t="str">
        <f t="shared" si="2"/>
        <v>provider</v>
      </c>
      <c r="C150">
        <f>IF(B150=LOOKUP(B150,'manually extracted terms'!$B$2:$B$219),1,0)</f>
        <v>1</v>
      </c>
    </row>
    <row r="151" spans="1:3" x14ac:dyDescent="0.25">
      <c r="A151" t="s">
        <v>288</v>
      </c>
      <c r="B151" t="str">
        <f t="shared" si="2"/>
        <v>caserecord</v>
      </c>
      <c r="C151">
        <f>IF(B151=LOOKUP(B151,'manually extracted terms'!$B$2:$B$219),1,0)</f>
        <v>1</v>
      </c>
    </row>
    <row r="152" spans="1:3" x14ac:dyDescent="0.25">
      <c r="A152" t="s">
        <v>296</v>
      </c>
      <c r="B152" t="str">
        <f t="shared" si="2"/>
        <v>permanentpart</v>
      </c>
      <c r="C152">
        <f>IF(B152=LOOKUP(B152,'manually extracted terms'!$B$2:$B$219),1,0)</f>
        <v>0</v>
      </c>
    </row>
    <row r="153" spans="1:3" x14ac:dyDescent="0.25">
      <c r="A153" t="s">
        <v>470</v>
      </c>
      <c r="B153" t="str">
        <f t="shared" si="2"/>
        <v>slcsppremiumamount</v>
      </c>
      <c r="C153">
        <f>IF(B153=LOOKUP(B153,'manually extracted terms'!$B$2:$B$219),1,0)</f>
        <v>0</v>
      </c>
    </row>
    <row r="154" spans="1:3" x14ac:dyDescent="0.25">
      <c r="A154" t="s">
        <v>323</v>
      </c>
      <c r="B154" t="str">
        <f t="shared" si="2"/>
        <v>appealdecision</v>
      </c>
      <c r="C154">
        <f>IF(B154=LOOKUP(B154,'manually extracted terms'!$B$2:$B$219),1,0)</f>
        <v>0</v>
      </c>
    </row>
    <row r="155" spans="1:3" x14ac:dyDescent="0.25">
      <c r="A155" t="s">
        <v>476</v>
      </c>
      <c r="B155" t="str">
        <f t="shared" si="2"/>
        <v>fee</v>
      </c>
      <c r="C155">
        <f>IF(B155=LOOKUP(B155,'manually extracted terms'!$B$2:$B$219),1,0)</f>
        <v>0</v>
      </c>
    </row>
    <row r="156" spans="1:3" x14ac:dyDescent="0.25">
      <c r="A156" t="s">
        <v>443</v>
      </c>
      <c r="B156" t="str">
        <f t="shared" si="2"/>
        <v>federalrequirementstandard</v>
      </c>
      <c r="C156">
        <f>IF(B156=LOOKUP(B156,'manually extracted terms'!$B$2:$B$219),1,0)</f>
        <v>0</v>
      </c>
    </row>
    <row r="157" spans="1:3" x14ac:dyDescent="0.25">
      <c r="A157" t="s">
        <v>431</v>
      </c>
      <c r="B157" t="str">
        <f t="shared" si="2"/>
        <v>presumptiveeligibilityprogramfunctionality</v>
      </c>
      <c r="C157">
        <f>IF(B157=LOOKUP(B157,'manually extracted terms'!$B$2:$B$219),1,0)</f>
        <v>0</v>
      </c>
    </row>
    <row r="158" spans="1:3" x14ac:dyDescent="0.25">
      <c r="A158" t="s">
        <v>435</v>
      </c>
      <c r="B158" t="str">
        <f t="shared" si="2"/>
        <v>chipqualitycontrolinitiative</v>
      </c>
      <c r="C158">
        <f>IF(B158=LOOKUP(B158,'manually extracted terms'!$B$2:$B$219),1,0)</f>
        <v>0</v>
      </c>
    </row>
    <row r="159" spans="1:3" x14ac:dyDescent="0.25">
      <c r="A159" t="s">
        <v>461</v>
      </c>
      <c r="B159" t="str">
        <f t="shared" si="2"/>
        <v>agesexhouseholdcomposition</v>
      </c>
      <c r="C159">
        <f>IF(B159=LOOKUP(B159,'manually extracted terms'!$B$2:$B$219),1,0)</f>
        <v>0</v>
      </c>
    </row>
    <row r="160" spans="1:3" x14ac:dyDescent="0.25">
      <c r="A160" t="s">
        <v>316</v>
      </c>
      <c r="B160" t="str">
        <f t="shared" si="2"/>
        <v>assisterfee</v>
      </c>
      <c r="C160">
        <f>IF(B160=LOOKUP(B160,'manually extracted terms'!$B$2:$B$219),1,0)</f>
        <v>1</v>
      </c>
    </row>
    <row r="161" spans="1:3" x14ac:dyDescent="0.25">
      <c r="A161" t="s">
        <v>516</v>
      </c>
      <c r="B161" t="str">
        <f t="shared" si="2"/>
        <v>request</v>
      </c>
      <c r="C161">
        <f>IF(B161=LOOKUP(B161,'manually extracted terms'!$B$2:$B$219),1,0)</f>
        <v>0</v>
      </c>
    </row>
    <row r="162" spans="1:3" x14ac:dyDescent="0.25">
      <c r="A162" t="s">
        <v>434</v>
      </c>
      <c r="B162" t="str">
        <f t="shared" si="2"/>
        <v>verificationdataeg</v>
      </c>
      <c r="C162">
        <f>IF(B162=LOOKUP(B162,'manually extracted terms'!$B$2:$B$219),1,0)</f>
        <v>0</v>
      </c>
    </row>
    <row r="163" spans="1:3" x14ac:dyDescent="0.25">
      <c r="A163" t="s">
        <v>562</v>
      </c>
      <c r="B163" t="str">
        <f t="shared" si="2"/>
        <v>interface</v>
      </c>
      <c r="C163">
        <f>IF(B163=LOOKUP(B163,'manually extracted terms'!$B$2:$B$219),1,0)</f>
        <v>0</v>
      </c>
    </row>
    <row r="164" spans="1:3" x14ac:dyDescent="0.25">
      <c r="A164" t="s">
        <v>317</v>
      </c>
      <c r="B164" t="str">
        <f t="shared" si="2"/>
        <v>viewingcapability</v>
      </c>
      <c r="C164">
        <f>IF(B164=LOOKUP(B164,'manually extracted terms'!$B$2:$B$219),1,0)</f>
        <v>0</v>
      </c>
    </row>
    <row r="165" spans="1:3" x14ac:dyDescent="0.25">
      <c r="A165" t="s">
        <v>276</v>
      </c>
      <c r="B165" t="str">
        <f t="shared" si="2"/>
        <v>additionalverification</v>
      </c>
      <c r="C165">
        <f>IF(B165=LOOKUP(B165,'manually extracted terms'!$B$2:$B$219),1,0)</f>
        <v>0</v>
      </c>
    </row>
    <row r="166" spans="1:3" x14ac:dyDescent="0.25">
      <c r="A166" t="s">
        <v>436</v>
      </c>
      <c r="B166" t="str">
        <f t="shared" si="2"/>
        <v>federalpovertylevelfpl</v>
      </c>
      <c r="C166">
        <f>IF(B166=LOOKUP(B166,'manually extracted terms'!$B$2:$B$219),1,0)</f>
        <v>0</v>
      </c>
    </row>
    <row r="167" spans="1:3" x14ac:dyDescent="0.25">
      <c r="A167" t="s">
        <v>265</v>
      </c>
      <c r="B167" t="str">
        <f t="shared" si="2"/>
        <v>verificationdocument</v>
      </c>
      <c r="C167">
        <f>IF(B167=LOOKUP(B167,'manually extracted terms'!$B$2:$B$219),1,0)</f>
        <v>1</v>
      </c>
    </row>
    <row r="168" spans="1:3" x14ac:dyDescent="0.25">
      <c r="A168" t="s">
        <v>465</v>
      </c>
      <c r="B168" t="str">
        <f t="shared" si="2"/>
        <v>callcenterstaff</v>
      </c>
      <c r="C168">
        <f>IF(B168=LOOKUP(B168,'manually extracted terms'!$B$2:$B$219),1,0)</f>
        <v>0</v>
      </c>
    </row>
    <row r="169" spans="1:3" x14ac:dyDescent="0.25">
      <c r="A169" t="s">
        <v>271</v>
      </c>
      <c r="B169" t="str">
        <f t="shared" si="2"/>
        <v>estimatedannual</v>
      </c>
      <c r="C169">
        <f>IF(B169=LOOKUP(B169,'manually extracted terms'!$B$2:$B$219),1,0)</f>
        <v>0</v>
      </c>
    </row>
    <row r="170" spans="1:3" x14ac:dyDescent="0.25">
      <c r="A170" t="s">
        <v>321</v>
      </c>
      <c r="B170" t="str">
        <f t="shared" si="2"/>
        <v>callcenter</v>
      </c>
      <c r="C170">
        <f>IF(B170=LOOKUP(B170,'manually extracted terms'!$B$2:$B$219),1,0)</f>
        <v>1</v>
      </c>
    </row>
    <row r="171" spans="1:3" x14ac:dyDescent="0.25">
      <c r="A171" t="s">
        <v>507</v>
      </c>
      <c r="B171" t="str">
        <f t="shared" si="2"/>
        <v>office</v>
      </c>
      <c r="C171">
        <f>IF(B171=LOOKUP(B171,'manually extracted terms'!$B$2:$B$219),1,0)</f>
        <v>0</v>
      </c>
    </row>
    <row r="172" spans="1:3" x14ac:dyDescent="0.25">
      <c r="A172" t="s">
        <v>294</v>
      </c>
      <c r="B172" t="str">
        <f t="shared" si="2"/>
        <v>householdmember</v>
      </c>
      <c r="C172">
        <f>IF(B172=LOOKUP(B172,'manually extracted terms'!$B$2:$B$219),1,0)</f>
        <v>1</v>
      </c>
    </row>
    <row r="173" spans="1:3" x14ac:dyDescent="0.25">
      <c r="A173" t="s">
        <v>545</v>
      </c>
      <c r="B173" t="str">
        <f t="shared" si="2"/>
        <v>caseload</v>
      </c>
      <c r="C173">
        <f>IF(B173=LOOKUP(B173,'manually extracted terms'!$B$2:$B$219),1,0)</f>
        <v>1</v>
      </c>
    </row>
    <row r="174" spans="1:3" x14ac:dyDescent="0.25">
      <c r="A174" t="s">
        <v>269</v>
      </c>
      <c r="B174" t="str">
        <f t="shared" si="2"/>
        <v>dataelement</v>
      </c>
      <c r="C174">
        <f>IF(B174=LOOKUP(B174,'manually extracted terms'!$B$2:$B$219),1,0)</f>
        <v>0</v>
      </c>
    </row>
    <row r="175" spans="1:3" x14ac:dyDescent="0.25">
      <c r="A175" t="s">
        <v>458</v>
      </c>
      <c r="B175" t="str">
        <f t="shared" si="2"/>
        <v>multipleservicedeliverymodel</v>
      </c>
      <c r="C175">
        <f>IF(B175=LOOKUP(B175,'manually extracted terms'!$B$2:$B$219),1,0)</f>
        <v>0</v>
      </c>
    </row>
    <row r="176" spans="1:3" x14ac:dyDescent="0.25">
      <c r="A176" t="s">
        <v>831</v>
      </c>
      <c r="B176" t="str">
        <f t="shared" si="2"/>
        <v>advance</v>
      </c>
      <c r="C176">
        <f>IF(B176=LOOKUP(B176,'manually extracted terms'!$B$2:$B$219),1,0)</f>
        <v>0</v>
      </c>
    </row>
    <row r="177" spans="1:3" x14ac:dyDescent="0.25">
      <c r="A177" t="s">
        <v>660</v>
      </c>
      <c r="B177" t="str">
        <f t="shared" si="2"/>
        <v>task</v>
      </c>
      <c r="C177">
        <f>IF(B177=LOOKUP(B177,'manually extracted terms'!$B$2:$B$219),1,0)</f>
        <v>0</v>
      </c>
    </row>
    <row r="178" spans="1:3" x14ac:dyDescent="0.25">
      <c r="A178" t="s">
        <v>453</v>
      </c>
      <c r="B178" t="str">
        <f t="shared" si="2"/>
        <v>useexchangedeterminedrule</v>
      </c>
      <c r="C178">
        <f>IF(B178=LOOKUP(B178,'manually extracted terms'!$B$2:$B$219),1,0)</f>
        <v>0</v>
      </c>
    </row>
    <row r="179" spans="1:3" x14ac:dyDescent="0.25">
      <c r="A179" t="s">
        <v>779</v>
      </c>
      <c r="B179" t="str">
        <f t="shared" si="2"/>
        <v>call</v>
      </c>
      <c r="C179">
        <f>IF(B179=LOOKUP(B179,'manually extracted terms'!$B$2:$B$219),1,0)</f>
        <v>0</v>
      </c>
    </row>
    <row r="180" spans="1:3" x14ac:dyDescent="0.25">
      <c r="A180" t="s">
        <v>477</v>
      </c>
      <c r="B180" t="str">
        <f t="shared" si="2"/>
        <v>ratingcriteriainformation</v>
      </c>
      <c r="C180">
        <f>IF(B180=LOOKUP(B180,'manually extracted terms'!$B$2:$B$219),1,0)</f>
        <v>0</v>
      </c>
    </row>
    <row r="181" spans="1:3" x14ac:dyDescent="0.25">
      <c r="A181" t="s">
        <v>478</v>
      </c>
      <c r="B181" t="str">
        <f t="shared" si="2"/>
        <v>uniqueindividualidentifier</v>
      </c>
      <c r="C181">
        <f>IF(B181=LOOKUP(B181,'manually extracted terms'!$B$2:$B$219),1,0)</f>
        <v>1</v>
      </c>
    </row>
    <row r="182" spans="1:3" x14ac:dyDescent="0.25">
      <c r="A182" t="s">
        <v>705</v>
      </c>
      <c r="B182" t="str">
        <f t="shared" si="2"/>
        <v>gender</v>
      </c>
      <c r="C182">
        <f>IF(B182=LOOKUP(B182,'manually extracted terms'!$B$2:$B$219),1,0)</f>
        <v>1</v>
      </c>
    </row>
    <row r="183" spans="1:3" x14ac:dyDescent="0.25">
      <c r="A183" t="s">
        <v>455</v>
      </c>
      <c r="B183" t="str">
        <f t="shared" si="2"/>
        <v>statewideclientindexsci</v>
      </c>
      <c r="C183">
        <f>IF(B183=LOOKUP(B183,'manually extracted terms'!$B$2:$B$219),1,0)</f>
        <v>0</v>
      </c>
    </row>
    <row r="184" spans="1:3" x14ac:dyDescent="0.25">
      <c r="A184" t="s">
        <v>438</v>
      </c>
      <c r="B184" t="str">
        <f t="shared" si="2"/>
        <v>federaldataserviceshub</v>
      </c>
      <c r="C184">
        <f>IF(B184=LOOKUP(B184,'manually extracted terms'!$B$2:$B$219),1,0)</f>
        <v>1</v>
      </c>
    </row>
    <row r="185" spans="1:3" x14ac:dyDescent="0.25">
      <c r="A185" t="s">
        <v>456</v>
      </c>
      <c r="B185" t="str">
        <f t="shared" si="2"/>
        <v>uniqueclientidentificationnumber</v>
      </c>
      <c r="C185">
        <f>IF(B185=LOOKUP(B185,'manually extracted terms'!$B$2:$B$219),1,0)</f>
        <v>0</v>
      </c>
    </row>
    <row r="186" spans="1:3" x14ac:dyDescent="0.25">
      <c r="A186" t="s">
        <v>565</v>
      </c>
      <c r="B186" t="str">
        <f t="shared" si="2"/>
        <v>capability</v>
      </c>
      <c r="C186">
        <f>IF(B186=LOOKUP(B186,'manually extracted terms'!$B$2:$B$219),1,0)</f>
        <v>0</v>
      </c>
    </row>
    <row r="187" spans="1:3" x14ac:dyDescent="0.25">
      <c r="A187" t="s">
        <v>305</v>
      </c>
      <c r="B187" t="str">
        <f t="shared" si="2"/>
        <v>applicationinformation</v>
      </c>
      <c r="C187">
        <f>IF(B187=LOOKUP(B187,'manually extracted terms'!$B$2:$B$219),1,0)</f>
        <v>0</v>
      </c>
    </row>
    <row r="188" spans="1:3" x14ac:dyDescent="0.25">
      <c r="A188" t="s">
        <v>267</v>
      </c>
      <c r="B188" t="str">
        <f t="shared" si="2"/>
        <v>helpscreen</v>
      </c>
      <c r="C188">
        <f>IF(B188=LOOKUP(B188,'manually extracted terms'!$B$2:$B$219),1,0)</f>
        <v>0</v>
      </c>
    </row>
    <row r="189" spans="1:3" x14ac:dyDescent="0.25">
      <c r="A189" t="s">
        <v>274</v>
      </c>
      <c r="B189" t="str">
        <f t="shared" si="2"/>
        <v>questionicon</v>
      </c>
      <c r="C189">
        <f>IF(B189=LOOKUP(B189,'manually extracted terms'!$B$2:$B$219),1,0)</f>
        <v>0</v>
      </c>
    </row>
    <row r="190" spans="1:3" x14ac:dyDescent="0.25">
      <c r="A190" t="s">
        <v>468</v>
      </c>
      <c r="B190" t="str">
        <f t="shared" si="2"/>
        <v>easilyunderstooddescription</v>
      </c>
      <c r="C190">
        <f>IF(B190=LOOKUP(B190,'manually extracted terms'!$B$2:$B$219),1,0)</f>
        <v>0</v>
      </c>
    </row>
    <row r="191" spans="1:3" x14ac:dyDescent="0.25">
      <c r="A191" t="s">
        <v>527</v>
      </c>
      <c r="B191" t="str">
        <f t="shared" si="2"/>
        <v>decision</v>
      </c>
      <c r="C191">
        <f>IF(B191=LOOKUP(B191,'manually extracted terms'!$B$2:$B$219),1,0)</f>
        <v>0</v>
      </c>
    </row>
    <row r="192" spans="1:3" x14ac:dyDescent="0.25">
      <c r="A192" t="s">
        <v>484</v>
      </c>
      <c r="B192" t="str">
        <f t="shared" si="2"/>
        <v>role-basedsecuritycontrol</v>
      </c>
      <c r="C192">
        <f>IF(B192=LOOKUP(B192,'manually extracted terms'!$B$2:$B$219),1,0)</f>
        <v>0</v>
      </c>
    </row>
    <row r="193" spans="1:3" x14ac:dyDescent="0.25">
      <c r="A193" t="s">
        <v>440</v>
      </c>
      <c r="B193" t="str">
        <f t="shared" si="2"/>
        <v>managedhealthcaredmhc</v>
      </c>
      <c r="C193">
        <f>IF(B193=LOOKUP(B193,'manually extracted terms'!$B$2:$B$219),1,0)</f>
        <v>0</v>
      </c>
    </row>
    <row r="194" spans="1:3" x14ac:dyDescent="0.25">
      <c r="A194" t="s">
        <v>441</v>
      </c>
      <c r="B194" t="str">
        <f t="shared" si="2"/>
        <v>healthcareservicesdhc</v>
      </c>
      <c r="C194">
        <f>IF(B194=LOOKUP(B194,'manually extracted terms'!$B$2:$B$219),1,0)</f>
        <v>0</v>
      </c>
    </row>
    <row r="195" spans="1:3" x14ac:dyDescent="0.25">
      <c r="A195" t="s">
        <v>513</v>
      </c>
      <c r="B195" t="str">
        <f t="shared" ref="B195:B258" si="3">LOWER(SUBSTITUTE(A195," ",""))</f>
        <v>validatefield</v>
      </c>
      <c r="C195">
        <f>IF(B195=LOOKUP(B195,'manually extracted terms'!$B$2:$B$219),1,0)</f>
        <v>0</v>
      </c>
    </row>
    <row r="196" spans="1:3" x14ac:dyDescent="0.25">
      <c r="A196" t="s">
        <v>475</v>
      </c>
      <c r="B196" t="str">
        <f t="shared" si="3"/>
        <v>telephoneapplicationassistedcall</v>
      </c>
      <c r="C196">
        <f>IF(B196=LOOKUP(B196,'manually extracted terms'!$B$2:$B$219),1,0)</f>
        <v>0</v>
      </c>
    </row>
    <row r="197" spans="1:3" x14ac:dyDescent="0.25">
      <c r="A197" t="s">
        <v>451</v>
      </c>
      <c r="B197" t="str">
        <f t="shared" si="3"/>
        <v>systemusereg</v>
      </c>
      <c r="C197">
        <f>IF(B197=LOOKUP(B197,'manually extracted terms'!$B$2:$B$219),1,0)</f>
        <v>0</v>
      </c>
    </row>
    <row r="198" spans="1:3" x14ac:dyDescent="0.25">
      <c r="A198" t="s">
        <v>534</v>
      </c>
      <c r="B198" t="str">
        <f t="shared" si="3"/>
        <v>person</v>
      </c>
      <c r="C198">
        <f>IF(B198=LOOKUP(B198,'manually extracted terms'!$B$2:$B$219),1,0)</f>
        <v>1</v>
      </c>
    </row>
    <row r="199" spans="1:3" x14ac:dyDescent="0.25">
      <c r="A199" t="s">
        <v>620</v>
      </c>
      <c r="B199" t="str">
        <f t="shared" si="3"/>
        <v>verified</v>
      </c>
      <c r="C199">
        <f>IF(B199=LOOKUP(B199,'manually extracted terms'!$B$2:$B$219),1,0)</f>
        <v>0</v>
      </c>
    </row>
    <row r="200" spans="1:3" x14ac:dyDescent="0.25">
      <c r="A200" t="s">
        <v>301</v>
      </c>
      <c r="B200" t="str">
        <f t="shared" si="3"/>
        <v>effectivedate</v>
      </c>
      <c r="C200">
        <f>IF(B200=LOOKUP(B200,'manually extracted terms'!$B$2:$B$219),1,0)</f>
        <v>1</v>
      </c>
    </row>
    <row r="201" spans="1:3" x14ac:dyDescent="0.25">
      <c r="A201" t="s">
        <v>520</v>
      </c>
      <c r="B201" t="str">
        <f t="shared" si="3"/>
        <v>save</v>
      </c>
      <c r="C201">
        <f>IF(B201=LOOKUP(B201,'manually extracted terms'!$B$2:$B$219),1,0)</f>
        <v>0</v>
      </c>
    </row>
    <row r="202" spans="1:3" x14ac:dyDescent="0.25">
      <c r="A202" t="s">
        <v>439</v>
      </c>
      <c r="B202" t="str">
        <f t="shared" si="3"/>
        <v>multipleoutputcommunicationoption</v>
      </c>
      <c r="C202">
        <f>IF(B202=LOOKUP(B202,'manually extracted terms'!$B$2:$B$219),1,0)</f>
        <v>0</v>
      </c>
    </row>
    <row r="203" spans="1:3" x14ac:dyDescent="0.25">
      <c r="A203" t="s">
        <v>327</v>
      </c>
      <c r="B203" t="str">
        <f t="shared" si="3"/>
        <v>familymember</v>
      </c>
      <c r="C203">
        <f>IF(B203=LOOKUP(B203,'manually extracted terms'!$B$2:$B$219),1,0)</f>
        <v>1</v>
      </c>
    </row>
    <row r="204" spans="1:3" x14ac:dyDescent="0.25">
      <c r="A204" t="s">
        <v>556</v>
      </c>
      <c r="B204" t="str">
        <f t="shared" si="3"/>
        <v>text</v>
      </c>
      <c r="C204">
        <f>IF(B204=LOOKUP(B204,'manually extracted terms'!$B$2:$B$219),1,0)</f>
        <v>0</v>
      </c>
    </row>
    <row r="205" spans="1:3" x14ac:dyDescent="0.25">
      <c r="A205" t="s">
        <v>505</v>
      </c>
      <c r="B205" t="str">
        <f t="shared" si="3"/>
        <v>complaintfeedbacktrend</v>
      </c>
      <c r="C205">
        <f>IF(B205=LOOKUP(B205,'manually extracted terms'!$B$2:$B$219),1,0)</f>
        <v>0</v>
      </c>
    </row>
    <row r="206" spans="1:3" x14ac:dyDescent="0.25">
      <c r="A206" t="s">
        <v>506</v>
      </c>
      <c r="B206" t="str">
        <f t="shared" si="3"/>
        <v>individuallyidentifiablecomplaint</v>
      </c>
      <c r="C206">
        <f>IF(B206=LOOKUP(B206,'manually extracted terms'!$B$2:$B$219),1,0)</f>
        <v>0</v>
      </c>
    </row>
    <row r="207" spans="1:3" x14ac:dyDescent="0.25">
      <c r="A207" t="s">
        <v>446</v>
      </c>
      <c r="B207" t="str">
        <f t="shared" si="3"/>
        <v>consumerhealthcoveragehistory</v>
      </c>
      <c r="C207">
        <f>IF(B207=LOOKUP(B207,'manually extracted terms'!$B$2:$B$219),1,0)</f>
        <v>0</v>
      </c>
    </row>
    <row r="208" spans="1:3" x14ac:dyDescent="0.25">
      <c r="A208" t="s">
        <v>718</v>
      </c>
      <c r="B208" t="str">
        <f t="shared" si="3"/>
        <v>trend</v>
      </c>
      <c r="C208">
        <f>IF(B208=LOOKUP(B208,'manually extracted terms'!$B$2:$B$219),1,0)</f>
        <v>0</v>
      </c>
    </row>
    <row r="209" spans="1:3" x14ac:dyDescent="0.25">
      <c r="A209" t="s">
        <v>466</v>
      </c>
      <c r="B209" t="str">
        <f t="shared" si="3"/>
        <v>differentfamilymember</v>
      </c>
      <c r="C209">
        <f>IF(B209=LOOKUP(B209,'manually extracted terms'!$B$2:$B$219),1,0)</f>
        <v>0</v>
      </c>
    </row>
    <row r="210" spans="1:3" x14ac:dyDescent="0.25">
      <c r="A210" t="s">
        <v>467</v>
      </c>
      <c r="B210" t="str">
        <f t="shared" si="3"/>
        <v>medi-calinmateeligibility</v>
      </c>
      <c r="C210">
        <f>IF(B210=LOOKUP(B210,'manually extracted terms'!$B$2:$B$219),1,0)</f>
        <v>1</v>
      </c>
    </row>
    <row r="211" spans="1:3" x14ac:dyDescent="0.25">
      <c r="A211" t="s">
        <v>487</v>
      </c>
      <c r="B211" t="str">
        <f t="shared" si="3"/>
        <v>pagereviewtimeframe</v>
      </c>
      <c r="C211">
        <f>IF(B211=LOOKUP(B211,'manually extracted terms'!$B$2:$B$219),1,0)</f>
        <v>0</v>
      </c>
    </row>
    <row r="212" spans="1:3" x14ac:dyDescent="0.25">
      <c r="A212" t="s">
        <v>450</v>
      </c>
      <c r="B212" t="str">
        <f t="shared" si="3"/>
        <v>reconciledperiodicenrollmentinformation</v>
      </c>
      <c r="C212">
        <f>IF(B212=LOOKUP(B212,'manually extracted terms'!$B$2:$B$219),1,0)</f>
        <v>0</v>
      </c>
    </row>
    <row r="213" spans="1:3" x14ac:dyDescent="0.25">
      <c r="A213" t="s">
        <v>472</v>
      </c>
      <c r="B213" t="str">
        <f t="shared" si="3"/>
        <v>sawsreferralsstatusstatewide</v>
      </c>
      <c r="C213">
        <f>IF(B213=LOOKUP(B213,'manually extracted terms'!$B$2:$B$219),1,0)</f>
        <v>0</v>
      </c>
    </row>
    <row r="214" spans="1:3" x14ac:dyDescent="0.25">
      <c r="A214" t="s">
        <v>554</v>
      </c>
      <c r="B214" t="str">
        <f t="shared" si="3"/>
        <v>decertification</v>
      </c>
      <c r="C214">
        <f>IF(B214=LOOKUP(B214,'manually extracted terms'!$B$2:$B$219),1,0)</f>
        <v>1</v>
      </c>
    </row>
    <row r="215" spans="1:3" x14ac:dyDescent="0.25">
      <c r="A215" t="s">
        <v>460</v>
      </c>
      <c r="B215" t="str">
        <f t="shared" si="3"/>
        <v>outreachincreasedawarenessenrollment</v>
      </c>
      <c r="C215">
        <f>IF(B215=LOOKUP(B215,'manually extracted terms'!$B$2:$B$219),1,0)</f>
        <v>0</v>
      </c>
    </row>
    <row r="216" spans="1:3" x14ac:dyDescent="0.25">
      <c r="A216" t="s">
        <v>609</v>
      </c>
      <c r="B216" t="str">
        <f t="shared" si="3"/>
        <v>disenrollment</v>
      </c>
      <c r="C216">
        <f>IF(B216=LOOKUP(B216,'manually extracted terms'!$B$2:$B$219),1,0)</f>
        <v>0</v>
      </c>
    </row>
    <row r="217" spans="1:3" x14ac:dyDescent="0.25">
      <c r="A217" t="s">
        <v>490</v>
      </c>
      <c r="B217" t="str">
        <f t="shared" si="3"/>
        <v>riskadjustmentcalculation</v>
      </c>
      <c r="C217">
        <f>IF(B217=LOOKUP(B217,'manually extracted terms'!$B$2:$B$219),1,0)</f>
        <v>0</v>
      </c>
    </row>
    <row r="218" spans="1:3" x14ac:dyDescent="0.25">
      <c r="A218" t="s">
        <v>457</v>
      </c>
      <c r="B218" t="str">
        <f t="shared" si="3"/>
        <v>webportalloginaccount</v>
      </c>
      <c r="C218">
        <f>IF(B218=LOOKUP(B218,'manually extracted terms'!$B$2:$B$219),1,0)</f>
        <v>0</v>
      </c>
    </row>
    <row r="219" spans="1:3" x14ac:dyDescent="0.25">
      <c r="A219" t="s">
        <v>479</v>
      </c>
      <c r="B219" t="str">
        <f t="shared" si="3"/>
        <v>casechangechange</v>
      </c>
      <c r="C219">
        <f>IF(B219=LOOKUP(B219,'manually extracted terms'!$B$2:$B$219),1,0)</f>
        <v>0</v>
      </c>
    </row>
    <row r="220" spans="1:3" x14ac:dyDescent="0.25">
      <c r="A220" t="s">
        <v>449</v>
      </c>
      <c r="B220" t="str">
        <f t="shared" si="3"/>
        <v>issuerpremiumpaymenthistory</v>
      </c>
      <c r="C220">
        <f>IF(B220=LOOKUP(B220,'manually extracted terms'!$B$2:$B$219),1,0)</f>
        <v>0</v>
      </c>
    </row>
    <row r="221" spans="1:3" x14ac:dyDescent="0.25">
      <c r="A221" t="s">
        <v>447</v>
      </c>
      <c r="B221" t="str">
        <f t="shared" si="3"/>
        <v>consumersapplicationinformation</v>
      </c>
      <c r="C221">
        <f>IF(B221=LOOKUP(B221,'manually extracted terms'!$B$2:$B$219),1,0)</f>
        <v>0</v>
      </c>
    </row>
    <row r="222" spans="1:3" x14ac:dyDescent="0.25">
      <c r="A222" t="s">
        <v>448</v>
      </c>
      <c r="B222" t="str">
        <f t="shared" si="3"/>
        <v>accountcasemanagementfunction</v>
      </c>
      <c r="C222">
        <f>IF(B222=LOOKUP(B222,'manually extracted terms'!$B$2:$B$219),1,0)</f>
        <v>0</v>
      </c>
    </row>
    <row r="223" spans="1:3" x14ac:dyDescent="0.25">
      <c r="A223" t="s">
        <v>480</v>
      </c>
      <c r="B223" t="str">
        <f t="shared" si="3"/>
        <v>premiumpaymentreport</v>
      </c>
      <c r="C223">
        <f>IF(B223=LOOKUP(B223,'manually extracted terms'!$B$2:$B$219),1,0)</f>
        <v>0</v>
      </c>
    </row>
    <row r="224" spans="1:3" x14ac:dyDescent="0.25">
      <c r="A224" t="s">
        <v>481</v>
      </c>
      <c r="B224" t="str">
        <f t="shared" si="3"/>
        <v>individualpremiumpayment</v>
      </c>
      <c r="C224">
        <f>IF(B224=LOOKUP(B224,'manually extracted terms'!$B$2:$B$219),1,0)</f>
        <v>0</v>
      </c>
    </row>
    <row r="225" spans="1:3" x14ac:dyDescent="0.25">
      <c r="A225" t="s">
        <v>500</v>
      </c>
      <c r="B225" t="str">
        <f t="shared" si="3"/>
        <v>onlinebatchprocess</v>
      </c>
      <c r="C225">
        <f>IF(B225=LOOKUP(B225,'manually extracted terms'!$B$2:$B$219),1,0)</f>
        <v>0</v>
      </c>
    </row>
    <row r="226" spans="1:3" x14ac:dyDescent="0.25">
      <c r="A226" t="s">
        <v>452</v>
      </c>
      <c r="B226" t="str">
        <f t="shared" si="3"/>
        <v>individualexemptionrequestinformation</v>
      </c>
      <c r="C226">
        <f>IF(B226=LOOKUP(B226,'manually extracted terms'!$B$2:$B$219),1,0)</f>
        <v>0</v>
      </c>
    </row>
    <row r="227" spans="1:3" x14ac:dyDescent="0.25">
      <c r="A227" t="s">
        <v>558</v>
      </c>
      <c r="B227" t="str">
        <f t="shared" si="3"/>
        <v>link</v>
      </c>
      <c r="C227">
        <f>IF(B227=LOOKUP(B227,'manually extracted terms'!$B$2:$B$219),1,0)</f>
        <v>0</v>
      </c>
    </row>
    <row r="228" spans="1:3" x14ac:dyDescent="0.25">
      <c r="A228" t="s">
        <v>572</v>
      </c>
      <c r="B228" t="str">
        <f t="shared" si="3"/>
        <v>list</v>
      </c>
      <c r="C228">
        <f>IF(B228=LOOKUP(B228,'manually extracted terms'!$B$2:$B$219),1,0)</f>
        <v>0</v>
      </c>
    </row>
    <row r="229" spans="1:3" x14ac:dyDescent="0.25">
      <c r="A229" t="s">
        <v>492</v>
      </c>
      <c r="B229" t="str">
        <f t="shared" si="3"/>
        <v>eligibilitydeterminationoutcome</v>
      </c>
      <c r="C229">
        <f>IF(B229=LOOKUP(B229,'manually extracted terms'!$B$2:$B$219),1,0)</f>
        <v>0</v>
      </c>
    </row>
    <row r="230" spans="1:3" x14ac:dyDescent="0.25">
      <c r="A230" t="s">
        <v>459</v>
      </c>
      <c r="B230" t="str">
        <f t="shared" si="3"/>
        <v>refineplanpresentationfilter</v>
      </c>
      <c r="C230">
        <f>IF(B230=LOOKUP(B230,'manually extracted terms'!$B$2:$B$219),1,0)</f>
        <v>0</v>
      </c>
    </row>
    <row r="231" spans="1:3" x14ac:dyDescent="0.25">
      <c r="A231" t="s">
        <v>264</v>
      </c>
      <c r="B231" t="str">
        <f t="shared" si="3"/>
        <v>availableplan</v>
      </c>
      <c r="C231">
        <f>IF(B231=LOOKUP(B231,'manually extracted terms'!$B$2:$B$219),1,0)</f>
        <v>0</v>
      </c>
    </row>
    <row r="232" spans="1:3" x14ac:dyDescent="0.25">
      <c r="A232" t="s">
        <v>829</v>
      </c>
      <c r="B232" t="str">
        <f t="shared" si="3"/>
        <v>annually</v>
      </c>
      <c r="C232">
        <f>IF(B232=LOOKUP(B232,'manually extracted terms'!$B$2:$B$219),1,0)</f>
        <v>0</v>
      </c>
    </row>
    <row r="233" spans="1:3" x14ac:dyDescent="0.25">
      <c r="A233" t="s">
        <v>454</v>
      </c>
      <c r="B233" t="str">
        <f t="shared" si="3"/>
        <v>individualenrollmentrenewalresponse</v>
      </c>
      <c r="C233">
        <f>IF(B233=LOOKUP(B233,'manually extracted terms'!$B$2:$B$219),1,0)</f>
        <v>0</v>
      </c>
    </row>
    <row r="234" spans="1:3" x14ac:dyDescent="0.25">
      <c r="A234" t="s">
        <v>643</v>
      </c>
      <c r="B234" t="str">
        <f t="shared" si="3"/>
        <v>redetermination</v>
      </c>
      <c r="C234">
        <f>IF(B234=LOOKUP(B234,'manually extracted terms'!$B$2:$B$219),1,0)</f>
        <v>0</v>
      </c>
    </row>
    <row r="235" spans="1:3" x14ac:dyDescent="0.25">
      <c r="A235" t="s">
        <v>552</v>
      </c>
      <c r="B235" t="str">
        <f t="shared" si="3"/>
        <v>mail</v>
      </c>
      <c r="C235">
        <f>IF(B235=LOOKUP(B235,'manually extracted terms'!$B$2:$B$219),1,0)</f>
        <v>0</v>
      </c>
    </row>
    <row r="236" spans="1:3" x14ac:dyDescent="0.25">
      <c r="A236" t="s">
        <v>302</v>
      </c>
      <c r="B236" t="str">
        <f t="shared" si="3"/>
        <v>applicantrecipient</v>
      </c>
      <c r="C236">
        <f>IF(B236=LOOKUP(B236,'manually extracted terms'!$B$2:$B$219),1,0)</f>
        <v>0</v>
      </c>
    </row>
    <row r="237" spans="1:3" x14ac:dyDescent="0.25">
      <c r="A237" t="s">
        <v>537</v>
      </c>
      <c r="B237" t="str">
        <f t="shared" si="3"/>
        <v>directtheconsumer</v>
      </c>
      <c r="C237">
        <f>IF(B237=LOOKUP(B237,'manually extracted terms'!$B$2:$B$219),1,0)</f>
        <v>0</v>
      </c>
    </row>
    <row r="238" spans="1:3" x14ac:dyDescent="0.25">
      <c r="A238" t="s">
        <v>462</v>
      </c>
      <c r="B238" t="str">
        <f t="shared" si="3"/>
        <v>minimalinitialdataentry</v>
      </c>
      <c r="C238">
        <f>IF(B238=LOOKUP(B238,'manually extracted terms'!$B$2:$B$219),1,0)</f>
        <v>0</v>
      </c>
    </row>
    <row r="239" spans="1:3" x14ac:dyDescent="0.25">
      <c r="A239" t="s">
        <v>547</v>
      </c>
      <c r="B239" t="str">
        <f t="shared" si="3"/>
        <v>casemanagementmodel</v>
      </c>
      <c r="C239">
        <f>IF(B239=LOOKUP(B239,'manually extracted terms'!$B$2:$B$219),1,0)</f>
        <v>0</v>
      </c>
    </row>
    <row r="240" spans="1:3" x14ac:dyDescent="0.25">
      <c r="A240" t="s">
        <v>485</v>
      </c>
      <c r="B240" t="str">
        <f t="shared" si="3"/>
        <v>verificationeg</v>
      </c>
      <c r="C240">
        <f>IF(B240=LOOKUP(B240,'manually extracted terms'!$B$2:$B$219),1,0)</f>
        <v>0</v>
      </c>
    </row>
    <row r="241" spans="1:3" x14ac:dyDescent="0.25">
      <c r="A241" t="s">
        <v>482</v>
      </c>
      <c r="B241" t="str">
        <f t="shared" si="3"/>
        <v>averageyearlycostspremium</v>
      </c>
      <c r="C241">
        <f>IF(B241=LOOKUP(B241,'manually extracted terms'!$B$2:$B$219),1,0)</f>
        <v>0</v>
      </c>
    </row>
    <row r="242" spans="1:3" x14ac:dyDescent="0.25">
      <c r="A242" t="s">
        <v>550</v>
      </c>
      <c r="B242" t="str">
        <f t="shared" si="3"/>
        <v>onlinesignature</v>
      </c>
      <c r="C242">
        <f>IF(B242=LOOKUP(B242,'manually extracted terms'!$B$2:$B$219),1,0)</f>
        <v>0</v>
      </c>
    </row>
    <row r="243" spans="1:3" x14ac:dyDescent="0.25">
      <c r="A243" t="s">
        <v>551</v>
      </c>
      <c r="B243" t="str">
        <f t="shared" si="3"/>
        <v>authorizedperson</v>
      </c>
      <c r="C243">
        <f>IF(B243=LOOKUP(B243,'manually extracted terms'!$B$2:$B$219),1,0)</f>
        <v>0</v>
      </c>
    </row>
    <row r="244" spans="1:3" x14ac:dyDescent="0.25">
      <c r="A244" t="s">
        <v>563</v>
      </c>
      <c r="B244" t="str">
        <f t="shared" si="3"/>
        <v>citizenship</v>
      </c>
      <c r="C244">
        <f>IF(B244=LOOKUP(B244,'manually extracted terms'!$B$2:$B$219),1,0)</f>
        <v>0</v>
      </c>
    </row>
    <row r="245" spans="1:3" x14ac:dyDescent="0.25">
      <c r="A245" t="s">
        <v>463</v>
      </c>
      <c r="B245" t="str">
        <f t="shared" si="3"/>
        <v>neededaccountcaseinformation</v>
      </c>
      <c r="C245">
        <f>IF(B245=LOOKUP(B245,'manually extracted terms'!$B$2:$B$219),1,0)</f>
        <v>0</v>
      </c>
    </row>
    <row r="246" spans="1:3" x14ac:dyDescent="0.25">
      <c r="A246" t="s">
        <v>504</v>
      </c>
      <c r="B246" t="str">
        <f t="shared" si="3"/>
        <v>planqualityrating</v>
      </c>
      <c r="C246">
        <f>IF(B246=LOOKUP(B246,'manually extracted terms'!$B$2:$B$219),1,0)</f>
        <v>1</v>
      </c>
    </row>
    <row r="247" spans="1:3" x14ac:dyDescent="0.25">
      <c r="A247" t="s">
        <v>630</v>
      </c>
      <c r="B247" t="str">
        <f t="shared" si="3"/>
        <v>result</v>
      </c>
      <c r="C247">
        <f>IF(B247=LOOKUP(B247,'manually extracted terms'!$B$2:$B$219),1,0)</f>
        <v>0</v>
      </c>
    </row>
    <row r="248" spans="1:3" x14ac:dyDescent="0.25">
      <c r="A248" t="s">
        <v>496</v>
      </c>
      <c r="B248" t="str">
        <f t="shared" si="3"/>
        <v>activeapplicationsrenewal</v>
      </c>
      <c r="C248">
        <f>IF(B248=LOOKUP(B248,'manually extracted terms'!$B$2:$B$219),1,0)</f>
        <v>0</v>
      </c>
    </row>
    <row r="249" spans="1:3" x14ac:dyDescent="0.25">
      <c r="A249" t="s">
        <v>493</v>
      </c>
      <c r="B249" t="str">
        <f t="shared" si="3"/>
        <v>singlestreamlinedapplication</v>
      </c>
      <c r="C249">
        <f>IF(B249=LOOKUP(B249,'manually extracted terms'!$B$2:$B$219),1,0)</f>
        <v>0</v>
      </c>
    </row>
    <row r="250" spans="1:3" x14ac:dyDescent="0.25">
      <c r="A250" t="s">
        <v>491</v>
      </c>
      <c r="B250" t="str">
        <f t="shared" si="3"/>
        <v>applicationeg</v>
      </c>
      <c r="C250">
        <f>IF(B250=LOOKUP(B250,'manually extracted terms'!$B$2:$B$219),1,0)</f>
        <v>0</v>
      </c>
    </row>
    <row r="251" spans="1:3" x14ac:dyDescent="0.25">
      <c r="A251" t="s">
        <v>497</v>
      </c>
      <c r="B251" t="str">
        <f t="shared" si="3"/>
        <v>statisticaloperationalworkload</v>
      </c>
      <c r="C251">
        <f>IF(B251=LOOKUP(B251,'manually extracted terms'!$B$2:$B$219),1,0)</f>
        <v>0</v>
      </c>
    </row>
    <row r="252" spans="1:3" x14ac:dyDescent="0.25">
      <c r="A252" t="s">
        <v>495</v>
      </c>
      <c r="B252" t="str">
        <f t="shared" si="3"/>
        <v>chipplaninformation</v>
      </c>
      <c r="C252">
        <f>IF(B252=LOOKUP(B252,'manually extracted terms'!$B$2:$B$219),1,0)</f>
        <v>0</v>
      </c>
    </row>
    <row r="253" spans="1:3" x14ac:dyDescent="0.25">
      <c r="A253" t="s">
        <v>622</v>
      </c>
      <c r="B253" t="str">
        <f t="shared" si="3"/>
        <v>family</v>
      </c>
      <c r="C253">
        <f>IF(B253=LOOKUP(B253,'manually extracted terms'!$B$2:$B$219),1,0)</f>
        <v>1</v>
      </c>
    </row>
    <row r="254" spans="1:3" x14ac:dyDescent="0.25">
      <c r="A254" t="s">
        <v>464</v>
      </c>
      <c r="B254" t="str">
        <f t="shared" si="3"/>
        <v>singlesign-onssooption</v>
      </c>
      <c r="C254">
        <f>IF(B254=LOOKUP(B254,'manually extracted terms'!$B$2:$B$219),1,0)</f>
        <v>0</v>
      </c>
    </row>
    <row r="255" spans="1:3" x14ac:dyDescent="0.25">
      <c r="A255" t="s">
        <v>498</v>
      </c>
      <c r="B255" t="str">
        <f t="shared" si="3"/>
        <v>federalgrantfunding</v>
      </c>
      <c r="C255">
        <f>IF(B255=LOOKUP(B255,'manually extracted terms'!$B$2:$B$219),1,0)</f>
        <v>0</v>
      </c>
    </row>
    <row r="256" spans="1:3" x14ac:dyDescent="0.25">
      <c r="A256" t="s">
        <v>571</v>
      </c>
      <c r="B256" t="str">
        <f t="shared" si="3"/>
        <v>verbalsignature</v>
      </c>
      <c r="C256">
        <f>IF(B256=LOOKUP(B256,'manually extracted terms'!$B$2:$B$219),1,0)</f>
        <v>1</v>
      </c>
    </row>
    <row r="257" spans="1:3" x14ac:dyDescent="0.25">
      <c r="A257" t="s">
        <v>508</v>
      </c>
      <c r="B257" t="str">
        <f t="shared" si="3"/>
        <v>respectivehealthcoverage</v>
      </c>
      <c r="C257">
        <f>IF(B257=LOOKUP(B257,'manually extracted terms'!$B$2:$B$219),1,0)</f>
        <v>0</v>
      </c>
    </row>
    <row r="258" spans="1:3" x14ac:dyDescent="0.25">
      <c r="A258" t="s">
        <v>512</v>
      </c>
      <c r="B258" t="str">
        <f t="shared" si="3"/>
        <v>individualuseraccount</v>
      </c>
      <c r="C258">
        <f>IF(B258=LOOKUP(B258,'manually extracted terms'!$B$2:$B$219),1,0)</f>
        <v>0</v>
      </c>
    </row>
    <row r="259" spans="1:3" x14ac:dyDescent="0.25">
      <c r="A259" t="s">
        <v>509</v>
      </c>
      <c r="B259" t="str">
        <f t="shared" ref="B259:B322" si="4">LOWER(SUBSTITUTE(A259," ",""))</f>
        <v>enrolleeaccountinformation</v>
      </c>
      <c r="C259">
        <f>IF(B259=LOOKUP(B259,'manually extracted terms'!$B$2:$B$219),1,0)</f>
        <v>0</v>
      </c>
    </row>
    <row r="260" spans="1:3" x14ac:dyDescent="0.25">
      <c r="A260" t="s">
        <v>749</v>
      </c>
      <c r="B260" t="str">
        <f t="shared" si="4"/>
        <v>disease</v>
      </c>
      <c r="C260">
        <f>IF(B260=LOOKUP(B260,'manually extracted terms'!$B$2:$B$219),1,0)</f>
        <v>0</v>
      </c>
    </row>
    <row r="261" spans="1:3" x14ac:dyDescent="0.25">
      <c r="A261" t="s">
        <v>536</v>
      </c>
      <c r="B261" t="str">
        <f t="shared" si="4"/>
        <v>estimatedannualcost</v>
      </c>
      <c r="C261">
        <f>IF(B261=LOOKUP(B261,'manually extracted terms'!$B$2:$B$219),1,0)</f>
        <v>0</v>
      </c>
    </row>
    <row r="262" spans="1:3" x14ac:dyDescent="0.25">
      <c r="A262" t="s">
        <v>304</v>
      </c>
      <c r="B262" t="str">
        <f t="shared" si="4"/>
        <v>individualexemptionrequest</v>
      </c>
      <c r="C262">
        <f>IF(B262=LOOKUP(B262,'manually extracted terms'!$B$2:$B$219),1,0)</f>
        <v>0</v>
      </c>
    </row>
    <row r="263" spans="1:3" x14ac:dyDescent="0.25">
      <c r="A263" t="s">
        <v>567</v>
      </c>
      <c r="B263" t="str">
        <f t="shared" si="4"/>
        <v>geographicarea</v>
      </c>
      <c r="C263">
        <f>IF(B263=LOOKUP(B263,'manually extracted terms'!$B$2:$B$219),1,0)</f>
        <v>0</v>
      </c>
    </row>
    <row r="264" spans="1:3" x14ac:dyDescent="0.25">
      <c r="A264" t="s">
        <v>568</v>
      </c>
      <c r="B264" t="str">
        <f t="shared" si="4"/>
        <v>preferredtype</v>
      </c>
      <c r="C264">
        <f>IF(B264=LOOKUP(B264,'manually extracted terms'!$B$2:$B$219),1,0)</f>
        <v>0</v>
      </c>
    </row>
    <row r="265" spans="1:3" x14ac:dyDescent="0.25">
      <c r="A265" t="s">
        <v>714</v>
      </c>
      <c r="B265" t="str">
        <f t="shared" si="4"/>
        <v>documentation</v>
      </c>
      <c r="C265">
        <f>IF(B265=LOOKUP(B265,'manually extracted terms'!$B$2:$B$219),1,0)</f>
        <v>0</v>
      </c>
    </row>
    <row r="266" spans="1:3" x14ac:dyDescent="0.25">
      <c r="A266" t="s">
        <v>494</v>
      </c>
      <c r="B266" t="str">
        <f t="shared" si="4"/>
        <v>circumstanceeg</v>
      </c>
      <c r="C266">
        <f>IF(B266=LOOKUP(B266,'manually extracted terms'!$B$2:$B$219),1,0)</f>
        <v>0</v>
      </c>
    </row>
    <row r="267" spans="1:3" x14ac:dyDescent="0.25">
      <c r="A267" t="s">
        <v>573</v>
      </c>
      <c r="B267" t="str">
        <f t="shared" si="4"/>
        <v>diseasescenario</v>
      </c>
      <c r="C267">
        <f>IF(B267=LOOKUP(B267,'manually extracted terms'!$B$2:$B$219),1,0)</f>
        <v>0</v>
      </c>
    </row>
    <row r="268" spans="1:3" x14ac:dyDescent="0.25">
      <c r="A268" t="s">
        <v>668</v>
      </c>
      <c r="B268" t="str">
        <f t="shared" si="4"/>
        <v>work</v>
      </c>
      <c r="C268">
        <f>IF(B268=LOOKUP(B268,'manually extracted terms'!$B$2:$B$219),1,0)</f>
        <v>0</v>
      </c>
    </row>
    <row r="269" spans="1:3" x14ac:dyDescent="0.25">
      <c r="A269" t="s">
        <v>519</v>
      </c>
      <c r="B269" t="str">
        <f t="shared" si="4"/>
        <v>webportalapplication</v>
      </c>
      <c r="C269">
        <f>IF(B269=LOOKUP(B269,'manually extracted terms'!$B$2:$B$219),1,0)</f>
        <v>0</v>
      </c>
    </row>
    <row r="270" spans="1:3" x14ac:dyDescent="0.25">
      <c r="A270" t="s">
        <v>510</v>
      </c>
      <c r="B270" t="str">
        <f t="shared" si="4"/>
        <v>relevantcasenote</v>
      </c>
      <c r="C270">
        <f>IF(B270=LOOKUP(B270,'manually extracted terms'!$B$2:$B$219),1,0)</f>
        <v>0</v>
      </c>
    </row>
    <row r="271" spans="1:3" x14ac:dyDescent="0.25">
      <c r="A271" t="s">
        <v>511</v>
      </c>
      <c r="B271" t="str">
        <f t="shared" si="4"/>
        <v>exchangeincludingstatus</v>
      </c>
      <c r="C271">
        <f>IF(B271=LOOKUP(B271,'manually extracted terms'!$B$2:$B$219),1,0)</f>
        <v>0</v>
      </c>
    </row>
    <row r="272" spans="1:3" x14ac:dyDescent="0.25">
      <c r="A272" t="s">
        <v>555</v>
      </c>
      <c r="B272" t="str">
        <f t="shared" si="4"/>
        <v>averagetalk-timeminute</v>
      </c>
      <c r="C272">
        <f>IF(B272=LOOKUP(B272,'manually extracted terms'!$B$2:$B$219),1,0)</f>
        <v>0</v>
      </c>
    </row>
    <row r="273" spans="1:3" x14ac:dyDescent="0.25">
      <c r="A273" t="s">
        <v>553</v>
      </c>
      <c r="B273" t="str">
        <f t="shared" si="4"/>
        <v>access</v>
      </c>
      <c r="C273">
        <f>IF(B273=LOOKUP(B273,'manually extracted terms'!$B$2:$B$219),1,0)</f>
        <v>0</v>
      </c>
    </row>
    <row r="274" spans="1:3" x14ac:dyDescent="0.25">
      <c r="A274" t="s">
        <v>615</v>
      </c>
      <c r="B274" t="str">
        <f t="shared" si="4"/>
        <v>reporting</v>
      </c>
      <c r="C274">
        <f>IF(B274=LOOKUP(B274,'manually extracted terms'!$B$2:$B$219),1,0)</f>
        <v>0</v>
      </c>
    </row>
    <row r="275" spans="1:3" x14ac:dyDescent="0.25">
      <c r="A275" t="s">
        <v>486</v>
      </c>
      <c r="B275" t="str">
        <f t="shared" si="4"/>
        <v>electronicreal-timetransmission</v>
      </c>
      <c r="C275">
        <f>IF(B275=LOOKUP(B275,'manually extracted terms'!$B$2:$B$219),1,0)</f>
        <v>0</v>
      </c>
    </row>
    <row r="276" spans="1:3" x14ac:dyDescent="0.25">
      <c r="A276" t="s">
        <v>524</v>
      </c>
      <c r="B276" t="str">
        <f t="shared" si="4"/>
        <v>programeligibilitydetermination</v>
      </c>
      <c r="C276">
        <f>IF(B276=LOOKUP(B276,'manually extracted terms'!$B$2:$B$219),1,0)</f>
        <v>0</v>
      </c>
    </row>
    <row r="277" spans="1:3" x14ac:dyDescent="0.25">
      <c r="A277" t="s">
        <v>814</v>
      </c>
      <c r="B277" t="str">
        <f t="shared" si="4"/>
        <v>pocket</v>
      </c>
      <c r="C277">
        <f>IF(B277=LOOKUP(B277,'manually extracted terms'!$B$2:$B$219),1,0)</f>
        <v>0</v>
      </c>
    </row>
    <row r="278" spans="1:3" x14ac:dyDescent="0.25">
      <c r="A278" t="s">
        <v>546</v>
      </c>
      <c r="B278" t="str">
        <f t="shared" si="4"/>
        <v>relevantprogramsponsor</v>
      </c>
      <c r="C278">
        <f>IF(B278=LOOKUP(B278,'manually extracted terms'!$B$2:$B$219),1,0)</f>
        <v>0</v>
      </c>
    </row>
    <row r="279" spans="1:3" x14ac:dyDescent="0.25">
      <c r="A279" t="s">
        <v>292</v>
      </c>
      <c r="B279" t="str">
        <f t="shared" si="4"/>
        <v>consumerapplicant</v>
      </c>
      <c r="C279">
        <f>IF(B279=LOOKUP(B279,'manually extracted terms'!$B$2:$B$219),1,0)</f>
        <v>0</v>
      </c>
    </row>
    <row r="280" spans="1:3" x14ac:dyDescent="0.25">
      <c r="A280" t="s">
        <v>548</v>
      </c>
      <c r="B280" t="str">
        <f t="shared" si="4"/>
        <v>initialapplicationdate</v>
      </c>
      <c r="C280">
        <f>IF(B280=LOOKUP(B280,'manually extracted terms'!$B$2:$B$219),1,0)</f>
        <v>0</v>
      </c>
    </row>
    <row r="281" spans="1:3" x14ac:dyDescent="0.25">
      <c r="A281" t="s">
        <v>503</v>
      </c>
      <c r="B281" t="str">
        <f t="shared" si="4"/>
        <v>consumereg</v>
      </c>
      <c r="C281">
        <f>IF(B281=LOOKUP(B281,'manually extracted terms'!$B$2:$B$219),1,0)</f>
        <v>0</v>
      </c>
    </row>
    <row r="282" spans="1:3" x14ac:dyDescent="0.25">
      <c r="A282" t="s">
        <v>665</v>
      </c>
      <c r="B282" t="str">
        <f t="shared" si="4"/>
        <v>disabilitystatus</v>
      </c>
      <c r="C282">
        <f>IF(B282=LOOKUP(B282,'manually extracted terms'!$B$2:$B$219),1,0)</f>
        <v>1</v>
      </c>
    </row>
    <row r="283" spans="1:3" x14ac:dyDescent="0.25">
      <c r="A283" t="s">
        <v>666</v>
      </c>
      <c r="B283" t="str">
        <f t="shared" si="4"/>
        <v>humanservice</v>
      </c>
      <c r="C283">
        <f>IF(B283=LOOKUP(B283,'manually extracted terms'!$B$2:$B$219),1,0)</f>
        <v>0</v>
      </c>
    </row>
    <row r="284" spans="1:3" x14ac:dyDescent="0.25">
      <c r="A284" t="s">
        <v>667</v>
      </c>
      <c r="B284" t="str">
        <f t="shared" si="4"/>
        <v>primarylanguage</v>
      </c>
      <c r="C284">
        <f>IF(B284=LOOKUP(B284,'manually extracted terms'!$B$2:$B$219),1,0)</f>
        <v>1</v>
      </c>
    </row>
    <row r="285" spans="1:3" x14ac:dyDescent="0.25">
      <c r="A285" t="s">
        <v>769</v>
      </c>
      <c r="B285" t="str">
        <f t="shared" si="4"/>
        <v>dmhc</v>
      </c>
      <c r="C285">
        <f>IF(B285=LOOKUP(B285,'manually extracted terms'!$B$2:$B$219),1,0)</f>
        <v>1</v>
      </c>
    </row>
    <row r="286" spans="1:3" x14ac:dyDescent="0.25">
      <c r="A286" t="s">
        <v>771</v>
      </c>
      <c r="B286" t="str">
        <f t="shared" si="4"/>
        <v>cdi</v>
      </c>
      <c r="C286">
        <f>IF(B286=LOOKUP(B286,'manually extracted terms'!$B$2:$B$219),1,0)</f>
        <v>1</v>
      </c>
    </row>
    <row r="287" spans="1:3" x14ac:dyDescent="0.25">
      <c r="A287" t="s">
        <v>704</v>
      </c>
      <c r="B287" t="str">
        <f t="shared" si="4"/>
        <v>residency</v>
      </c>
      <c r="C287">
        <f>IF(B287=LOOKUP(B287,'manually extracted terms'!$B$2:$B$219),1,0)</f>
        <v>0</v>
      </c>
    </row>
    <row r="288" spans="1:3" x14ac:dyDescent="0.25">
      <c r="A288" t="s">
        <v>483</v>
      </c>
      <c r="B288" t="str">
        <f t="shared" si="4"/>
        <v>30to180day</v>
      </c>
      <c r="C288">
        <f>IF(B288=LOOKUP(B288,'manually extracted terms'!$B$2:$B$219),1,0)</f>
        <v>0</v>
      </c>
    </row>
    <row r="289" spans="1:3" x14ac:dyDescent="0.25">
      <c r="A289" t="s">
        <v>598</v>
      </c>
      <c r="B289" t="str">
        <f t="shared" si="4"/>
        <v>exchangeenrollee</v>
      </c>
      <c r="C289">
        <f>IF(B289=LOOKUP(B289,'manually extracted terms'!$B$2:$B$219),1,0)</f>
        <v>0</v>
      </c>
    </row>
    <row r="290" spans="1:3" x14ac:dyDescent="0.25">
      <c r="A290" t="s">
        <v>599</v>
      </c>
      <c r="B290" t="str">
        <f t="shared" si="4"/>
        <v>regularmonthly</v>
      </c>
      <c r="C290">
        <f>IF(B290=LOOKUP(B290,'manually extracted terms'!$B$2:$B$219),1,0)</f>
        <v>0</v>
      </c>
    </row>
    <row r="291" spans="1:3" x14ac:dyDescent="0.25">
      <c r="A291" t="s">
        <v>514</v>
      </c>
      <c r="B291" t="str">
        <f t="shared" si="4"/>
        <v>consumersaccountapplication</v>
      </c>
      <c r="C291">
        <f>IF(B291=LOOKUP(B291,'manually extracted terms'!$B$2:$B$219),1,0)</f>
        <v>0</v>
      </c>
    </row>
    <row r="292" spans="1:3" x14ac:dyDescent="0.25">
      <c r="A292" t="s">
        <v>488</v>
      </c>
      <c r="B292" t="str">
        <f t="shared" si="4"/>
        <v>minimumessentialhealthcoverage</v>
      </c>
      <c r="C292">
        <f>IF(B292=LOOKUP(B292,'manually extracted terms'!$B$2:$B$219),1,0)</f>
        <v>1</v>
      </c>
    </row>
    <row r="293" spans="1:3" x14ac:dyDescent="0.25">
      <c r="A293" t="s">
        <v>543</v>
      </c>
      <c r="B293" t="str">
        <f t="shared" si="4"/>
        <v>keyeligibilityfactor</v>
      </c>
      <c r="C293">
        <f>IF(B293=LOOKUP(B293,'manually extracted terms'!$B$2:$B$219),1,0)</f>
        <v>0</v>
      </c>
    </row>
    <row r="294" spans="1:3" x14ac:dyDescent="0.25">
      <c r="A294" t="s">
        <v>517</v>
      </c>
      <c r="B294" t="str">
        <f t="shared" si="4"/>
        <v>onlineemailletter</v>
      </c>
      <c r="C294">
        <f>IF(B294=LOOKUP(B294,'manually extracted terms'!$B$2:$B$219),1,0)</f>
        <v>0</v>
      </c>
    </row>
    <row r="295" spans="1:3" x14ac:dyDescent="0.25">
      <c r="A295" t="s">
        <v>518</v>
      </c>
      <c r="B295" t="str">
        <f t="shared" si="4"/>
        <v>enrollmenteffectivedate</v>
      </c>
      <c r="C295">
        <f>IF(B295=LOOKUP(B295,'manually extracted terms'!$B$2:$B$219),1,0)</f>
        <v>0</v>
      </c>
    </row>
    <row r="296" spans="1:3" x14ac:dyDescent="0.25">
      <c r="A296" t="s">
        <v>650</v>
      </c>
      <c r="B296" t="str">
        <f t="shared" si="4"/>
        <v>onlinecalculator</v>
      </c>
      <c r="C296">
        <f>IF(B296=LOOKUP(B296,'manually extracted terms'!$B$2:$B$219),1,0)</f>
        <v>1</v>
      </c>
    </row>
    <row r="297" spans="1:3" x14ac:dyDescent="0.25">
      <c r="A297" t="s">
        <v>597</v>
      </c>
      <c r="B297" t="str">
        <f t="shared" si="4"/>
        <v>history</v>
      </c>
      <c r="C297">
        <f>IF(B297=LOOKUP(B297,'manually extracted terms'!$B$2:$B$219),1,0)</f>
        <v>0</v>
      </c>
    </row>
    <row r="298" spans="1:3" x14ac:dyDescent="0.25">
      <c r="A298" t="s">
        <v>260</v>
      </c>
      <c r="B298" t="str">
        <f t="shared" si="4"/>
        <v>enrollmentperiod</v>
      </c>
      <c r="C298">
        <f>IF(B298=LOOKUP(B298,'manually extracted terms'!$B$2:$B$219),1,0)</f>
        <v>1</v>
      </c>
    </row>
    <row r="299" spans="1:3" x14ac:dyDescent="0.25">
      <c r="A299" t="s">
        <v>780</v>
      </c>
      <c r="B299" t="str">
        <f t="shared" si="4"/>
        <v>complaint</v>
      </c>
      <c r="C299">
        <f>IF(B299=LOOKUP(B299,'manually extracted terms'!$B$2:$B$219),1,0)</f>
        <v>0</v>
      </c>
    </row>
    <row r="300" spans="1:3" x14ac:dyDescent="0.25">
      <c r="A300" t="s">
        <v>522</v>
      </c>
      <c r="B300" t="str">
        <f t="shared" si="4"/>
        <v>verifiedexemptionrequest</v>
      </c>
      <c r="C300">
        <f>IF(B300=LOOKUP(B300,'manually extracted terms'!$B$2:$B$219),1,0)</f>
        <v>0</v>
      </c>
    </row>
    <row r="301" spans="1:3" x14ac:dyDescent="0.25">
      <c r="A301" t="s">
        <v>525</v>
      </c>
      <c r="B301" t="str">
        <f t="shared" si="4"/>
        <v>trackhistoricalrating</v>
      </c>
      <c r="C301">
        <f>IF(B301=LOOKUP(B301,'manually extracted terms'!$B$2:$B$219),1,0)</f>
        <v>0</v>
      </c>
    </row>
    <row r="302" spans="1:3" x14ac:dyDescent="0.25">
      <c r="A302" t="s">
        <v>529</v>
      </c>
      <c r="B302" t="str">
        <f t="shared" si="4"/>
        <v>servicecenterpersonnel</v>
      </c>
      <c r="C302">
        <f>IF(B302=LOOKUP(B302,'manually extracted terms'!$B$2:$B$219),1,0)</f>
        <v>0</v>
      </c>
    </row>
    <row r="303" spans="1:3" x14ac:dyDescent="0.25">
      <c r="A303" t="s">
        <v>843</v>
      </c>
      <c r="B303" t="str">
        <f t="shared" si="4"/>
        <v>ethnicity</v>
      </c>
      <c r="C303">
        <f>IF(B303=LOOKUP(B303,'manually extracted terms'!$B$2:$B$219),1,0)</f>
        <v>0</v>
      </c>
    </row>
    <row r="304" spans="1:3" x14ac:dyDescent="0.25">
      <c r="A304" t="s">
        <v>531</v>
      </c>
      <c r="B304" t="str">
        <f t="shared" si="4"/>
        <v>multi-lingualmassnotice</v>
      </c>
      <c r="C304">
        <f>IF(B304=LOOKUP(B304,'manually extracted terms'!$B$2:$B$219),1,0)</f>
        <v>0</v>
      </c>
    </row>
    <row r="305" spans="1:3" x14ac:dyDescent="0.25">
      <c r="A305" t="s">
        <v>532</v>
      </c>
      <c r="B305" t="str">
        <f t="shared" si="4"/>
        <v>emaillettertext</v>
      </c>
      <c r="C305">
        <f>IF(B305=LOOKUP(B305,'manually extracted terms'!$B$2:$B$219),1,0)</f>
        <v>0</v>
      </c>
    </row>
    <row r="306" spans="1:3" x14ac:dyDescent="0.25">
      <c r="A306" t="s">
        <v>587</v>
      </c>
      <c r="B306" t="str">
        <f t="shared" si="4"/>
        <v>summarymeasure</v>
      </c>
      <c r="C306">
        <f>IF(B306=LOOKUP(B306,'manually extracted terms'!$B$2:$B$219),1,0)</f>
        <v>0</v>
      </c>
    </row>
    <row r="307" spans="1:3" x14ac:dyDescent="0.25">
      <c r="A307" t="s">
        <v>588</v>
      </c>
      <c r="B307" t="str">
        <f t="shared" si="4"/>
        <v>convenientway</v>
      </c>
      <c r="C307">
        <f>IF(B307=LOOKUP(B307,'manually extracted terms'!$B$2:$B$219),1,0)</f>
        <v>0</v>
      </c>
    </row>
    <row r="308" spans="1:3" x14ac:dyDescent="0.25">
      <c r="A308" t="s">
        <v>489</v>
      </c>
      <c r="B308" t="str">
        <f t="shared" si="4"/>
        <v>individualpreferenceseg</v>
      </c>
      <c r="C308">
        <f>IF(B308=LOOKUP(B308,'manually extracted terms'!$B$2:$B$219),1,0)</f>
        <v>0</v>
      </c>
    </row>
    <row r="309" spans="1:3" x14ac:dyDescent="0.25">
      <c r="A309" t="s">
        <v>611</v>
      </c>
      <c r="B309" t="str">
        <f t="shared" si="4"/>
        <v>californiapolicy</v>
      </c>
      <c r="C309">
        <f>IF(B309=LOOKUP(B309,'manually extracted terms'!$B$2:$B$219),1,0)</f>
        <v>1</v>
      </c>
    </row>
    <row r="310" spans="1:3" x14ac:dyDescent="0.25">
      <c r="A310" t="s">
        <v>594</v>
      </c>
      <c r="B310" t="str">
        <f t="shared" si="4"/>
        <v>benefitdesign</v>
      </c>
      <c r="C310">
        <f>IF(B310=LOOKUP(B310,'manually extracted terms'!$B$2:$B$219),1,0)</f>
        <v>0</v>
      </c>
    </row>
    <row r="311" spans="1:3" x14ac:dyDescent="0.25">
      <c r="A311" t="s">
        <v>521</v>
      </c>
      <c r="B311" t="str">
        <f t="shared" si="4"/>
        <v>consumersurveyresponse</v>
      </c>
      <c r="C311">
        <f>IF(B311=LOOKUP(B311,'manually extracted terms'!$B$2:$B$219),1,0)</f>
        <v>0</v>
      </c>
    </row>
    <row r="312" spans="1:3" x14ac:dyDescent="0.25">
      <c r="A312" t="s">
        <v>281</v>
      </c>
      <c r="B312" t="str">
        <f t="shared" si="4"/>
        <v>preferenceseg</v>
      </c>
      <c r="C312">
        <f>IF(B312=LOOKUP(B312,'manually extracted terms'!$B$2:$B$219),1,0)</f>
        <v>0</v>
      </c>
    </row>
    <row r="313" spans="1:3" x14ac:dyDescent="0.25">
      <c r="A313" t="s">
        <v>549</v>
      </c>
      <c r="B313" t="str">
        <f t="shared" si="4"/>
        <v>calculateplancost</v>
      </c>
      <c r="C313">
        <f>IF(B313=LOOKUP(B313,'manually extracted terms'!$B$2:$B$219),1,0)</f>
        <v>0</v>
      </c>
    </row>
    <row r="314" spans="1:3" x14ac:dyDescent="0.25">
      <c r="A314" t="s">
        <v>526</v>
      </c>
      <c r="B314" t="str">
        <f t="shared" si="4"/>
        <v>manuallyindividualcitizenship</v>
      </c>
      <c r="C314">
        <f>IF(B314=LOOKUP(B314,'manually extracted terms'!$B$2:$B$219),1,0)</f>
        <v>0</v>
      </c>
    </row>
    <row r="315" spans="1:3" x14ac:dyDescent="0.25">
      <c r="A315" t="s">
        <v>768</v>
      </c>
      <c r="B315" t="str">
        <f t="shared" si="4"/>
        <v>location</v>
      </c>
      <c r="C315">
        <f>IF(B315=LOOKUP(B315,'manually extracted terms'!$B$2:$B$219),1,0)</f>
        <v>1</v>
      </c>
    </row>
    <row r="316" spans="1:3" x14ac:dyDescent="0.25">
      <c r="A316" t="s">
        <v>530</v>
      </c>
      <c r="B316" t="str">
        <f t="shared" si="4"/>
        <v>storedplanpreference</v>
      </c>
      <c r="C316">
        <f>IF(B316=LOOKUP(B316,'manually extracted terms'!$B$2:$B$219),1,0)</f>
        <v>0</v>
      </c>
    </row>
    <row r="317" spans="1:3" x14ac:dyDescent="0.25">
      <c r="A317" t="s">
        <v>523</v>
      </c>
      <c r="B317" t="str">
        <f t="shared" si="4"/>
        <v>formalwrittennotice</v>
      </c>
      <c r="C317">
        <f>IF(B317=LOOKUP(B317,'manually extracted terms'!$B$2:$B$219),1,0)</f>
        <v>0</v>
      </c>
    </row>
    <row r="318" spans="1:3" x14ac:dyDescent="0.25">
      <c r="A318" t="s">
        <v>791</v>
      </c>
      <c r="B318" t="str">
        <f t="shared" si="4"/>
        <v>organization</v>
      </c>
      <c r="C318">
        <f>IF(B318=LOOKUP(B318,'manually extracted terms'!$B$2:$B$219),1,0)</f>
        <v>0</v>
      </c>
    </row>
    <row r="319" spans="1:3" x14ac:dyDescent="0.25">
      <c r="A319" t="s">
        <v>540</v>
      </c>
      <c r="B319" t="str">
        <f t="shared" si="4"/>
        <v>initialqualityrating</v>
      </c>
      <c r="C319">
        <f>IF(B319=LOOKUP(B319,'manually extracted terms'!$B$2:$B$219),1,0)</f>
        <v>0</v>
      </c>
    </row>
    <row r="320" spans="1:3" x14ac:dyDescent="0.25">
      <c r="A320" t="s">
        <v>610</v>
      </c>
      <c r="B320" t="str">
        <f t="shared" si="4"/>
        <v>accountpreference</v>
      </c>
      <c r="C320">
        <f>IF(B320=LOOKUP(B320,'manually extracted terms'!$B$2:$B$219),1,0)</f>
        <v>0</v>
      </c>
    </row>
    <row r="321" spans="1:3" x14ac:dyDescent="0.25">
      <c r="A321" t="s">
        <v>533</v>
      </c>
      <c r="B321" t="str">
        <f t="shared" si="4"/>
        <v>eligibilityredeterminationprocess</v>
      </c>
      <c r="C321">
        <f>IF(B321=LOOKUP(B321,'manually extracted terms'!$B$2:$B$219),1,0)</f>
        <v>0</v>
      </c>
    </row>
    <row r="322" spans="1:3" x14ac:dyDescent="0.25">
      <c r="A322" t="s">
        <v>538</v>
      </c>
      <c r="B322" t="str">
        <f t="shared" si="4"/>
        <v>independentrevieworganization</v>
      </c>
      <c r="C322">
        <f>IF(B322=LOOKUP(B322,'manually extracted terms'!$B$2:$B$219),1,0)</f>
        <v>1</v>
      </c>
    </row>
    <row r="323" spans="1:3" x14ac:dyDescent="0.25">
      <c r="A323" t="s">
        <v>535</v>
      </c>
      <c r="B323" t="str">
        <f t="shared" ref="B323:B386" si="5">LOWER(SUBSTITUTE(A323," ",""))</f>
        <v>maximumout-of-pocketcost</v>
      </c>
      <c r="C323">
        <f>IF(B323=LOOKUP(B323,'manually extracted terms'!$B$2:$B$219),1,0)</f>
        <v>0</v>
      </c>
    </row>
    <row r="324" spans="1:3" x14ac:dyDescent="0.25">
      <c r="A324" t="s">
        <v>539</v>
      </c>
      <c r="B324" t="str">
        <f t="shared" si="5"/>
        <v>routeappealrequest</v>
      </c>
      <c r="C324">
        <f>IF(B324=LOOKUP(B324,'manually extracted terms'!$B$2:$B$219),1,0)</f>
        <v>0</v>
      </c>
    </row>
    <row r="325" spans="1:3" x14ac:dyDescent="0.25">
      <c r="A325" t="s">
        <v>589</v>
      </c>
      <c r="B325" t="str">
        <f t="shared" si="5"/>
        <v>datavalue</v>
      </c>
      <c r="C325">
        <f>IF(B325=LOOKUP(B325,'manually extracted terms'!$B$2:$B$219),1,0)</f>
        <v>0</v>
      </c>
    </row>
    <row r="326" spans="1:3" x14ac:dyDescent="0.25">
      <c r="A326" t="s">
        <v>590</v>
      </c>
      <c r="B326" t="str">
        <f t="shared" si="5"/>
        <v>user-definedvalue</v>
      </c>
      <c r="C326">
        <f>IF(B326=LOOKUP(B326,'manually extracted terms'!$B$2:$B$219),1,0)</f>
        <v>0</v>
      </c>
    </row>
    <row r="327" spans="1:3" x14ac:dyDescent="0.25">
      <c r="A327" t="s">
        <v>591</v>
      </c>
      <c r="B327" t="str">
        <f t="shared" si="5"/>
        <v>transactioncode</v>
      </c>
      <c r="C327">
        <f>IF(B327=LOOKUP(B327,'manually extracted terms'!$B$2:$B$219),1,0)</f>
        <v>1</v>
      </c>
    </row>
    <row r="328" spans="1:3" x14ac:dyDescent="0.25">
      <c r="A328" t="s">
        <v>592</v>
      </c>
      <c r="B328" t="str">
        <f t="shared" si="5"/>
        <v>workflowevent</v>
      </c>
      <c r="C328">
        <f>IF(B328=LOOKUP(B328,'manually extracted terms'!$B$2:$B$219),1,0)</f>
        <v>0</v>
      </c>
    </row>
    <row r="329" spans="1:3" x14ac:dyDescent="0.25">
      <c r="A329" t="s">
        <v>593</v>
      </c>
      <c r="B329" t="str">
        <f t="shared" si="5"/>
        <v>exampledate</v>
      </c>
      <c r="C329">
        <f>IF(B329=LOOKUP(B329,'manually extracted terms'!$B$2:$B$219),1,0)</f>
        <v>0</v>
      </c>
    </row>
    <row r="330" spans="1:3" x14ac:dyDescent="0.25">
      <c r="A330" t="s">
        <v>808</v>
      </c>
      <c r="B330" t="str">
        <f t="shared" si="5"/>
        <v>language</v>
      </c>
      <c r="C330">
        <f>IF(B330=LOOKUP(B330,'manually extracted terms'!$B$2:$B$219),1,0)</f>
        <v>0</v>
      </c>
    </row>
    <row r="331" spans="1:3" x14ac:dyDescent="0.25">
      <c r="A331" t="s">
        <v>663</v>
      </c>
      <c r="B331" t="str">
        <f t="shared" si="5"/>
        <v>regulatoryorganization</v>
      </c>
      <c r="C331">
        <f>IF(B331=LOOKUP(B331,'manually extracted terms'!$B$2:$B$219),1,0)</f>
        <v>0</v>
      </c>
    </row>
    <row r="332" spans="1:3" x14ac:dyDescent="0.25">
      <c r="A332" t="s">
        <v>664</v>
      </c>
      <c r="B332" t="str">
        <f t="shared" si="5"/>
        <v>individualqhp</v>
      </c>
      <c r="C332">
        <f>IF(B332=LOOKUP(B332,'manually extracted terms'!$B$2:$B$219),1,0)</f>
        <v>0</v>
      </c>
    </row>
    <row r="333" spans="1:3" x14ac:dyDescent="0.25">
      <c r="A333" t="s">
        <v>836</v>
      </c>
      <c r="B333" t="str">
        <f t="shared" si="5"/>
        <v>question</v>
      </c>
      <c r="C333">
        <f>IF(B333=LOOKUP(B333,'manually extracted terms'!$B$2:$B$219),1,0)</f>
        <v>0</v>
      </c>
    </row>
    <row r="334" spans="1:3" x14ac:dyDescent="0.25">
      <c r="A334" t="s">
        <v>649</v>
      </c>
      <c r="B334" t="str">
        <f t="shared" si="5"/>
        <v>response</v>
      </c>
      <c r="C334">
        <f>IF(B334=LOOKUP(B334,'manually extracted terms'!$B$2:$B$219),1,0)</f>
        <v>0</v>
      </c>
    </row>
    <row r="335" spans="1:3" x14ac:dyDescent="0.25">
      <c r="A335" t="s">
        <v>582</v>
      </c>
      <c r="B335" t="str">
        <f t="shared" si="5"/>
        <v>deemedinfant</v>
      </c>
      <c r="C335">
        <f>IF(B335=LOOKUP(B335,'manually extracted terms'!$B$2:$B$219),1,0)</f>
        <v>1</v>
      </c>
    </row>
    <row r="336" spans="1:3" x14ac:dyDescent="0.25">
      <c r="A336" t="s">
        <v>583</v>
      </c>
      <c r="B336" t="str">
        <f t="shared" si="5"/>
        <v>prenatalgateway</v>
      </c>
      <c r="C336">
        <f>IF(B336=LOOKUP(B336,'manually extracted terms'!$B$2:$B$219),1,0)</f>
        <v>1</v>
      </c>
    </row>
    <row r="337" spans="1:3" x14ac:dyDescent="0.25">
      <c r="A337" t="s">
        <v>584</v>
      </c>
      <c r="B337" t="str">
        <f t="shared" si="5"/>
        <v>chdpgateway</v>
      </c>
      <c r="C337">
        <f>IF(B337=LOOKUP(B337,'manually extracted terms'!$B$2:$B$219),1,0)</f>
        <v>1</v>
      </c>
    </row>
    <row r="338" spans="1:3" x14ac:dyDescent="0.25">
      <c r="A338" t="s">
        <v>585</v>
      </c>
      <c r="B338" t="str">
        <f t="shared" si="5"/>
        <v>approvedapplication</v>
      </c>
      <c r="C338">
        <f>IF(B338=LOOKUP(B338,'manually extracted terms'!$B$2:$B$219),1,0)</f>
        <v>0</v>
      </c>
    </row>
    <row r="339" spans="1:3" x14ac:dyDescent="0.25">
      <c r="A339" t="s">
        <v>586</v>
      </c>
      <c r="B339" t="str">
        <f t="shared" si="5"/>
        <v>newborngateway</v>
      </c>
      <c r="C339">
        <f>IF(B339=LOOKUP(B339,'manually extracted terms'!$B$2:$B$219),1,0)</f>
        <v>1</v>
      </c>
    </row>
    <row r="340" spans="1:3" x14ac:dyDescent="0.25">
      <c r="A340" t="s">
        <v>607</v>
      </c>
      <c r="B340" t="str">
        <f t="shared" si="5"/>
        <v>performancestandard</v>
      </c>
      <c r="C340">
        <f>IF(B340=LOOKUP(B340,'manually extracted terms'!$B$2:$B$219),1,0)</f>
        <v>0</v>
      </c>
    </row>
    <row r="341" spans="1:3" x14ac:dyDescent="0.25">
      <c r="A341" t="s">
        <v>729</v>
      </c>
      <c r="B341" t="str">
        <f t="shared" si="5"/>
        <v>programtype</v>
      </c>
      <c r="C341">
        <f>IF(B341=LOOKUP(B341,'manually extracted terms'!$B$2:$B$219),1,0)</f>
        <v>0</v>
      </c>
    </row>
    <row r="342" spans="1:3" x14ac:dyDescent="0.25">
      <c r="A342" t="s">
        <v>730</v>
      </c>
      <c r="B342" t="str">
        <f t="shared" si="5"/>
        <v>subsidizedapplication</v>
      </c>
      <c r="C342">
        <f>IF(B342=LOOKUP(B342,'manually extracted terms'!$B$2:$B$219),1,0)</f>
        <v>1</v>
      </c>
    </row>
    <row r="343" spans="1:3" x14ac:dyDescent="0.25">
      <c r="A343" t="s">
        <v>616</v>
      </c>
      <c r="B343" t="str">
        <f t="shared" si="5"/>
        <v>averageelapsed</v>
      </c>
      <c r="C343">
        <f>IF(B343=LOOKUP(B343,'manually extracted terms'!$B$2:$B$219),1,0)</f>
        <v>0</v>
      </c>
    </row>
    <row r="344" spans="1:3" x14ac:dyDescent="0.25">
      <c r="A344" t="s">
        <v>600</v>
      </c>
      <c r="B344" t="str">
        <f t="shared" si="5"/>
        <v>individualupdate</v>
      </c>
      <c r="C344">
        <f>IF(B344=LOOKUP(B344,'manually extracted terms'!$B$2:$B$219),1,0)</f>
        <v>0</v>
      </c>
    </row>
    <row r="345" spans="1:3" x14ac:dyDescent="0.25">
      <c r="A345" t="s">
        <v>617</v>
      </c>
      <c r="B345" t="str">
        <f t="shared" si="5"/>
        <v>applicationcompletion</v>
      </c>
      <c r="C345">
        <f>IF(B345=LOOKUP(B345,'manually extracted terms'!$B$2:$B$219),1,0)</f>
        <v>0</v>
      </c>
    </row>
    <row r="346" spans="1:3" x14ac:dyDescent="0.25">
      <c r="A346" t="s">
        <v>731</v>
      </c>
      <c r="B346" t="str">
        <f t="shared" si="5"/>
        <v>typeprogram</v>
      </c>
      <c r="C346">
        <f>IF(B346=LOOKUP(B346,'manually extracted terms'!$B$2:$B$219),1,0)</f>
        <v>0</v>
      </c>
    </row>
    <row r="347" spans="1:3" x14ac:dyDescent="0.25">
      <c r="A347" t="s">
        <v>601</v>
      </c>
      <c r="B347" t="str">
        <f t="shared" si="5"/>
        <v>additionalrule</v>
      </c>
      <c r="C347">
        <f>IF(B347=LOOKUP(B347,'manually extracted terms'!$B$2:$B$219),1,0)</f>
        <v>0</v>
      </c>
    </row>
    <row r="348" spans="1:3" x14ac:dyDescent="0.25">
      <c r="A348" t="s">
        <v>618</v>
      </c>
      <c r="B348" t="str">
        <f t="shared" si="5"/>
        <v>applicationwithdrawal</v>
      </c>
      <c r="C348">
        <f>IF(B348=LOOKUP(B348,'manually extracted terms'!$B$2:$B$219),1,0)</f>
        <v>0</v>
      </c>
    </row>
    <row r="349" spans="1:3" x14ac:dyDescent="0.25">
      <c r="A349" t="s">
        <v>619</v>
      </c>
      <c r="B349" t="str">
        <f t="shared" si="5"/>
        <v>qhpevaluation</v>
      </c>
      <c r="C349">
        <f>IF(B349=LOOKUP(B349,'manually extracted terms'!$B$2:$B$219),1,0)</f>
        <v>0</v>
      </c>
    </row>
    <row r="350" spans="1:3" x14ac:dyDescent="0.25">
      <c r="A350" t="s">
        <v>792</v>
      </c>
      <c r="B350" t="str">
        <f t="shared" si="5"/>
        <v>store</v>
      </c>
      <c r="C350">
        <f>IF(B350=LOOKUP(B350,'manually extracted terms'!$B$2:$B$219),1,0)</f>
        <v>0</v>
      </c>
    </row>
    <row r="351" spans="1:3" x14ac:dyDescent="0.25">
      <c r="A351" t="s">
        <v>796</v>
      </c>
      <c r="B351" t="str">
        <f t="shared" si="5"/>
        <v>description</v>
      </c>
      <c r="C351">
        <f>IF(B351=LOOKUP(B351,'manually extracted terms'!$B$2:$B$219),1,0)</f>
        <v>0</v>
      </c>
    </row>
    <row r="352" spans="1:3" x14ac:dyDescent="0.25">
      <c r="A352" t="s">
        <v>637</v>
      </c>
      <c r="B352" t="str">
        <f t="shared" si="5"/>
        <v>geographiclocation</v>
      </c>
      <c r="C352">
        <f>IF(B352=LOOKUP(B352,'manually extracted terms'!$B$2:$B$219),1,0)</f>
        <v>0</v>
      </c>
    </row>
    <row r="353" spans="1:3" x14ac:dyDescent="0.25">
      <c r="A353" t="s">
        <v>638</v>
      </c>
      <c r="B353" t="str">
        <f t="shared" si="5"/>
        <v>individualselection</v>
      </c>
      <c r="C353">
        <f>IF(B353=LOOKUP(B353,'manually extracted terms'!$B$2:$B$219),1,0)</f>
        <v>0</v>
      </c>
    </row>
    <row r="354" spans="1:3" x14ac:dyDescent="0.25">
      <c r="A354" t="s">
        <v>541</v>
      </c>
      <c r="B354" t="str">
        <f t="shared" si="5"/>
        <v>calheerswebportal</v>
      </c>
      <c r="C354">
        <f>IF(B354=LOOKUP(B354,'manually extracted terms'!$B$2:$B$219),1,0)</f>
        <v>0</v>
      </c>
    </row>
    <row r="355" spans="1:3" x14ac:dyDescent="0.25">
      <c r="A355" t="s">
        <v>606</v>
      </c>
      <c r="B355" t="str">
        <f t="shared" si="5"/>
        <v>annualrenewal</v>
      </c>
      <c r="C355">
        <f>IF(B355=LOOKUP(B355,'manually extracted terms'!$B$2:$B$219),1,0)</f>
        <v>1</v>
      </c>
    </row>
    <row r="356" spans="1:3" x14ac:dyDescent="0.25">
      <c r="A356" t="s">
        <v>621</v>
      </c>
      <c r="B356" t="str">
        <f t="shared" si="5"/>
        <v>premiuminformation</v>
      </c>
      <c r="C356">
        <f>IF(B356=LOOKUP(B356,'manually extracted terms'!$B$2:$B$219),1,0)</f>
        <v>0</v>
      </c>
    </row>
    <row r="357" spans="1:3" x14ac:dyDescent="0.25">
      <c r="A357" t="s">
        <v>765</v>
      </c>
      <c r="B357" t="str">
        <f t="shared" si="5"/>
        <v>dhc</v>
      </c>
      <c r="C357">
        <f>IF(B357=LOOKUP(B357,'manually extracted terms'!$B$2:$B$219),1,0)</f>
        <v>0</v>
      </c>
    </row>
    <row r="358" spans="1:3" x14ac:dyDescent="0.25">
      <c r="A358" t="s">
        <v>542</v>
      </c>
      <c r="B358" t="str">
        <f t="shared" si="5"/>
        <v>webportalcatalog</v>
      </c>
      <c r="C358">
        <f>IF(B358=LOOKUP(B358,'manually extracted terms'!$B$2:$B$219),1,0)</f>
        <v>0</v>
      </c>
    </row>
    <row r="359" spans="1:3" x14ac:dyDescent="0.25">
      <c r="A359" t="s">
        <v>830</v>
      </c>
      <c r="B359" t="str">
        <f t="shared" si="5"/>
        <v>method</v>
      </c>
      <c r="C359">
        <f>IF(B359=LOOKUP(B359,'manually extracted terms'!$B$2:$B$219),1,0)</f>
        <v>0</v>
      </c>
    </row>
    <row r="360" spans="1:3" x14ac:dyDescent="0.25">
      <c r="A360" t="s">
        <v>602</v>
      </c>
      <c r="B360" t="str">
        <f t="shared" si="5"/>
        <v>userid</v>
      </c>
      <c r="C360">
        <f>IF(B360=LOOKUP(B360,'manually extracted terms'!$B$2:$B$219),1,0)</f>
        <v>1</v>
      </c>
    </row>
    <row r="361" spans="1:3" x14ac:dyDescent="0.25">
      <c r="A361" t="s">
        <v>603</v>
      </c>
      <c r="B361" t="str">
        <f t="shared" si="5"/>
        <v>casefile</v>
      </c>
      <c r="C361">
        <f>IF(B361=LOOKUP(B361,'manually extracted terms'!$B$2:$B$219),1,0)</f>
        <v>0</v>
      </c>
    </row>
    <row r="362" spans="1:3" x14ac:dyDescent="0.25">
      <c r="A362" t="s">
        <v>604</v>
      </c>
      <c r="B362" t="str">
        <f t="shared" si="5"/>
        <v>individualpayment</v>
      </c>
      <c r="C362">
        <f>IF(B362=LOOKUP(B362,'manually extracted terms'!$B$2:$B$219),1,0)</f>
        <v>0</v>
      </c>
    </row>
    <row r="363" spans="1:3" x14ac:dyDescent="0.25">
      <c r="A363" t="s">
        <v>605</v>
      </c>
      <c r="B363" t="str">
        <f t="shared" si="5"/>
        <v>exchangeelect</v>
      </c>
      <c r="C363">
        <f>IF(B363=LOOKUP(B363,'manually extracted terms'!$B$2:$B$219),1,0)</f>
        <v>0</v>
      </c>
    </row>
    <row r="364" spans="1:3" x14ac:dyDescent="0.25">
      <c r="A364" t="s">
        <v>837</v>
      </c>
      <c r="B364" t="str">
        <f t="shared" si="5"/>
        <v>referral</v>
      </c>
      <c r="C364">
        <f>IF(B364=LOOKUP(B364,'manually extracted terms'!$B$2:$B$219),1,0)</f>
        <v>1</v>
      </c>
    </row>
    <row r="365" spans="1:3" x14ac:dyDescent="0.25">
      <c r="A365" t="s">
        <v>544</v>
      </c>
      <c r="B365" t="str">
        <f t="shared" si="5"/>
        <v>individualexemptionrenewal</v>
      </c>
      <c r="C365">
        <f>IF(B365=LOOKUP(B365,'manually extracted terms'!$B$2:$B$219),1,0)</f>
        <v>0</v>
      </c>
    </row>
    <row r="366" spans="1:3" x14ac:dyDescent="0.25">
      <c r="A366" t="s">
        <v>654</v>
      </c>
      <c r="B366" t="str">
        <f t="shared" si="5"/>
        <v>automaticsequencing</v>
      </c>
      <c r="C366">
        <f>IF(B366=LOOKUP(B366,'manually extracted terms'!$B$2:$B$219),1,0)</f>
        <v>1</v>
      </c>
    </row>
    <row r="367" spans="1:3" x14ac:dyDescent="0.25">
      <c r="A367" t="s">
        <v>655</v>
      </c>
      <c r="B367" t="str">
        <f t="shared" si="5"/>
        <v>smartscripting</v>
      </c>
      <c r="C367">
        <f>IF(B367=LOOKUP(B367,'manually extracted terms'!$B$2:$B$219),1,0)</f>
        <v>1</v>
      </c>
    </row>
    <row r="368" spans="1:3" x14ac:dyDescent="0.25">
      <c r="A368" t="s">
        <v>656</v>
      </c>
      <c r="B368" t="str">
        <f t="shared" si="5"/>
        <v>prioritizedbasis</v>
      </c>
      <c r="C368">
        <f>IF(B368=LOOKUP(B368,'manually extracted terms'!$B$2:$B$219),1,0)</f>
        <v>0</v>
      </c>
    </row>
    <row r="369" spans="1:3" x14ac:dyDescent="0.25">
      <c r="A369" t="s">
        <v>557</v>
      </c>
      <c r="B369" t="str">
        <f t="shared" si="5"/>
        <v>unduplicatedcaseloadcount</v>
      </c>
      <c r="C369">
        <f>IF(B369=LOOKUP(B369,'manually extracted terms'!$B$2:$B$219),1,0)</f>
        <v>0</v>
      </c>
    </row>
    <row r="370" spans="1:3" x14ac:dyDescent="0.25">
      <c r="A370" t="s">
        <v>629</v>
      </c>
      <c r="B370" t="str">
        <f t="shared" si="5"/>
        <v>csrpayment</v>
      </c>
      <c r="C370">
        <f>IF(B370=LOOKUP(B370,'manually extracted terms'!$B$2:$B$219),1,0)</f>
        <v>1</v>
      </c>
    </row>
    <row r="371" spans="1:3" x14ac:dyDescent="0.25">
      <c r="A371" t="s">
        <v>628</v>
      </c>
      <c r="B371" t="str">
        <f t="shared" si="5"/>
        <v>phone</v>
      </c>
      <c r="C371">
        <f>IF(B371=LOOKUP(B371,'manually extracted terms'!$B$2:$B$219),1,0)</f>
        <v>0</v>
      </c>
    </row>
    <row r="372" spans="1:3" x14ac:dyDescent="0.25">
      <c r="A372" t="s">
        <v>753</v>
      </c>
      <c r="B372" t="str">
        <f t="shared" si="5"/>
        <v>update</v>
      </c>
      <c r="C372">
        <f>IF(B372=LOOKUP(B372,'manually extracted terms'!$B$2:$B$219),1,0)</f>
        <v>0</v>
      </c>
    </row>
    <row r="373" spans="1:3" x14ac:dyDescent="0.25">
      <c r="A373" t="s">
        <v>559</v>
      </c>
      <c r="B373" t="str">
        <f t="shared" si="5"/>
        <v>providerqualityinformation</v>
      </c>
      <c r="C373">
        <f>IF(B373=LOOKUP(B373,'manually extracted terms'!$B$2:$B$219),1,0)</f>
        <v>0</v>
      </c>
    </row>
    <row r="374" spans="1:3" x14ac:dyDescent="0.25">
      <c r="A374" t="s">
        <v>633</v>
      </c>
      <c r="B374" t="str">
        <f t="shared" si="5"/>
        <v>patientsafety</v>
      </c>
      <c r="C374">
        <f>IF(B374=LOOKUP(B374,'manually extracted terms'!$B$2:$B$219),1,0)</f>
        <v>0</v>
      </c>
    </row>
    <row r="375" spans="1:3" x14ac:dyDescent="0.25">
      <c r="A375" t="s">
        <v>634</v>
      </c>
      <c r="B375" t="str">
        <f t="shared" si="5"/>
        <v>healthyliving</v>
      </c>
      <c r="C375">
        <f>IF(B375=LOOKUP(B375,'manually extracted terms'!$B$2:$B$219),1,0)</f>
        <v>0</v>
      </c>
    </row>
    <row r="376" spans="1:3" x14ac:dyDescent="0.25">
      <c r="A376" t="s">
        <v>635</v>
      </c>
      <c r="B376" t="str">
        <f t="shared" si="5"/>
        <v>summaryinformation</v>
      </c>
      <c r="C376">
        <f>IF(B376=LOOKUP(B376,'manually extracted terms'!$B$2:$B$219),1,0)</f>
        <v>0</v>
      </c>
    </row>
    <row r="377" spans="1:3" x14ac:dyDescent="0.25">
      <c r="A377" t="s">
        <v>636</v>
      </c>
      <c r="B377" t="str">
        <f t="shared" si="5"/>
        <v>carecoordination</v>
      </c>
      <c r="C377">
        <f>IF(B377=LOOKUP(B377,'manually extracted terms'!$B$2:$B$219),1,0)</f>
        <v>1</v>
      </c>
    </row>
    <row r="378" spans="1:3" x14ac:dyDescent="0.25">
      <c r="A378" t="s">
        <v>734</v>
      </c>
      <c r="B378" t="str">
        <f t="shared" si="5"/>
        <v>exchangeqhp</v>
      </c>
      <c r="C378">
        <f>IF(B378=LOOKUP(B378,'manually extracted terms'!$B$2:$B$219),1,0)</f>
        <v>1</v>
      </c>
    </row>
    <row r="379" spans="1:3" x14ac:dyDescent="0.25">
      <c r="A379" t="s">
        <v>312</v>
      </c>
      <c r="B379" t="str">
        <f t="shared" si="5"/>
        <v>qualityindicator</v>
      </c>
      <c r="C379">
        <f>IF(B379=LOOKUP(B379,'manually extracted terms'!$B$2:$B$219),1,0)</f>
        <v>0</v>
      </c>
    </row>
    <row r="380" spans="1:3" x14ac:dyDescent="0.25">
      <c r="A380" t="s">
        <v>719</v>
      </c>
      <c r="B380" t="str">
        <f t="shared" si="5"/>
        <v>workflowfunctionality</v>
      </c>
      <c r="C380">
        <f>IF(B380=LOOKUP(B380,'manually extracted terms'!$B$2:$B$219),1,0)</f>
        <v>0</v>
      </c>
    </row>
    <row r="381" spans="1:3" x14ac:dyDescent="0.25">
      <c r="A381" t="s">
        <v>640</v>
      </c>
      <c r="B381" t="str">
        <f t="shared" si="5"/>
        <v>taxfiling</v>
      </c>
      <c r="C381">
        <f>IF(B381=LOOKUP(B381,'manually extracted terms'!$B$2:$B$219),1,0)</f>
        <v>0</v>
      </c>
    </row>
    <row r="382" spans="1:3" x14ac:dyDescent="0.25">
      <c r="A382" t="s">
        <v>751</v>
      </c>
      <c r="B382" t="str">
        <f t="shared" si="5"/>
        <v>orientedmodel</v>
      </c>
      <c r="C382">
        <f>IF(B382=LOOKUP(B382,'manually extracted terms'!$B$2:$B$219),1,0)</f>
        <v>0</v>
      </c>
    </row>
    <row r="383" spans="1:3" x14ac:dyDescent="0.25">
      <c r="A383" t="s">
        <v>623</v>
      </c>
      <c r="B383" t="str">
        <f t="shared" si="5"/>
        <v>auditrequirement</v>
      </c>
      <c r="C383">
        <f>IF(B383=LOOKUP(B383,'manually extracted terms'!$B$2:$B$219),1,0)</f>
        <v>0</v>
      </c>
    </row>
    <row r="384" spans="1:3" x14ac:dyDescent="0.25">
      <c r="A384" t="s">
        <v>624</v>
      </c>
      <c r="B384" t="str">
        <f t="shared" si="5"/>
        <v>userfeedback</v>
      </c>
      <c r="C384">
        <f>IF(B384=LOOKUP(B384,'manually extracted terms'!$B$2:$B$219),1,0)</f>
        <v>0</v>
      </c>
    </row>
    <row r="385" spans="1:3" x14ac:dyDescent="0.25">
      <c r="A385" t="s">
        <v>625</v>
      </c>
      <c r="B385" t="str">
        <f t="shared" si="5"/>
        <v>decisionsupport</v>
      </c>
      <c r="C385">
        <f>IF(B385=LOOKUP(B385,'manually extracted terms'!$B$2:$B$219),1,0)</f>
        <v>0</v>
      </c>
    </row>
    <row r="386" spans="1:3" x14ac:dyDescent="0.25">
      <c r="A386" t="s">
        <v>626</v>
      </c>
      <c r="B386" t="str">
        <f t="shared" si="5"/>
        <v>federalgovernment</v>
      </c>
      <c r="C386">
        <f>IF(B386=LOOKUP(B386,'manually extracted terms'!$B$2:$B$219),1,0)</f>
        <v>0</v>
      </c>
    </row>
    <row r="387" spans="1:3" x14ac:dyDescent="0.25">
      <c r="A387" t="s">
        <v>561</v>
      </c>
      <c r="B387" t="str">
        <f t="shared" ref="B387:B450" si="6">LOWER(SUBSTITUTE(A387," ",""))</f>
        <v>receivingeligibilitydetermination</v>
      </c>
      <c r="C387">
        <f>IF(B387=LOOKUP(B387,'manually extracted terms'!$B$2:$B$219),1,0)</f>
        <v>0</v>
      </c>
    </row>
    <row r="388" spans="1:3" x14ac:dyDescent="0.25">
      <c r="A388" t="s">
        <v>595</v>
      </c>
      <c r="B388" t="str">
        <f t="shared" si="6"/>
        <v>stateprogram</v>
      </c>
      <c r="C388">
        <f>IF(B388=LOOKUP(B388,'manually extracted terms'!$B$2:$B$219),1,0)</f>
        <v>1</v>
      </c>
    </row>
    <row r="389" spans="1:3" x14ac:dyDescent="0.25">
      <c r="A389" t="s">
        <v>596</v>
      </c>
      <c r="B389" t="str">
        <f t="shared" si="6"/>
        <v>linkscalwork</v>
      </c>
      <c r="C389">
        <f>IF(B389=LOOKUP(B389,'manually extracted terms'!$B$2:$B$219),1,0)</f>
        <v>0</v>
      </c>
    </row>
    <row r="390" spans="1:3" x14ac:dyDescent="0.25">
      <c r="A390" t="s">
        <v>612</v>
      </c>
      <c r="B390" t="str">
        <f t="shared" si="6"/>
        <v>reviewstatus</v>
      </c>
      <c r="C390">
        <f>IF(B390=LOOKUP(B390,'manually extracted terms'!$B$2:$B$219),1,0)</f>
        <v>0</v>
      </c>
    </row>
    <row r="391" spans="1:3" x14ac:dyDescent="0.25">
      <c r="A391" t="s">
        <v>613</v>
      </c>
      <c r="B391" t="str">
        <f t="shared" si="6"/>
        <v>individualdocument</v>
      </c>
      <c r="C391">
        <f>IF(B391=LOOKUP(B391,'manually extracted terms'!$B$2:$B$219),1,0)</f>
        <v>0</v>
      </c>
    </row>
    <row r="392" spans="1:3" x14ac:dyDescent="0.25">
      <c r="A392" t="s">
        <v>566</v>
      </c>
      <c r="B392" t="str">
        <f t="shared" si="6"/>
        <v>enrolleescoverage</v>
      </c>
      <c r="C392">
        <f>IF(B392=LOOKUP(B392,'manually extracted terms'!$B$2:$B$219),1,0)</f>
        <v>0</v>
      </c>
    </row>
    <row r="393" spans="1:3" x14ac:dyDescent="0.25">
      <c r="A393" t="s">
        <v>560</v>
      </c>
      <c r="B393" t="str">
        <f t="shared" si="6"/>
        <v>onlinefaxemail</v>
      </c>
      <c r="C393">
        <f>IF(B393=LOOKUP(B393,'manually extracted terms'!$B$2:$B$219),1,0)</f>
        <v>0</v>
      </c>
    </row>
    <row r="394" spans="1:3" x14ac:dyDescent="0.25">
      <c r="A394" t="s">
        <v>564</v>
      </c>
      <c r="B394" t="str">
        <f t="shared" si="6"/>
        <v>healthplaninformation</v>
      </c>
      <c r="C394">
        <f>IF(B394=LOOKUP(B394,'manually extracted terms'!$B$2:$B$219),1,0)</f>
        <v>0</v>
      </c>
    </row>
    <row r="395" spans="1:3" x14ac:dyDescent="0.25">
      <c r="A395" t="s">
        <v>778</v>
      </c>
      <c r="B395" t="str">
        <f t="shared" si="6"/>
        <v>acknowledgement</v>
      </c>
      <c r="C395">
        <f>IF(B395=LOOKUP(B395,'manually extracted terms'!$B$2:$B$219),1,0)</f>
        <v>0</v>
      </c>
    </row>
    <row r="396" spans="1:3" x14ac:dyDescent="0.25">
      <c r="A396" t="s">
        <v>840</v>
      </c>
      <c r="B396" t="str">
        <f t="shared" si="6"/>
        <v>claim</v>
      </c>
      <c r="C396">
        <f>IF(B396=LOOKUP(B396,'manually extracted terms'!$B$2:$B$219),1,0)</f>
        <v>1</v>
      </c>
    </row>
    <row r="397" spans="1:3" x14ac:dyDescent="0.25">
      <c r="A397" t="s">
        <v>806</v>
      </c>
      <c r="B397" t="str">
        <f t="shared" si="6"/>
        <v>purpose</v>
      </c>
      <c r="C397">
        <f>IF(B397=LOOKUP(B397,'manually extracted terms'!$B$2:$B$219),1,0)</f>
        <v>0</v>
      </c>
    </row>
    <row r="398" spans="1:3" x14ac:dyDescent="0.25">
      <c r="A398" t="s">
        <v>661</v>
      </c>
      <c r="B398" t="str">
        <f t="shared" si="6"/>
        <v>stateregulator</v>
      </c>
      <c r="C398">
        <f>IF(B398=LOOKUP(B398,'manually extracted terms'!$B$2:$B$219),1,0)</f>
        <v>1</v>
      </c>
    </row>
    <row r="399" spans="1:3" x14ac:dyDescent="0.25">
      <c r="A399" t="s">
        <v>647</v>
      </c>
      <c r="B399" t="str">
        <f t="shared" si="6"/>
        <v>linktrack</v>
      </c>
      <c r="C399">
        <f>IF(B399=LOOKUP(B399,'manually extracted terms'!$B$2:$B$219),1,0)</f>
        <v>0</v>
      </c>
    </row>
    <row r="400" spans="1:3" x14ac:dyDescent="0.25">
      <c r="A400" t="s">
        <v>627</v>
      </c>
      <c r="B400" t="str">
        <f t="shared" si="6"/>
        <v>outreacheffort</v>
      </c>
      <c r="C400">
        <f>IF(B400=LOOKUP(B400,'manually extracted terms'!$B$2:$B$219),1,0)</f>
        <v>0</v>
      </c>
    </row>
    <row r="401" spans="1:3" x14ac:dyDescent="0.25">
      <c r="A401" t="s">
        <v>648</v>
      </c>
      <c r="B401" t="str">
        <f t="shared" si="6"/>
        <v>emailedapplication</v>
      </c>
      <c r="C401">
        <f>IF(B401=LOOKUP(B401,'manually extracted terms'!$B$2:$B$219),1,0)</f>
        <v>0</v>
      </c>
    </row>
    <row r="402" spans="1:3" x14ac:dyDescent="0.25">
      <c r="A402" t="s">
        <v>644</v>
      </c>
      <c r="B402" t="str">
        <f t="shared" si="6"/>
        <v>performancemetric</v>
      </c>
      <c r="C402">
        <f>IF(B402=LOOKUP(B402,'manually extracted terms'!$B$2:$B$219),1,0)</f>
        <v>0</v>
      </c>
    </row>
    <row r="403" spans="1:3" x14ac:dyDescent="0.25">
      <c r="A403" t="s">
        <v>645</v>
      </c>
      <c r="B403" t="str">
        <f t="shared" si="6"/>
        <v>fiscalreport</v>
      </c>
      <c r="C403">
        <f>IF(B403=LOOKUP(B403,'manually extracted terms'!$B$2:$B$219),1,0)</f>
        <v>0</v>
      </c>
    </row>
    <row r="404" spans="1:3" x14ac:dyDescent="0.25">
      <c r="A404" t="s">
        <v>646</v>
      </c>
      <c r="B404" t="str">
        <f t="shared" si="6"/>
        <v>locallaw</v>
      </c>
      <c r="C404">
        <f>IF(B404=LOOKUP(B404,'manually extracted terms'!$B$2:$B$219),1,0)</f>
        <v>0</v>
      </c>
    </row>
    <row r="405" spans="1:3" x14ac:dyDescent="0.25">
      <c r="A405" t="s">
        <v>631</v>
      </c>
      <c r="B405" t="str">
        <f t="shared" si="6"/>
        <v>exchangeeligibility</v>
      </c>
      <c r="C405">
        <f>IF(B405=LOOKUP(B405,'manually extracted terms'!$B$2:$B$219),1,0)</f>
        <v>0</v>
      </c>
    </row>
    <row r="406" spans="1:3" x14ac:dyDescent="0.25">
      <c r="A406" t="s">
        <v>632</v>
      </c>
      <c r="B406" t="str">
        <f t="shared" si="6"/>
        <v>high-uselow-use</v>
      </c>
      <c r="C406">
        <f>IF(B406=LOOKUP(B406,'manually extracted terms'!$B$2:$B$219),1,0)</f>
        <v>0</v>
      </c>
    </row>
    <row r="407" spans="1:3" x14ac:dyDescent="0.25">
      <c r="A407" t="s">
        <v>639</v>
      </c>
      <c r="B407" t="str">
        <f t="shared" si="6"/>
        <v>administrativecost</v>
      </c>
      <c r="C407">
        <f>IF(B407=LOOKUP(B407,'manually extracted terms'!$B$2:$B$219),1,0)</f>
        <v>0</v>
      </c>
    </row>
    <row r="408" spans="1:3" x14ac:dyDescent="0.25">
      <c r="A408" t="s">
        <v>651</v>
      </c>
      <c r="B408" t="str">
        <f t="shared" si="6"/>
        <v>exemptioncondition</v>
      </c>
      <c r="C408">
        <f>IF(B408=LOOKUP(B408,'manually extracted terms'!$B$2:$B$219),1,0)</f>
        <v>0</v>
      </c>
    </row>
    <row r="409" spans="1:3" x14ac:dyDescent="0.25">
      <c r="A409" t="s">
        <v>652</v>
      </c>
      <c r="B409" t="str">
        <f t="shared" si="6"/>
        <v>automatedprocess</v>
      </c>
      <c r="C409">
        <f>IF(B409=LOOKUP(B409,'manually extracted terms'!$B$2:$B$219),1,0)</f>
        <v>0</v>
      </c>
    </row>
    <row r="410" spans="1:3" x14ac:dyDescent="0.25">
      <c r="A410" t="s">
        <v>653</v>
      </c>
      <c r="B410" t="str">
        <f t="shared" si="6"/>
        <v>completedapplication</v>
      </c>
      <c r="C410">
        <f>IF(B410=LOOKUP(B410,'manually extracted terms'!$B$2:$B$219),1,0)</f>
        <v>0</v>
      </c>
    </row>
    <row r="411" spans="1:3" x14ac:dyDescent="0.25">
      <c r="A411" t="s">
        <v>853</v>
      </c>
      <c r="B411" t="str">
        <f t="shared" si="6"/>
        <v>telephone</v>
      </c>
      <c r="C411">
        <f>IF(B411=LOOKUP(B411,'manually extracted terms'!$B$2:$B$219),1,0)</f>
        <v>0</v>
      </c>
    </row>
    <row r="412" spans="1:3" x14ac:dyDescent="0.25">
      <c r="A412" t="s">
        <v>854</v>
      </c>
      <c r="B412" t="str">
        <f t="shared" si="6"/>
        <v>availability</v>
      </c>
      <c r="C412">
        <f>IF(B412=LOOKUP(B412,'manually extracted terms'!$B$2:$B$219),1,0)</f>
        <v>0</v>
      </c>
    </row>
    <row r="413" spans="1:3" x14ac:dyDescent="0.25">
      <c r="A413" t="s">
        <v>569</v>
      </c>
      <c r="B413" t="str">
        <f t="shared" si="6"/>
        <v>differentqualityindicator</v>
      </c>
      <c r="C413">
        <f>IF(B413=LOOKUP(B413,'manually extracted terms'!$B$2:$B$219),1,0)</f>
        <v>0</v>
      </c>
    </row>
    <row r="414" spans="1:3" x14ac:dyDescent="0.25">
      <c r="A414" t="s">
        <v>570</v>
      </c>
      <c r="B414" t="str">
        <f t="shared" si="6"/>
        <v>qualityratingmethodology</v>
      </c>
      <c r="C414">
        <f>IF(B414=LOOKUP(B414,'manually extracted terms'!$B$2:$B$219),1,0)</f>
        <v>0</v>
      </c>
    </row>
    <row r="415" spans="1:3" x14ac:dyDescent="0.25">
      <c r="A415" t="s">
        <v>657</v>
      </c>
      <c r="B415" t="str">
        <f t="shared" si="6"/>
        <v>applicantcitizenship</v>
      </c>
      <c r="C415">
        <f>IF(B415=LOOKUP(B415,'manually extracted terms'!$B$2:$B$219),1,0)</f>
        <v>0</v>
      </c>
    </row>
    <row r="416" spans="1:3" x14ac:dyDescent="0.25">
      <c r="A416" t="s">
        <v>658</v>
      </c>
      <c r="B416" t="str">
        <f t="shared" si="6"/>
        <v>configuredtimeframe</v>
      </c>
      <c r="C416">
        <f>IF(B416=LOOKUP(B416,'manually extracted terms'!$B$2:$B$219),1,0)</f>
        <v>0</v>
      </c>
    </row>
    <row r="417" spans="1:3" x14ac:dyDescent="0.25">
      <c r="A417" t="s">
        <v>659</v>
      </c>
      <c r="B417" t="str">
        <f t="shared" si="6"/>
        <v>exchangedhc</v>
      </c>
      <c r="C417">
        <f>IF(B417=LOOKUP(B417,'manually extracted terms'!$B$2:$B$219),1,0)</f>
        <v>0</v>
      </c>
    </row>
    <row r="418" spans="1:3" x14ac:dyDescent="0.25">
      <c r="A418" t="s">
        <v>677</v>
      </c>
      <c r="B418" t="str">
        <f t="shared" si="6"/>
        <v>eligibilitystatus</v>
      </c>
      <c r="C418">
        <f>IF(B418=LOOKUP(B418,'manually extracted terms'!$B$2:$B$219),1,0)</f>
        <v>0</v>
      </c>
    </row>
    <row r="419" spans="1:3" x14ac:dyDescent="0.25">
      <c r="A419" t="s">
        <v>680</v>
      </c>
      <c r="B419" t="str">
        <f t="shared" si="6"/>
        <v>noaccount</v>
      </c>
      <c r="C419">
        <f>IF(B419=LOOKUP(B419,'manually extracted terms'!$B$2:$B$219),1,0)</f>
        <v>0</v>
      </c>
    </row>
    <row r="420" spans="1:3" x14ac:dyDescent="0.25">
      <c r="A420" t="s">
        <v>676</v>
      </c>
      <c r="B420" t="str">
        <f t="shared" si="6"/>
        <v>csrassociate</v>
      </c>
      <c r="C420">
        <f>IF(B420=LOOKUP(B420,'manually extracted terms'!$B$2:$B$219),1,0)</f>
        <v>1</v>
      </c>
    </row>
    <row r="421" spans="1:3" x14ac:dyDescent="0.25">
      <c r="A421" t="s">
        <v>733</v>
      </c>
      <c r="B421" t="str">
        <f t="shared" si="6"/>
        <v>rangelow</v>
      </c>
      <c r="C421">
        <f>IF(B421=LOOKUP(B421,'manually extracted terms'!$B$2:$B$219),1,0)</f>
        <v>0</v>
      </c>
    </row>
    <row r="422" spans="1:3" x14ac:dyDescent="0.25">
      <c r="A422" t="s">
        <v>697</v>
      </c>
      <c r="B422" t="str">
        <f t="shared" si="6"/>
        <v>subsidizedhealthcare</v>
      </c>
      <c r="C422">
        <f>IF(B422=LOOKUP(B422,'manually extracted terms'!$B$2:$B$219),1,0)</f>
        <v>1</v>
      </c>
    </row>
    <row r="423" spans="1:3" x14ac:dyDescent="0.25">
      <c r="A423" t="s">
        <v>698</v>
      </c>
      <c r="B423" t="str">
        <f t="shared" si="6"/>
        <v>medsinterface</v>
      </c>
      <c r="C423">
        <f>IF(B423=LOOKUP(B423,'manually extracted terms'!$B$2:$B$219),1,0)</f>
        <v>0</v>
      </c>
    </row>
    <row r="424" spans="1:3" x14ac:dyDescent="0.25">
      <c r="A424" t="s">
        <v>303</v>
      </c>
      <c r="B424" t="str">
        <f t="shared" si="6"/>
        <v>statusstatewide</v>
      </c>
      <c r="C424">
        <f>IF(B424=LOOKUP(B424,'manually extracted terms'!$B$2:$B$219),1,0)</f>
        <v>0</v>
      </c>
    </row>
    <row r="425" spans="1:3" x14ac:dyDescent="0.25">
      <c r="A425" t="s">
        <v>675</v>
      </c>
      <c r="B425" t="str">
        <f t="shared" si="6"/>
        <v>timeoutexpiration</v>
      </c>
      <c r="C425">
        <f>IF(B425=LOOKUP(B425,'manually extracted terms'!$B$2:$B$219),1,0)</f>
        <v>0</v>
      </c>
    </row>
    <row r="426" spans="1:3" x14ac:dyDescent="0.25">
      <c r="A426" t="s">
        <v>641</v>
      </c>
      <c r="B426" t="str">
        <f t="shared" si="6"/>
        <v>individualdisenrollment</v>
      </c>
      <c r="C426">
        <f>IF(B426=LOOKUP(B426,'manually extracted terms'!$B$2:$B$219),1,0)</f>
        <v>0</v>
      </c>
    </row>
    <row r="427" spans="1:3" x14ac:dyDescent="0.25">
      <c r="A427" t="s">
        <v>642</v>
      </c>
      <c r="B427" t="str">
        <f t="shared" si="6"/>
        <v>employercoverage</v>
      </c>
      <c r="C427">
        <f>IF(B427=LOOKUP(B427,'manually extracted terms'!$B$2:$B$219),1,0)</f>
        <v>1</v>
      </c>
    </row>
    <row r="428" spans="1:3" x14ac:dyDescent="0.25">
      <c r="A428" t="s">
        <v>574</v>
      </c>
      <c r="B428" t="str">
        <f t="shared" si="6"/>
        <v>tvbillboardmagazine</v>
      </c>
      <c r="C428">
        <f>IF(B428=LOOKUP(B428,'manually extracted terms'!$B$2:$B$219),1,0)</f>
        <v>0</v>
      </c>
    </row>
    <row r="429" spans="1:3" x14ac:dyDescent="0.25">
      <c r="A429" t="s">
        <v>575</v>
      </c>
      <c r="B429" t="str">
        <f t="shared" si="6"/>
        <v>writtennotificationrequest</v>
      </c>
      <c r="C429">
        <f>IF(B429=LOOKUP(B429,'manually extracted terms'!$B$2:$B$219),1,0)</f>
        <v>0</v>
      </c>
    </row>
    <row r="430" spans="1:3" x14ac:dyDescent="0.25">
      <c r="A430" t="s">
        <v>576</v>
      </c>
      <c r="B430" t="str">
        <f t="shared" si="6"/>
        <v>changeusercalheers-generated</v>
      </c>
      <c r="C430">
        <f>IF(B430=LOOKUP(B430,'manually extracted terms'!$B$2:$B$219),1,0)</f>
        <v>0</v>
      </c>
    </row>
    <row r="431" spans="1:3" x14ac:dyDescent="0.25">
      <c r="A431" t="s">
        <v>577</v>
      </c>
      <c r="B431" t="str">
        <f t="shared" si="6"/>
        <v>non-magimedi-cal</v>
      </c>
      <c r="C431">
        <f>IF(B431=LOOKUP(B431,'manually extracted terms'!$B$2:$B$219),1,0)</f>
        <v>1</v>
      </c>
    </row>
    <row r="432" spans="1:3" x14ac:dyDescent="0.25">
      <c r="A432" t="s">
        <v>578</v>
      </c>
      <c r="B432" t="str">
        <f t="shared" si="6"/>
        <v>listavailableplan</v>
      </c>
      <c r="C432">
        <f>IF(B432=LOOKUP(B432,'manually extracted terms'!$B$2:$B$219),1,0)</f>
        <v>0</v>
      </c>
    </row>
    <row r="433" spans="1:3" x14ac:dyDescent="0.25">
      <c r="A433" t="s">
        <v>579</v>
      </c>
      <c r="B433" t="str">
        <f t="shared" si="6"/>
        <v>minimumessentialcoverage</v>
      </c>
      <c r="C433">
        <f>IF(B433=LOOKUP(B433,'manually extracted terms'!$B$2:$B$219),1,0)</f>
        <v>0</v>
      </c>
    </row>
    <row r="434" spans="1:3" x14ac:dyDescent="0.25">
      <c r="A434" t="s">
        <v>580</v>
      </c>
      <c r="B434" t="str">
        <f t="shared" si="6"/>
        <v>individualappealnotice</v>
      </c>
      <c r="C434">
        <f>IF(B434=LOOKUP(B434,'manually extracted terms'!$B$2:$B$219),1,0)</f>
        <v>0</v>
      </c>
    </row>
    <row r="435" spans="1:3" x14ac:dyDescent="0.25">
      <c r="A435" t="s">
        <v>581</v>
      </c>
      <c r="B435" t="str">
        <f t="shared" si="6"/>
        <v>sverbalattestation</v>
      </c>
      <c r="C435">
        <f>IF(B435=LOOKUP(B435,'manually extracted terms'!$B$2:$B$219),1,0)</f>
        <v>0</v>
      </c>
    </row>
    <row r="436" spans="1:3" x14ac:dyDescent="0.25">
      <c r="A436" t="s">
        <v>691</v>
      </c>
      <c r="B436" t="str">
        <f t="shared" si="6"/>
        <v>enrollmentprocess</v>
      </c>
      <c r="C436">
        <f>IF(B436=LOOKUP(B436,'manually extracted terms'!$B$2:$B$219),1,0)</f>
        <v>0</v>
      </c>
    </row>
    <row r="437" spans="1:3" x14ac:dyDescent="0.25">
      <c r="A437" t="s">
        <v>767</v>
      </c>
      <c r="B437" t="str">
        <f t="shared" si="6"/>
        <v>department</v>
      </c>
      <c r="C437">
        <f>IF(B437=LOOKUP(B437,'manually extracted terms'!$B$2:$B$219),1,0)</f>
        <v>0</v>
      </c>
    </row>
    <row r="438" spans="1:3" x14ac:dyDescent="0.25">
      <c r="A438" t="s">
        <v>672</v>
      </c>
      <c r="B438" t="str">
        <f t="shared" si="6"/>
        <v>insurancecdi</v>
      </c>
      <c r="C438">
        <f>IF(B438=LOOKUP(B438,'manually extracted terms'!$B$2:$B$219),1,0)</f>
        <v>0</v>
      </c>
    </row>
    <row r="439" spans="1:3" x14ac:dyDescent="0.25">
      <c r="A439" t="s">
        <v>673</v>
      </c>
      <c r="B439" t="str">
        <f t="shared" si="6"/>
        <v>qhpnon-renewal</v>
      </c>
      <c r="C439">
        <f>IF(B439=LOOKUP(B439,'manually extracted terms'!$B$2:$B$219),1,0)</f>
        <v>1</v>
      </c>
    </row>
    <row r="440" spans="1:3" x14ac:dyDescent="0.25">
      <c r="A440" t="s">
        <v>788</v>
      </c>
      <c r="B440" t="str">
        <f t="shared" si="6"/>
        <v>outgoingminute</v>
      </c>
      <c r="C440">
        <f>IF(B440=LOOKUP(B440,'manually extracted terms'!$B$2:$B$219),1,0)</f>
        <v>0</v>
      </c>
    </row>
    <row r="441" spans="1:3" x14ac:dyDescent="0.25">
      <c r="A441" t="s">
        <v>789</v>
      </c>
      <c r="B441" t="str">
        <f t="shared" si="6"/>
        <v>employer</v>
      </c>
      <c r="C441">
        <f>IF(B441=LOOKUP(B441,'manually extracted terms'!$B$2:$B$219),1,0)</f>
        <v>1</v>
      </c>
    </row>
    <row r="442" spans="1:3" x14ac:dyDescent="0.25">
      <c r="A442" t="s">
        <v>858</v>
      </c>
      <c r="B442" t="str">
        <f t="shared" si="6"/>
        <v>sex</v>
      </c>
      <c r="C442">
        <f>IF(B442=LOOKUP(B442,'manually extracted terms'!$B$2:$B$219),1,0)</f>
        <v>1</v>
      </c>
    </row>
    <row r="443" spans="1:3" x14ac:dyDescent="0.25">
      <c r="A443" t="s">
        <v>702</v>
      </c>
      <c r="B443" t="str">
        <f t="shared" si="6"/>
        <v>pendingcase</v>
      </c>
      <c r="C443">
        <f>IF(B443=LOOKUP(B443,'manually extracted terms'!$B$2:$B$219),1,0)</f>
        <v>0</v>
      </c>
    </row>
    <row r="444" spans="1:3" x14ac:dyDescent="0.25">
      <c r="A444" t="s">
        <v>614</v>
      </c>
      <c r="B444" t="str">
        <f t="shared" si="6"/>
        <v>identificationcard</v>
      </c>
      <c r="C444">
        <f>IF(B444=LOOKUP(B444,'manually extracted terms'!$B$2:$B$219),1,0)</f>
        <v>1</v>
      </c>
    </row>
    <row r="445" spans="1:3" x14ac:dyDescent="0.25">
      <c r="A445" t="s">
        <v>674</v>
      </c>
      <c r="B445" t="str">
        <f t="shared" si="6"/>
        <v>participationrate</v>
      </c>
      <c r="C445">
        <f>IF(B445=LOOKUP(B445,'manually extracted terms'!$B$2:$B$219),1,0)</f>
        <v>1</v>
      </c>
    </row>
    <row r="446" spans="1:3" x14ac:dyDescent="0.25">
      <c r="A446" t="s">
        <v>703</v>
      </c>
      <c r="B446" t="str">
        <f t="shared" si="6"/>
        <v>specifictask</v>
      </c>
      <c r="C446">
        <f>IF(B446=LOOKUP(B446,'manually extracted terms'!$B$2:$B$219),1,0)</f>
        <v>0</v>
      </c>
    </row>
    <row r="447" spans="1:3" x14ac:dyDescent="0.25">
      <c r="A447" t="s">
        <v>679</v>
      </c>
      <c r="B447" t="str">
        <f t="shared" si="6"/>
        <v>follow-upaction</v>
      </c>
      <c r="C447">
        <f>IF(B447=LOOKUP(B447,'manually extracted terms'!$B$2:$B$219),1,0)</f>
        <v>0</v>
      </c>
    </row>
    <row r="448" spans="1:3" x14ac:dyDescent="0.25">
      <c r="A448" t="s">
        <v>669</v>
      </c>
      <c r="B448" t="str">
        <f t="shared" si="6"/>
        <v>healthcareservice</v>
      </c>
      <c r="C448">
        <f>IF(B448=LOOKUP(B448,'manually extracted terms'!$B$2:$B$219),1,0)</f>
        <v>0</v>
      </c>
    </row>
    <row r="449" spans="1:3" x14ac:dyDescent="0.25">
      <c r="A449" t="s">
        <v>670</v>
      </c>
      <c r="B449" t="str">
        <f t="shared" si="6"/>
        <v>patientadvocate</v>
      </c>
      <c r="C449">
        <f>IF(B449=LOOKUP(B449,'manually extracted terms'!$B$2:$B$219),1,0)</f>
        <v>0</v>
      </c>
    </row>
    <row r="450" spans="1:3" x14ac:dyDescent="0.25">
      <c r="A450" t="s">
        <v>682</v>
      </c>
      <c r="B450" t="str">
        <f t="shared" si="6"/>
        <v>minimumdataset</v>
      </c>
      <c r="C450">
        <f>IF(B450=LOOKUP(B450,'manually extracted terms'!$B$2:$B$219),1,0)</f>
        <v>0</v>
      </c>
    </row>
    <row r="451" spans="1:3" x14ac:dyDescent="0.25">
      <c r="A451" t="s">
        <v>671</v>
      </c>
      <c r="B451" t="str">
        <f t="shared" ref="B451:B514" si="7">LOWER(SUBSTITUTE(A451," ",""))</f>
        <v>managedhealthcare</v>
      </c>
      <c r="C451">
        <f>IF(B451=LOOKUP(B451,'manually extracted terms'!$B$2:$B$219),1,0)</f>
        <v>0</v>
      </c>
    </row>
    <row r="452" spans="1:3" x14ac:dyDescent="0.25">
      <c r="A452" t="s">
        <v>838</v>
      </c>
      <c r="B452" t="str">
        <f t="shared" si="7"/>
        <v>penalty</v>
      </c>
      <c r="C452">
        <f>IF(B452=LOOKUP(B452,'manually extracted terms'!$B$2:$B$219),1,0)</f>
        <v>1</v>
      </c>
    </row>
    <row r="453" spans="1:3" x14ac:dyDescent="0.25">
      <c r="A453" t="s">
        <v>750</v>
      </c>
      <c r="B453" t="str">
        <f t="shared" si="7"/>
        <v>programpartner</v>
      </c>
      <c r="C453">
        <f>IF(B453=LOOKUP(B453,'manually extracted terms'!$B$2:$B$219),1,0)</f>
        <v>1</v>
      </c>
    </row>
    <row r="454" spans="1:3" x14ac:dyDescent="0.25">
      <c r="A454" t="s">
        <v>246</v>
      </c>
      <c r="B454" t="str">
        <f t="shared" si="7"/>
        <v>sharingreduction</v>
      </c>
      <c r="C454">
        <f>IF(B454=LOOKUP(B454,'manually extracted terms'!$B$2:$B$219),1,0)</f>
        <v>0</v>
      </c>
    </row>
    <row r="455" spans="1:3" x14ac:dyDescent="0.25">
      <c r="A455" t="s">
        <v>848</v>
      </c>
      <c r="B455" t="str">
        <f t="shared" si="7"/>
        <v>direct</v>
      </c>
      <c r="C455">
        <f>IF(B455=LOOKUP(B455,'manually extracted terms'!$B$2:$B$219),1,0)</f>
        <v>0</v>
      </c>
    </row>
    <row r="456" spans="1:3" x14ac:dyDescent="0.25">
      <c r="A456" t="s">
        <v>678</v>
      </c>
      <c r="B456" t="str">
        <f t="shared" si="7"/>
        <v>issuernotification</v>
      </c>
      <c r="C456">
        <f>IF(B456=LOOKUP(B456,'manually extracted terms'!$B$2:$B$219),1,0)</f>
        <v>0</v>
      </c>
    </row>
    <row r="457" spans="1:3" x14ac:dyDescent="0.25">
      <c r="A457" t="s">
        <v>758</v>
      </c>
      <c r="B457" t="str">
        <f t="shared" si="7"/>
        <v>alternatedocumentation</v>
      </c>
      <c r="C457">
        <f>IF(B457=LOOKUP(B457,'manually extracted terms'!$B$2:$B$219),1,0)</f>
        <v>0</v>
      </c>
    </row>
    <row r="458" spans="1:3" x14ac:dyDescent="0.25">
      <c r="A458" t="s">
        <v>759</v>
      </c>
      <c r="B458" t="str">
        <f t="shared" si="7"/>
        <v>pendingdeadline</v>
      </c>
      <c r="C458">
        <f>IF(B458=LOOKUP(B458,'manually extracted terms'!$B$2:$B$219),1,0)</f>
        <v>0</v>
      </c>
    </row>
    <row r="459" spans="1:3" x14ac:dyDescent="0.25">
      <c r="A459" t="s">
        <v>662</v>
      </c>
      <c r="B459" t="str">
        <f t="shared" si="7"/>
        <v>designatedassister</v>
      </c>
      <c r="C459">
        <f>IF(B459=LOOKUP(B459,'manually extracted terms'!$B$2:$B$219),1,0)</f>
        <v>0</v>
      </c>
    </row>
    <row r="460" spans="1:3" x14ac:dyDescent="0.25">
      <c r="A460" t="s">
        <v>783</v>
      </c>
      <c r="B460" t="str">
        <f t="shared" si="7"/>
        <v>qualitymeasure</v>
      </c>
      <c r="C460">
        <f>IF(B460=LOOKUP(B460,'manually extracted terms'!$B$2:$B$219),1,0)</f>
        <v>0</v>
      </c>
    </row>
    <row r="461" spans="1:3" x14ac:dyDescent="0.25">
      <c r="A461" t="s">
        <v>784</v>
      </c>
      <c r="B461" t="str">
        <f t="shared" si="7"/>
        <v>differenttype</v>
      </c>
      <c r="C461">
        <f>IF(B461=LOOKUP(B461,'manually extracted terms'!$B$2:$B$219),1,0)</f>
        <v>0</v>
      </c>
    </row>
    <row r="462" spans="1:3" x14ac:dyDescent="0.25">
      <c r="A462" t="s">
        <v>785</v>
      </c>
      <c r="B462" t="str">
        <f t="shared" si="7"/>
        <v>planrating</v>
      </c>
      <c r="C462">
        <f>IF(B462=LOOKUP(B462,'manually extracted terms'!$B$2:$B$219),1,0)</f>
        <v>0</v>
      </c>
    </row>
    <row r="463" spans="1:3" x14ac:dyDescent="0.25">
      <c r="A463" t="s">
        <v>786</v>
      </c>
      <c r="B463" t="str">
        <f t="shared" si="7"/>
        <v>customerservice</v>
      </c>
      <c r="C463">
        <f>IF(B463=LOOKUP(B463,'manually extracted terms'!$B$2:$B$219),1,0)</f>
        <v>0</v>
      </c>
    </row>
    <row r="464" spans="1:3" x14ac:dyDescent="0.25">
      <c r="A464" t="s">
        <v>787</v>
      </c>
      <c r="B464" t="str">
        <f t="shared" si="7"/>
        <v>qualitydoctor</v>
      </c>
      <c r="C464">
        <f>IF(B464=LOOKUP(B464,'manually extracted terms'!$B$2:$B$219),1,0)</f>
        <v>0</v>
      </c>
    </row>
    <row r="465" spans="1:3" x14ac:dyDescent="0.25">
      <c r="A465" t="s">
        <v>833</v>
      </c>
      <c r="B465" t="str">
        <f t="shared" si="7"/>
        <v>insurance</v>
      </c>
      <c r="C465">
        <f>IF(B465=LOOKUP(B465,'manually extracted terms'!$B$2:$B$219),1,0)</f>
        <v>0</v>
      </c>
    </row>
    <row r="466" spans="1:3" x14ac:dyDescent="0.25">
      <c r="A466" t="s">
        <v>738</v>
      </c>
      <c r="B466" t="str">
        <f t="shared" si="7"/>
        <v>benefitlevel</v>
      </c>
      <c r="C466">
        <f>IF(B466=LOOKUP(B466,'manually extracted terms'!$B$2:$B$219),1,0)</f>
        <v>0</v>
      </c>
    </row>
    <row r="467" spans="1:3" x14ac:dyDescent="0.25">
      <c r="A467" t="s">
        <v>740</v>
      </c>
      <c r="B467" t="str">
        <f t="shared" si="7"/>
        <v>selectedtimeframe</v>
      </c>
      <c r="C467">
        <f>IF(B467=LOOKUP(B467,'manually extracted terms'!$B$2:$B$219),1,0)</f>
        <v>0</v>
      </c>
    </row>
    <row r="468" spans="1:3" x14ac:dyDescent="0.25">
      <c r="A468" t="s">
        <v>681</v>
      </c>
      <c r="B468" t="str">
        <f t="shared" si="7"/>
        <v>adjustedeligibility</v>
      </c>
      <c r="C468">
        <f>IF(B468=LOOKUP(B468,'manually extracted terms'!$B$2:$B$219),1,0)</f>
        <v>0</v>
      </c>
    </row>
    <row r="469" spans="1:3" x14ac:dyDescent="0.25">
      <c r="A469" t="s">
        <v>687</v>
      </c>
      <c r="B469" t="str">
        <f t="shared" si="7"/>
        <v>consumerservice</v>
      </c>
      <c r="C469">
        <f>IF(B469=LOOKUP(B469,'manually extracted terms'!$B$2:$B$219),1,0)</f>
        <v>0</v>
      </c>
    </row>
    <row r="470" spans="1:3" x14ac:dyDescent="0.25">
      <c r="A470" t="s">
        <v>688</v>
      </c>
      <c r="B470" t="str">
        <f t="shared" si="7"/>
        <v>relatedmatter</v>
      </c>
      <c r="C470">
        <f>IF(B470=LOOKUP(B470,'manually extracted terms'!$B$2:$B$219),1,0)</f>
        <v>0</v>
      </c>
    </row>
    <row r="471" spans="1:3" x14ac:dyDescent="0.25">
      <c r="A471" t="s">
        <v>685</v>
      </c>
      <c r="B471" t="str">
        <f t="shared" si="7"/>
        <v>currentapplicant</v>
      </c>
      <c r="C471">
        <f>IF(B471=LOOKUP(B471,'manually extracted terms'!$B$2:$B$219),1,0)</f>
        <v>0</v>
      </c>
    </row>
    <row r="472" spans="1:3" x14ac:dyDescent="0.25">
      <c r="A472" t="s">
        <v>689</v>
      </c>
      <c r="B472" t="str">
        <f t="shared" si="7"/>
        <v>randomsurvey</v>
      </c>
      <c r="C472">
        <f>IF(B472=LOOKUP(B472,'manually extracted terms'!$B$2:$B$219),1,0)</f>
        <v>0</v>
      </c>
    </row>
    <row r="473" spans="1:3" x14ac:dyDescent="0.25">
      <c r="A473" t="s">
        <v>690</v>
      </c>
      <c r="B473" t="str">
        <f t="shared" si="7"/>
        <v>exchangeconsumer</v>
      </c>
      <c r="C473">
        <f>IF(B473=LOOKUP(B473,'manually extracted terms'!$B$2:$B$219),1,0)</f>
        <v>1</v>
      </c>
    </row>
    <row r="474" spans="1:3" x14ac:dyDescent="0.25">
      <c r="A474" t="s">
        <v>686</v>
      </c>
      <c r="B474" t="str">
        <f t="shared" si="7"/>
        <v>individualaccount</v>
      </c>
      <c r="C474">
        <f>IF(B474=LOOKUP(B474,'manually extracted terms'!$B$2:$B$219),1,0)</f>
        <v>0</v>
      </c>
    </row>
    <row r="475" spans="1:3" x14ac:dyDescent="0.25">
      <c r="A475" t="s">
        <v>834</v>
      </c>
      <c r="B475" t="str">
        <f t="shared" si="7"/>
        <v>incarceration</v>
      </c>
      <c r="C475">
        <f>IF(B475=LOOKUP(B475,'manually extracted terms'!$B$2:$B$219),1,0)</f>
        <v>0</v>
      </c>
    </row>
    <row r="476" spans="1:3" x14ac:dyDescent="0.25">
      <c r="A476" t="s">
        <v>832</v>
      </c>
      <c r="B476" t="str">
        <f t="shared" si="7"/>
        <v>screen</v>
      </c>
      <c r="C476">
        <f>IF(B476=LOOKUP(B476,'manually extracted terms'!$B$2:$B$219),1,0)</f>
        <v>0</v>
      </c>
    </row>
    <row r="477" spans="1:3" x14ac:dyDescent="0.25">
      <c r="A477" t="s">
        <v>700</v>
      </c>
      <c r="B477" t="str">
        <f t="shared" si="7"/>
        <v>completedformat</v>
      </c>
      <c r="C477">
        <f>IF(B477=LOOKUP(B477,'manually extracted terms'!$B$2:$B$219),1,0)</f>
        <v>0</v>
      </c>
    </row>
    <row r="478" spans="1:3" x14ac:dyDescent="0.25">
      <c r="A478" t="s">
        <v>701</v>
      </c>
      <c r="B478" t="str">
        <f t="shared" si="7"/>
        <v>exactversion</v>
      </c>
      <c r="C478">
        <f>IF(B478=LOOKUP(B478,'manually extracted terms'!$B$2:$B$219),1,0)</f>
        <v>0</v>
      </c>
    </row>
    <row r="479" spans="1:3" x14ac:dyDescent="0.25">
      <c r="A479" t="s">
        <v>692</v>
      </c>
      <c r="B479" t="str">
        <f t="shared" si="7"/>
        <v>federalsystem</v>
      </c>
      <c r="C479">
        <f>IF(B479=LOOKUP(B479,'manually extracted terms'!$B$2:$B$219),1,0)</f>
        <v>1</v>
      </c>
    </row>
    <row r="480" spans="1:3" x14ac:dyDescent="0.25">
      <c r="A480" t="s">
        <v>693</v>
      </c>
      <c r="B480" t="str">
        <f t="shared" si="7"/>
        <v>statesystem</v>
      </c>
      <c r="C480">
        <f>IF(B480=LOOKUP(B480,'manually extracted terms'!$B$2:$B$219),1,0)</f>
        <v>1</v>
      </c>
    </row>
    <row r="481" spans="1:3" x14ac:dyDescent="0.25">
      <c r="A481" t="s">
        <v>856</v>
      </c>
      <c r="B481" t="str">
        <f t="shared" si="7"/>
        <v>wellness</v>
      </c>
      <c r="C481">
        <f>IF(B481=LOOKUP(B481,'manually extracted terms'!$B$2:$B$219),1,0)</f>
        <v>0</v>
      </c>
    </row>
    <row r="482" spans="1:3" x14ac:dyDescent="0.25">
      <c r="A482" t="s">
        <v>752</v>
      </c>
      <c r="B482" t="str">
        <f t="shared" si="7"/>
        <v>consumerfeedback</v>
      </c>
      <c r="C482">
        <f>IF(B482=LOOKUP(B482,'manually extracted terms'!$B$2:$B$219),1,0)</f>
        <v>0</v>
      </c>
    </row>
    <row r="483" spans="1:3" x14ac:dyDescent="0.25">
      <c r="A483" t="s">
        <v>699</v>
      </c>
      <c r="B483" t="str">
        <f t="shared" si="7"/>
        <v>qhprecertification</v>
      </c>
      <c r="C483">
        <f>IF(B483=LOOKUP(B483,'manually extracted terms'!$B$2:$B$219),1,0)</f>
        <v>1</v>
      </c>
    </row>
    <row r="484" spans="1:3" x14ac:dyDescent="0.25">
      <c r="A484" t="s">
        <v>777</v>
      </c>
      <c r="B484" t="str">
        <f t="shared" si="7"/>
        <v>numberdenied</v>
      </c>
      <c r="C484">
        <f>IF(B484=LOOKUP(B484,'manually extracted terms'!$B$2:$B$219),1,0)</f>
        <v>0</v>
      </c>
    </row>
    <row r="485" spans="1:3" x14ac:dyDescent="0.25">
      <c r="A485" t="s">
        <v>835</v>
      </c>
      <c r="B485" t="str">
        <f t="shared" si="7"/>
        <v>survey</v>
      </c>
      <c r="C485">
        <f>IF(B485=LOOKUP(B485,'manually extracted terms'!$B$2:$B$219),1,0)</f>
        <v>0</v>
      </c>
    </row>
    <row r="486" spans="1:3" x14ac:dyDescent="0.25">
      <c r="A486" t="s">
        <v>793</v>
      </c>
      <c r="B486" t="str">
        <f t="shared" si="7"/>
        <v>preprintedapplication</v>
      </c>
      <c r="C486">
        <f>IF(B486=LOOKUP(B486,'manually extracted terms'!$B$2:$B$219),1,0)</f>
        <v>0</v>
      </c>
    </row>
    <row r="487" spans="1:3" x14ac:dyDescent="0.25">
      <c r="A487" t="s">
        <v>794</v>
      </c>
      <c r="B487" t="str">
        <f t="shared" si="7"/>
        <v>servicescenter</v>
      </c>
      <c r="C487">
        <f>IF(B487=LOOKUP(B487,'manually extracted terms'!$B$2:$B$219),1,0)</f>
        <v>1</v>
      </c>
    </row>
    <row r="488" spans="1:3" x14ac:dyDescent="0.25">
      <c r="A488" t="s">
        <v>795</v>
      </c>
      <c r="B488" t="str">
        <f t="shared" si="7"/>
        <v>mailfax</v>
      </c>
      <c r="C488">
        <f>IF(B488=LOOKUP(B488,'manually extracted terms'!$B$2:$B$219),1,0)</f>
        <v>0</v>
      </c>
    </row>
    <row r="489" spans="1:3" x14ac:dyDescent="0.25">
      <c r="A489" t="s">
        <v>707</v>
      </c>
      <c r="B489" t="str">
        <f t="shared" si="7"/>
        <v>electronicnotification</v>
      </c>
      <c r="C489">
        <f>IF(B489=LOOKUP(B489,'manually extracted terms'!$B$2:$B$219),1,0)</f>
        <v>0</v>
      </c>
    </row>
    <row r="490" spans="1:3" x14ac:dyDescent="0.25">
      <c r="A490" t="s">
        <v>694</v>
      </c>
      <c r="B490" t="str">
        <f t="shared" si="7"/>
        <v>detailedresult</v>
      </c>
      <c r="C490">
        <f>IF(B490=LOOKUP(B490,'manually extracted terms'!$B$2:$B$219),1,0)</f>
        <v>0</v>
      </c>
    </row>
    <row r="491" spans="1:3" x14ac:dyDescent="0.25">
      <c r="A491" t="s">
        <v>722</v>
      </c>
      <c r="B491" t="str">
        <f t="shared" si="7"/>
        <v>onlinechat</v>
      </c>
      <c r="C491">
        <f>IF(B491=LOOKUP(B491,'manually extracted terms'!$B$2:$B$219),1,0)</f>
        <v>0</v>
      </c>
    </row>
    <row r="492" spans="1:3" x14ac:dyDescent="0.25">
      <c r="A492" t="s">
        <v>739</v>
      </c>
      <c r="B492" t="str">
        <f t="shared" si="7"/>
        <v>screenindividual</v>
      </c>
      <c r="C492">
        <f>IF(B492=LOOKUP(B492,'manually extracted terms'!$B$2:$B$219),1,0)</f>
        <v>0</v>
      </c>
    </row>
    <row r="493" spans="1:3" x14ac:dyDescent="0.25">
      <c r="A493" t="s">
        <v>695</v>
      </c>
      <c r="B493" t="str">
        <f t="shared" si="7"/>
        <v>appealsdecision</v>
      </c>
      <c r="C493">
        <f>IF(B493=LOOKUP(B493,'manually extracted terms'!$B$2:$B$219),1,0)</f>
        <v>0</v>
      </c>
    </row>
    <row r="494" spans="1:3" x14ac:dyDescent="0.25">
      <c r="A494" t="s">
        <v>723</v>
      </c>
      <c r="B494" t="str">
        <f t="shared" si="7"/>
        <v>calheerssolution</v>
      </c>
      <c r="C494">
        <f>IF(B494=LOOKUP(B494,'manually extracted terms'!$B$2:$B$219),1,0)</f>
        <v>0</v>
      </c>
    </row>
    <row r="495" spans="1:3" x14ac:dyDescent="0.25">
      <c r="A495" t="s">
        <v>797</v>
      </c>
      <c r="B495" t="str">
        <f t="shared" si="7"/>
        <v>behalf</v>
      </c>
      <c r="C495">
        <f>IF(B495=LOOKUP(B495,'manually extracted terms'!$B$2:$B$219),1,0)</f>
        <v>0</v>
      </c>
    </row>
    <row r="496" spans="1:3" x14ac:dyDescent="0.25">
      <c r="A496" t="s">
        <v>713</v>
      </c>
      <c r="B496" t="str">
        <f t="shared" si="7"/>
        <v>specificdoctor</v>
      </c>
      <c r="C496">
        <f>IF(B496=LOOKUP(B496,'manually extracted terms'!$B$2:$B$219),1,0)</f>
        <v>0</v>
      </c>
    </row>
    <row r="497" spans="1:3" x14ac:dyDescent="0.25">
      <c r="A497" t="s">
        <v>727</v>
      </c>
      <c r="B497" t="str">
        <f t="shared" si="7"/>
        <v>voicemail</v>
      </c>
      <c r="C497">
        <f>IF(B497=LOOKUP(B497,'manually extracted terms'!$B$2:$B$219),1,0)</f>
        <v>0</v>
      </c>
    </row>
    <row r="498" spans="1:3" x14ac:dyDescent="0.25">
      <c r="A498" t="s">
        <v>728</v>
      </c>
      <c r="B498" t="str">
        <f t="shared" si="7"/>
        <v>targetedgroup</v>
      </c>
      <c r="C498">
        <f>IF(B498=LOOKUP(B498,'manually extracted terms'!$B$2:$B$219),1,0)</f>
        <v>0</v>
      </c>
    </row>
    <row r="499" spans="1:3" x14ac:dyDescent="0.25">
      <c r="A499" t="s">
        <v>842</v>
      </c>
      <c r="B499" t="str">
        <f t="shared" si="7"/>
        <v>agency</v>
      </c>
      <c r="C499">
        <f>IF(B499=LOOKUP(B499,'manually extracted terms'!$B$2:$B$219),1,0)</f>
        <v>1</v>
      </c>
    </row>
    <row r="500" spans="1:3" x14ac:dyDescent="0.25">
      <c r="A500" t="s">
        <v>816</v>
      </c>
      <c r="B500" t="str">
        <f t="shared" si="7"/>
        <v>log</v>
      </c>
      <c r="C500">
        <f>IF(B500=LOOKUP(B500,'manually extracted terms'!$B$2:$B$219),1,0)</f>
        <v>0</v>
      </c>
    </row>
    <row r="501" spans="1:3" x14ac:dyDescent="0.25">
      <c r="A501" t="s">
        <v>696</v>
      </c>
      <c r="B501" t="str">
        <f t="shared" si="7"/>
        <v>familyenrollment</v>
      </c>
      <c r="C501">
        <f>IF(B501=LOOKUP(B501,'manually extracted terms'!$B$2:$B$219),1,0)</f>
        <v>0</v>
      </c>
    </row>
    <row r="502" spans="1:3" x14ac:dyDescent="0.25">
      <c r="A502" t="s">
        <v>683</v>
      </c>
      <c r="B502" t="str">
        <f t="shared" si="7"/>
        <v>consumersattestation</v>
      </c>
      <c r="C502">
        <f>IF(B502=LOOKUP(B502,'manually extracted terms'!$B$2:$B$219),1,0)</f>
        <v>0</v>
      </c>
    </row>
    <row r="503" spans="1:3" x14ac:dyDescent="0.25">
      <c r="A503" t="s">
        <v>717</v>
      </c>
      <c r="B503" t="str">
        <f t="shared" si="7"/>
        <v>functionalityhighlight</v>
      </c>
      <c r="C503">
        <f>IF(B503=LOOKUP(B503,'manually extracted terms'!$B$2:$B$219),1,0)</f>
        <v>0</v>
      </c>
    </row>
    <row r="504" spans="1:3" x14ac:dyDescent="0.25">
      <c r="A504" t="s">
        <v>760</v>
      </c>
      <c r="B504" t="str">
        <f t="shared" si="7"/>
        <v>netcost</v>
      </c>
      <c r="C504">
        <f>IF(B504=LOOKUP(B504,'manually extracted terms'!$B$2:$B$219),1,0)</f>
        <v>0</v>
      </c>
    </row>
    <row r="505" spans="1:3" x14ac:dyDescent="0.25">
      <c r="A505" t="s">
        <v>761</v>
      </c>
      <c r="B505" t="str">
        <f t="shared" si="7"/>
        <v>grosscost</v>
      </c>
      <c r="C505">
        <f>IF(B505=LOOKUP(B505,'manually extracted terms'!$B$2:$B$219),1,0)</f>
        <v>0</v>
      </c>
    </row>
    <row r="506" spans="1:3" x14ac:dyDescent="0.25">
      <c r="A506" t="s">
        <v>762</v>
      </c>
      <c r="B506" t="str">
        <f t="shared" si="7"/>
        <v>riskcost</v>
      </c>
      <c r="C506">
        <f>IF(B506=LOOKUP(B506,'manually extracted terms'!$B$2:$B$219),1,0)</f>
        <v>0</v>
      </c>
    </row>
    <row r="507" spans="1:3" x14ac:dyDescent="0.25">
      <c r="A507" t="s">
        <v>763</v>
      </c>
      <c r="B507" t="str">
        <f t="shared" si="7"/>
        <v>premiumcost</v>
      </c>
      <c r="C507">
        <f>IF(B507=LOOKUP(B507,'manually extracted terms'!$B$2:$B$219),1,0)</f>
        <v>1</v>
      </c>
    </row>
    <row r="508" spans="1:3" x14ac:dyDescent="0.25">
      <c r="A508" t="s">
        <v>764</v>
      </c>
      <c r="B508" t="str">
        <f t="shared" si="7"/>
        <v>planavailability</v>
      </c>
      <c r="C508">
        <f>IF(B508=LOOKUP(B508,'manually extracted terms'!$B$2:$B$219),1,0)</f>
        <v>0</v>
      </c>
    </row>
    <row r="509" spans="1:3" x14ac:dyDescent="0.25">
      <c r="A509" t="s">
        <v>282</v>
      </c>
      <c r="B509" t="str">
        <f t="shared" si="7"/>
        <v>paymenthistory</v>
      </c>
      <c r="C509">
        <f>IF(B509=LOOKUP(B509,'manually extracted terms'!$B$2:$B$219),1,0)</f>
        <v>0</v>
      </c>
    </row>
    <row r="510" spans="1:3" x14ac:dyDescent="0.25">
      <c r="A510" t="s">
        <v>813</v>
      </c>
      <c r="B510" t="str">
        <f t="shared" si="7"/>
        <v>ability</v>
      </c>
      <c r="C510">
        <f>IF(B510=LOOKUP(B510,'manually extracted terms'!$B$2:$B$219),1,0)</f>
        <v>0</v>
      </c>
    </row>
    <row r="511" spans="1:3" x14ac:dyDescent="0.25">
      <c r="A511" t="s">
        <v>754</v>
      </c>
      <c r="B511" t="str">
        <f t="shared" si="7"/>
        <v>premiumcontribution</v>
      </c>
      <c r="C511">
        <f>IF(B511=LOOKUP(B511,'manually extracted terms'!$B$2:$B$219),1,0)</f>
        <v>0</v>
      </c>
    </row>
    <row r="512" spans="1:3" x14ac:dyDescent="0.25">
      <c r="A512" t="s">
        <v>773</v>
      </c>
      <c r="B512" t="str">
        <f t="shared" si="7"/>
        <v>enteredtimeframe</v>
      </c>
      <c r="C512">
        <f>IF(B512=LOOKUP(B512,'manually extracted terms'!$B$2:$B$219),1,0)</f>
        <v>0</v>
      </c>
    </row>
    <row r="513" spans="1:3" x14ac:dyDescent="0.25">
      <c r="A513" t="s">
        <v>708</v>
      </c>
      <c r="B513" t="str">
        <f t="shared" si="7"/>
        <v>qhpcertification</v>
      </c>
      <c r="C513">
        <f>IF(B513=LOOKUP(B513,'manually extracted terms'!$B$2:$B$219),1,0)</f>
        <v>0</v>
      </c>
    </row>
    <row r="514" spans="1:3" x14ac:dyDescent="0.25">
      <c r="A514" t="s">
        <v>710</v>
      </c>
      <c r="B514" t="str">
        <f t="shared" si="7"/>
        <v>decertificationinformation</v>
      </c>
      <c r="C514">
        <f>IF(B514=LOOKUP(B514,'manually extracted terms'!$B$2:$B$219),1,0)</f>
        <v>0</v>
      </c>
    </row>
    <row r="515" spans="1:3" x14ac:dyDescent="0.25">
      <c r="A515" t="s">
        <v>706</v>
      </c>
      <c r="B515" t="str">
        <f t="shared" ref="B515:B578" si="8">LOWER(SUBSTITUTE(A515," ",""))</f>
        <v>citizenshipverification</v>
      </c>
      <c r="C515">
        <f>IF(B515=LOOKUP(B515,'manually extracted terms'!$B$2:$B$219),1,0)</f>
        <v>0</v>
      </c>
    </row>
    <row r="516" spans="1:3" x14ac:dyDescent="0.25">
      <c r="A516" t="s">
        <v>724</v>
      </c>
      <c r="B516" t="str">
        <f t="shared" si="8"/>
        <v>updatedinformation</v>
      </c>
      <c r="C516">
        <f>IF(B516=LOOKUP(B516,'manually extracted terms'!$B$2:$B$219),1,0)</f>
        <v>0</v>
      </c>
    </row>
    <row r="517" spans="1:3" x14ac:dyDescent="0.25">
      <c r="A517" t="s">
        <v>711</v>
      </c>
      <c r="B517" t="str">
        <f t="shared" si="8"/>
        <v>renewalperiod</v>
      </c>
      <c r="C517">
        <f>IF(B517=LOOKUP(B517,'manually extracted terms'!$B$2:$B$219),1,0)</f>
        <v>1</v>
      </c>
    </row>
    <row r="518" spans="1:3" x14ac:dyDescent="0.25">
      <c r="A518" t="s">
        <v>725</v>
      </c>
      <c r="B518" t="str">
        <f t="shared" si="8"/>
        <v>qhpinformation</v>
      </c>
      <c r="C518">
        <f>IF(B518=LOOKUP(B518,'manually extracted terms'!$B$2:$B$219),1,0)</f>
        <v>0</v>
      </c>
    </row>
    <row r="519" spans="1:3" x14ac:dyDescent="0.25">
      <c r="A519" t="s">
        <v>755</v>
      </c>
      <c r="B519" t="str">
        <f t="shared" si="8"/>
        <v>technologyplatform</v>
      </c>
      <c r="C519">
        <f>IF(B519=LOOKUP(B519,'manually extracted terms'!$B$2:$B$219),1,0)</f>
        <v>0</v>
      </c>
    </row>
    <row r="520" spans="1:3" x14ac:dyDescent="0.25">
      <c r="A520" t="s">
        <v>741</v>
      </c>
      <c r="B520" t="str">
        <f t="shared" si="8"/>
        <v>caseloadreport</v>
      </c>
      <c r="C520">
        <f>IF(B520=LOOKUP(B520,'manually extracted terms'!$B$2:$B$219),1,0)</f>
        <v>0</v>
      </c>
    </row>
    <row r="521" spans="1:3" x14ac:dyDescent="0.25">
      <c r="A521" t="s">
        <v>757</v>
      </c>
      <c r="B521" t="str">
        <f t="shared" si="8"/>
        <v>consumeruse</v>
      </c>
      <c r="C521">
        <f>IF(B521=LOOKUP(B521,'manually extracted terms'!$B$2:$B$219),1,0)</f>
        <v>0</v>
      </c>
    </row>
    <row r="522" spans="1:3" x14ac:dyDescent="0.25">
      <c r="A522" t="s">
        <v>712</v>
      </c>
      <c r="B522" t="str">
        <f t="shared" si="8"/>
        <v>communicationchannel</v>
      </c>
      <c r="C522">
        <f>IF(B522=LOOKUP(B522,'manually extracted terms'!$B$2:$B$219),1,0)</f>
        <v>0</v>
      </c>
    </row>
    <row r="523" spans="1:3" x14ac:dyDescent="0.25">
      <c r="A523" t="s">
        <v>726</v>
      </c>
      <c r="B523" t="str">
        <f t="shared" si="8"/>
        <v>personalinformation</v>
      </c>
      <c r="C523">
        <f>IF(B523=LOOKUP(B523,'manually extracted terms'!$B$2:$B$219),1,0)</f>
        <v>0</v>
      </c>
    </row>
    <row r="524" spans="1:3" x14ac:dyDescent="0.25">
      <c r="A524" t="s">
        <v>715</v>
      </c>
      <c r="B524" t="str">
        <f t="shared" si="8"/>
        <v>flexibleworkflow</v>
      </c>
      <c r="C524">
        <f>IF(B524=LOOKUP(B524,'manually extracted terms'!$B$2:$B$219),1,0)</f>
        <v>0</v>
      </c>
    </row>
    <row r="525" spans="1:3" x14ac:dyDescent="0.25">
      <c r="A525" t="s">
        <v>716</v>
      </c>
      <c r="B525" t="str">
        <f t="shared" si="8"/>
        <v>businessmodel</v>
      </c>
      <c r="C525">
        <f>IF(B525=LOOKUP(B525,'manually extracted terms'!$B$2:$B$219),1,0)</f>
        <v>0</v>
      </c>
    </row>
    <row r="526" spans="1:3" x14ac:dyDescent="0.25">
      <c r="A526" t="s">
        <v>839</v>
      </c>
      <c r="B526" t="str">
        <f t="shared" si="8"/>
        <v>prior</v>
      </c>
      <c r="C526">
        <f>IF(B526=LOOKUP(B526,'manually extracted terms'!$B$2:$B$219),1,0)</f>
        <v>0</v>
      </c>
    </row>
    <row r="527" spans="1:3" x14ac:dyDescent="0.25">
      <c r="A527" t="s">
        <v>844</v>
      </c>
      <c r="B527" t="str">
        <f t="shared" si="8"/>
        <v>print</v>
      </c>
      <c r="C527">
        <f>IF(B527=LOOKUP(B527,'manually extracted terms'!$B$2:$B$219),1,0)</f>
        <v>0</v>
      </c>
    </row>
    <row r="528" spans="1:3" x14ac:dyDescent="0.25">
      <c r="A528" t="s">
        <v>774</v>
      </c>
      <c r="B528" t="str">
        <f t="shared" si="8"/>
        <v>continuedeligibility</v>
      </c>
      <c r="C528">
        <f>IF(B528=LOOKUP(B528,'manually extracted terms'!$B$2:$B$219),1,0)</f>
        <v>0</v>
      </c>
    </row>
    <row r="529" spans="1:3" x14ac:dyDescent="0.25">
      <c r="A529" t="s">
        <v>775</v>
      </c>
      <c r="B529" t="str">
        <f t="shared" si="8"/>
        <v>currentpolicy</v>
      </c>
      <c r="C529">
        <f>IF(B529=LOOKUP(B529,'manually extracted terms'!$B$2:$B$219),1,0)</f>
        <v>0</v>
      </c>
    </row>
    <row r="530" spans="1:3" x14ac:dyDescent="0.25">
      <c r="A530" t="s">
        <v>776</v>
      </c>
      <c r="B530" t="str">
        <f t="shared" si="8"/>
        <v>regsstate</v>
      </c>
      <c r="C530">
        <f>IF(B530=LOOKUP(B530,'manually extracted terms'!$B$2:$B$219),1,0)</f>
        <v>0</v>
      </c>
    </row>
    <row r="531" spans="1:3" x14ac:dyDescent="0.25">
      <c r="A531" t="s">
        <v>849</v>
      </c>
      <c r="B531" t="str">
        <f t="shared" si="8"/>
        <v>perjury</v>
      </c>
      <c r="C531">
        <f>IF(B531=LOOKUP(B531,'manually extracted terms'!$B$2:$B$219),1,0)</f>
        <v>0</v>
      </c>
    </row>
    <row r="532" spans="1:3" x14ac:dyDescent="0.25">
      <c r="A532" t="s">
        <v>850</v>
      </c>
      <c r="B532" t="str">
        <f t="shared" si="8"/>
        <v>responsibility</v>
      </c>
      <c r="C532">
        <f>IF(B532=LOOKUP(B532,'manually extracted terms'!$B$2:$B$219),1,0)</f>
        <v>0</v>
      </c>
    </row>
    <row r="533" spans="1:3" x14ac:dyDescent="0.25">
      <c r="A533" t="s">
        <v>720</v>
      </c>
      <c r="B533" t="str">
        <f t="shared" si="8"/>
        <v>enrolleeinformation</v>
      </c>
      <c r="C533">
        <f>IF(B533=LOOKUP(B533,'manually extracted terms'!$B$2:$B$219),1,0)</f>
        <v>0</v>
      </c>
    </row>
    <row r="534" spans="1:3" x14ac:dyDescent="0.25">
      <c r="A534" t="s">
        <v>737</v>
      </c>
      <c r="B534" t="str">
        <f t="shared" si="8"/>
        <v>savedwork</v>
      </c>
      <c r="C534">
        <f>IF(B534=LOOKUP(B534,'manually extracted terms'!$B$2:$B$219),1,0)</f>
        <v>0</v>
      </c>
    </row>
    <row r="535" spans="1:3" x14ac:dyDescent="0.25">
      <c r="A535" t="s">
        <v>851</v>
      </c>
      <c r="B535" t="str">
        <f t="shared" si="8"/>
        <v>med</v>
      </c>
      <c r="C535">
        <f>IF(B535=LOOKUP(B535,'manually extracted terms'!$B$2:$B$219),1,0)</f>
        <v>0</v>
      </c>
    </row>
    <row r="536" spans="1:3" x14ac:dyDescent="0.25">
      <c r="A536" t="s">
        <v>732</v>
      </c>
      <c r="B536" t="str">
        <f t="shared" si="8"/>
        <v>individualresponse</v>
      </c>
      <c r="C536">
        <f>IF(B536=LOOKUP(B536,'manually extracted terms'!$B$2:$B$219),1,0)</f>
        <v>0</v>
      </c>
    </row>
    <row r="537" spans="1:3" x14ac:dyDescent="0.25">
      <c r="A537" t="s">
        <v>709</v>
      </c>
      <c r="B537" t="str">
        <f t="shared" si="8"/>
        <v>onlineportal</v>
      </c>
      <c r="C537">
        <f>IF(B537=LOOKUP(B537,'manually extracted terms'!$B$2:$B$219),1,0)</f>
        <v>0</v>
      </c>
    </row>
    <row r="538" spans="1:3" x14ac:dyDescent="0.25">
      <c r="A538" t="s">
        <v>868</v>
      </c>
      <c r="B538" t="str">
        <f t="shared" si="8"/>
        <v>magi-medi-cal</v>
      </c>
      <c r="C538">
        <f>IF(B538=LOOKUP(B538,'manually extracted terms'!$B$2:$B$219),1,0)</f>
        <v>0</v>
      </c>
    </row>
    <row r="539" spans="1:3" x14ac:dyDescent="0.25">
      <c r="A539" t="s">
        <v>869</v>
      </c>
      <c r="B539" t="str">
        <f t="shared" si="8"/>
        <v>bhp</v>
      </c>
      <c r="C539">
        <f>IF(B539=LOOKUP(B539,'manually extracted terms'!$B$2:$B$219),1,0)</f>
        <v>1</v>
      </c>
    </row>
    <row r="540" spans="1:3" x14ac:dyDescent="0.25">
      <c r="A540" t="s">
        <v>736</v>
      </c>
      <c r="B540" t="str">
        <f t="shared" si="8"/>
        <v>issuerfee</v>
      </c>
      <c r="C540">
        <f>IF(B540=LOOKUP(B540,'manually extracted terms'!$B$2:$B$219),1,0)</f>
        <v>1</v>
      </c>
    </row>
    <row r="541" spans="1:3" x14ac:dyDescent="0.25">
      <c r="A541" t="s">
        <v>721</v>
      </c>
      <c r="B541" t="str">
        <f t="shared" si="8"/>
        <v>manualadjustment</v>
      </c>
      <c r="C541">
        <f>IF(B541=LOOKUP(B541,'manually extracted terms'!$B$2:$B$219),1,0)</f>
        <v>0</v>
      </c>
    </row>
    <row r="542" spans="1:3" x14ac:dyDescent="0.25">
      <c r="A542" t="s">
        <v>743</v>
      </c>
      <c r="B542" t="str">
        <f t="shared" si="8"/>
        <v>filteringsearch</v>
      </c>
      <c r="C542">
        <f>IF(B542=LOOKUP(B542,'manually extracted terms'!$B$2:$B$219),1,0)</f>
        <v>0</v>
      </c>
    </row>
    <row r="543" spans="1:3" x14ac:dyDescent="0.25">
      <c r="A543" t="s">
        <v>735</v>
      </c>
      <c r="B543" t="str">
        <f t="shared" si="8"/>
        <v>paymentinformation</v>
      </c>
      <c r="C543">
        <f>IF(B543=LOOKUP(B543,'manually extracted terms'!$B$2:$B$219),1,0)</f>
        <v>0</v>
      </c>
    </row>
    <row r="544" spans="1:3" x14ac:dyDescent="0.25">
      <c r="A544" t="s">
        <v>756</v>
      </c>
      <c r="B544" t="str">
        <f t="shared" si="8"/>
        <v>pregnantwoman</v>
      </c>
      <c r="C544">
        <f>IF(B544=LOOKUP(B544,'manually extracted terms'!$B$2:$B$219),1,0)</f>
        <v>0</v>
      </c>
    </row>
    <row r="545" spans="1:3" x14ac:dyDescent="0.25">
      <c r="A545" t="s">
        <v>845</v>
      </c>
      <c r="B545" t="str">
        <f t="shared" si="8"/>
        <v>disposition</v>
      </c>
      <c r="C545">
        <f>IF(B545=LOOKUP(B545,'manually extracted terms'!$B$2:$B$219),1,0)</f>
        <v>1</v>
      </c>
    </row>
    <row r="546" spans="1:3" x14ac:dyDescent="0.25">
      <c r="A546" t="s">
        <v>852</v>
      </c>
      <c r="B546" t="str">
        <f t="shared" si="8"/>
        <v>note</v>
      </c>
      <c r="C546">
        <f>IF(B546=LOOKUP(B546,'manually extracted terms'!$B$2:$B$219),1,0)</f>
        <v>0</v>
      </c>
    </row>
    <row r="547" spans="1:3" x14ac:dyDescent="0.25">
      <c r="A547" t="s">
        <v>841</v>
      </c>
      <c r="B547" t="str">
        <f t="shared" si="8"/>
        <v>processing</v>
      </c>
      <c r="C547">
        <f>IF(B547=LOOKUP(B547,'manually extracted terms'!$B$2:$B$219),1,0)</f>
        <v>0</v>
      </c>
    </row>
    <row r="548" spans="1:3" x14ac:dyDescent="0.25">
      <c r="A548" t="s">
        <v>742</v>
      </c>
      <c r="B548" t="str">
        <f t="shared" si="8"/>
        <v>entitywebsite</v>
      </c>
      <c r="C548">
        <f>IF(B548=LOOKUP(B548,'manually extracted terms'!$B$2:$B$219),1,0)</f>
        <v>0</v>
      </c>
    </row>
    <row r="549" spans="1:3" x14ac:dyDescent="0.25">
      <c r="A549" t="s">
        <v>745</v>
      </c>
      <c r="B549" t="str">
        <f t="shared" si="8"/>
        <v>caseloadsize</v>
      </c>
      <c r="C549">
        <f>IF(B549=LOOKUP(B549,'manually extracted terms'!$B$2:$B$219),1,0)</f>
        <v>0</v>
      </c>
    </row>
    <row r="550" spans="1:3" x14ac:dyDescent="0.25">
      <c r="A550" t="s">
        <v>744</v>
      </c>
      <c r="B550" t="str">
        <f t="shared" si="8"/>
        <v>certifiedqhp</v>
      </c>
      <c r="C550">
        <f>IF(B550=LOOKUP(B550,'manually extracted terms'!$B$2:$B$219),1,0)</f>
        <v>0</v>
      </c>
    </row>
    <row r="551" spans="1:3" x14ac:dyDescent="0.25">
      <c r="A551" t="s">
        <v>746</v>
      </c>
      <c r="B551" t="str">
        <f t="shared" si="8"/>
        <v>followinglanguage</v>
      </c>
      <c r="C551">
        <f>IF(B551=LOOKUP(B551,'manually extracted terms'!$B$2:$B$219),1,0)</f>
        <v>0</v>
      </c>
    </row>
    <row r="552" spans="1:3" x14ac:dyDescent="0.25">
      <c r="A552" t="s">
        <v>790</v>
      </c>
      <c r="B552" t="str">
        <f t="shared" si="8"/>
        <v>insurancerequirement</v>
      </c>
      <c r="C552">
        <f>IF(B552=LOOKUP(B552,'manually extracted terms'!$B$2:$B$219),1,0)</f>
        <v>1</v>
      </c>
    </row>
    <row r="553" spans="1:3" x14ac:dyDescent="0.25">
      <c r="A553" t="s">
        <v>747</v>
      </c>
      <c r="B553" t="str">
        <f t="shared" si="8"/>
        <v>multiplerecord</v>
      </c>
      <c r="C553">
        <f>IF(B553=LOOKUP(B553,'manually extracted terms'!$B$2:$B$219),1,0)</f>
        <v>0</v>
      </c>
    </row>
    <row r="554" spans="1:3" x14ac:dyDescent="0.25">
      <c r="A554" t="s">
        <v>748</v>
      </c>
      <c r="B554" t="str">
        <f t="shared" si="8"/>
        <v>delegatedaccess</v>
      </c>
      <c r="C554">
        <f>IF(B554=LOOKUP(B554,'manually extracted terms'!$B$2:$B$219),1,0)</f>
        <v>1</v>
      </c>
    </row>
    <row r="555" spans="1:3" x14ac:dyDescent="0.25">
      <c r="A555" t="s">
        <v>781</v>
      </c>
      <c r="B555" t="str">
        <f t="shared" si="8"/>
        <v>autoenroll</v>
      </c>
      <c r="C555">
        <f>IF(B555=LOOKUP(B555,'manually extracted terms'!$B$2:$B$219),1,0)</f>
        <v>1</v>
      </c>
    </row>
    <row r="556" spans="1:3" x14ac:dyDescent="0.25">
      <c r="A556" t="s">
        <v>782</v>
      </c>
      <c r="B556" t="str">
        <f t="shared" si="8"/>
        <v>existingplan</v>
      </c>
      <c r="C556">
        <f>IF(B556=LOOKUP(B556,'manually extracted terms'!$B$2:$B$219),1,0)</f>
        <v>0</v>
      </c>
    </row>
    <row r="557" spans="1:3" x14ac:dyDescent="0.25">
      <c r="A557" t="s">
        <v>855</v>
      </c>
      <c r="B557" t="str">
        <f t="shared" si="8"/>
        <v>default</v>
      </c>
      <c r="C557">
        <f>IF(B557=LOOKUP(B557,'manually extracted terms'!$B$2:$B$219),1,0)</f>
        <v>0</v>
      </c>
    </row>
    <row r="558" spans="1:3" x14ac:dyDescent="0.25">
      <c r="A558" t="s">
        <v>801</v>
      </c>
      <c r="B558" t="str">
        <f t="shared" si="8"/>
        <v>keymetric</v>
      </c>
      <c r="C558">
        <f>IF(B558=LOOKUP(B558,'manually extracted terms'!$B$2:$B$219),1,0)</f>
        <v>0</v>
      </c>
    </row>
    <row r="559" spans="1:3" x14ac:dyDescent="0.25">
      <c r="A559" t="s">
        <v>800</v>
      </c>
      <c r="B559" t="str">
        <f t="shared" si="8"/>
        <v>averagedeductible</v>
      </c>
      <c r="C559">
        <f>IF(B559=LOOKUP(B559,'manually extracted terms'!$B$2:$B$219),1,0)</f>
        <v>0</v>
      </c>
    </row>
    <row r="560" spans="1:3" x14ac:dyDescent="0.25">
      <c r="A560" t="s">
        <v>802</v>
      </c>
      <c r="B560" t="str">
        <f t="shared" si="8"/>
        <v>providerdirectory</v>
      </c>
      <c r="C560">
        <f>IF(B560=LOOKUP(B560,'manually extracted terms'!$B$2:$B$219),1,0)</f>
        <v>1</v>
      </c>
    </row>
    <row r="561" spans="1:3" x14ac:dyDescent="0.25">
      <c r="A561" t="s">
        <v>798</v>
      </c>
      <c r="B561" t="str">
        <f t="shared" si="8"/>
        <v>manualreview</v>
      </c>
      <c r="C561">
        <f>IF(B561=LOOKUP(B561,'manually extracted terms'!$B$2:$B$219),1,0)</f>
        <v>0</v>
      </c>
    </row>
    <row r="562" spans="1:3" x14ac:dyDescent="0.25">
      <c r="A562" t="s">
        <v>803</v>
      </c>
      <c r="B562" t="str">
        <f t="shared" si="8"/>
        <v>selectedprovider</v>
      </c>
      <c r="C562">
        <f>IF(B562=LOOKUP(B562,'manually extracted terms'!$B$2:$B$219),1,0)</f>
        <v>0</v>
      </c>
    </row>
    <row r="563" spans="1:3" x14ac:dyDescent="0.25">
      <c r="A563" t="s">
        <v>799</v>
      </c>
      <c r="B563" t="str">
        <f t="shared" si="8"/>
        <v>applicationexception</v>
      </c>
      <c r="C563">
        <f>IF(B563=LOOKUP(B563,'manually extracted terms'!$B$2:$B$219),1,0)</f>
        <v>0</v>
      </c>
    </row>
    <row r="564" spans="1:3" x14ac:dyDescent="0.25">
      <c r="A564" t="s">
        <v>819</v>
      </c>
      <c r="B564" t="str">
        <f t="shared" si="8"/>
        <v>exchangecoverage</v>
      </c>
      <c r="C564">
        <f>IF(B564=LOOKUP(B564,'manually extracted terms'!$B$2:$B$219),1,0)</f>
        <v>1</v>
      </c>
    </row>
    <row r="565" spans="1:3" x14ac:dyDescent="0.25">
      <c r="A565" t="s">
        <v>805</v>
      </c>
      <c r="B565" t="str">
        <f t="shared" si="8"/>
        <v>statisticalanalysis</v>
      </c>
      <c r="C565">
        <f>IF(B565=LOOKUP(B565,'manually extracted terms'!$B$2:$B$219),1,0)</f>
        <v>0</v>
      </c>
    </row>
    <row r="566" spans="1:3" x14ac:dyDescent="0.25">
      <c r="A566" t="s">
        <v>846</v>
      </c>
      <c r="B566" t="str">
        <f t="shared" si="8"/>
        <v>aca</v>
      </c>
      <c r="C566">
        <f>IF(B566=LOOKUP(B566,'manually extracted terms'!$B$2:$B$219),1,0)</f>
        <v>1</v>
      </c>
    </row>
    <row r="567" spans="1:3" x14ac:dyDescent="0.25">
      <c r="A567" t="s">
        <v>804</v>
      </c>
      <c r="B567" t="str">
        <f t="shared" si="8"/>
        <v>in-personcontact</v>
      </c>
      <c r="C567">
        <f>IF(B567=LOOKUP(B567,'manually extracted terms'!$B$2:$B$219),1,0)</f>
        <v>0</v>
      </c>
    </row>
    <row r="568" spans="1:3" x14ac:dyDescent="0.25">
      <c r="A568" t="s">
        <v>914</v>
      </c>
      <c r="B568" t="str">
        <f t="shared" si="8"/>
        <v>race</v>
      </c>
      <c r="C568">
        <f>IF(B568=LOOKUP(B568,'manually extracted terms'!$B$2:$B$219),1,0)</f>
        <v>1</v>
      </c>
    </row>
    <row r="569" spans="1:3" x14ac:dyDescent="0.25">
      <c r="A569" t="s">
        <v>807</v>
      </c>
      <c r="B569" t="str">
        <f t="shared" si="8"/>
        <v>differentuser</v>
      </c>
      <c r="C569">
        <f>IF(B569=LOOKUP(B569,'manually extracted terms'!$B$2:$B$219),1,0)</f>
        <v>0</v>
      </c>
    </row>
    <row r="570" spans="1:3" x14ac:dyDescent="0.25">
      <c r="A570" t="s">
        <v>812</v>
      </c>
      <c r="B570" t="str">
        <f t="shared" si="8"/>
        <v>generousprovision</v>
      </c>
      <c r="C570">
        <f>IF(B570=LOOKUP(B570,'manually extracted terms'!$B$2:$B$219),1,0)</f>
        <v>0</v>
      </c>
    </row>
    <row r="571" spans="1:3" x14ac:dyDescent="0.25">
      <c r="A571" t="s">
        <v>811</v>
      </c>
      <c r="B571" t="str">
        <f t="shared" si="8"/>
        <v>vietnameselanguage</v>
      </c>
      <c r="C571">
        <f>IF(B571=LOOKUP(B571,'manually extracted terms'!$B$2:$B$219),1,0)</f>
        <v>0</v>
      </c>
    </row>
    <row r="572" spans="1:3" x14ac:dyDescent="0.25">
      <c r="A572" t="s">
        <v>809</v>
      </c>
      <c r="B572" t="str">
        <f t="shared" si="8"/>
        <v>exemptionapplication</v>
      </c>
      <c r="C572">
        <f>IF(B572=LOOKUP(B572,'manually extracted terms'!$B$2:$B$219),1,0)</f>
        <v>0</v>
      </c>
    </row>
    <row r="573" spans="1:3" x14ac:dyDescent="0.25">
      <c r="A573" t="s">
        <v>810</v>
      </c>
      <c r="B573" t="str">
        <f t="shared" si="8"/>
        <v>coveragerequirement</v>
      </c>
      <c r="C573">
        <f>IF(B573=LOOKUP(B573,'manually extracted terms'!$B$2:$B$219),1,0)</f>
        <v>0</v>
      </c>
    </row>
    <row r="574" spans="1:3" x14ac:dyDescent="0.25">
      <c r="A574" t="s">
        <v>815</v>
      </c>
      <c r="B574" t="str">
        <f t="shared" si="8"/>
        <v>150day</v>
      </c>
      <c r="C574">
        <f>IF(B574=LOOKUP(B574,'manually extracted terms'!$B$2:$B$219),1,0)</f>
        <v>0</v>
      </c>
    </row>
    <row r="575" spans="1:3" x14ac:dyDescent="0.25">
      <c r="A575" t="s">
        <v>873</v>
      </c>
      <c r="B575" t="str">
        <f t="shared" si="8"/>
        <v>video</v>
      </c>
      <c r="C575">
        <f>IF(B575=LOOKUP(B575,'manually extracted terms'!$B$2:$B$219),1,0)</f>
        <v>0</v>
      </c>
    </row>
    <row r="576" spans="1:3" x14ac:dyDescent="0.25">
      <c r="A576" t="s">
        <v>859</v>
      </c>
      <c r="B576" t="str">
        <f t="shared" si="8"/>
        <v>non-renewal</v>
      </c>
      <c r="C576">
        <f>IF(B576=LOOKUP(B576,'manually extracted terms'!$B$2:$B$219),1,0)</f>
        <v>0</v>
      </c>
    </row>
    <row r="577" spans="1:3" x14ac:dyDescent="0.25">
      <c r="A577" t="s">
        <v>860</v>
      </c>
      <c r="B577" t="str">
        <f t="shared" si="8"/>
        <v>route</v>
      </c>
      <c r="C577">
        <f>IF(B577=LOOKUP(B577,'manually extracted terms'!$B$2:$B$219),1,0)</f>
        <v>0</v>
      </c>
    </row>
    <row r="578" spans="1:3" x14ac:dyDescent="0.25">
      <c r="A578" t="s">
        <v>867</v>
      </c>
      <c r="B578" t="str">
        <f t="shared" si="8"/>
        <v>aspect</v>
      </c>
      <c r="C578">
        <f>IF(B578=LOOKUP(B578,'manually extracted terms'!$B$2:$B$219),1,0)</f>
        <v>0</v>
      </c>
    </row>
    <row r="579" spans="1:3" x14ac:dyDescent="0.25">
      <c r="A579" t="s">
        <v>817</v>
      </c>
      <c r="B579" t="str">
        <f t="shared" ref="B579:B642" si="9">LOWER(SUBSTITUTE(A579," ",""))</f>
        <v>responsibleperson</v>
      </c>
      <c r="C579">
        <f>IF(B579=LOOKUP(B579,'manually extracted terms'!$B$2:$B$219),1,0)</f>
        <v>1</v>
      </c>
    </row>
    <row r="580" spans="1:3" x14ac:dyDescent="0.25">
      <c r="A580" t="s">
        <v>818</v>
      </c>
      <c r="B580" t="str">
        <f t="shared" si="9"/>
        <v>checkbenefit</v>
      </c>
      <c r="C580">
        <f>IF(B580=LOOKUP(B580,'manually extracted terms'!$B$2:$B$219),1,0)</f>
        <v>0</v>
      </c>
    </row>
    <row r="581" spans="1:3" x14ac:dyDescent="0.25">
      <c r="A581" t="s">
        <v>820</v>
      </c>
      <c r="B581" t="str">
        <f t="shared" si="9"/>
        <v>e-mailprint</v>
      </c>
      <c r="C581">
        <f>IF(B581=LOOKUP(B581,'manually extracted terms'!$B$2:$B$219),1,0)</f>
        <v>0</v>
      </c>
    </row>
    <row r="582" spans="1:3" x14ac:dyDescent="0.25">
      <c r="A582" t="s">
        <v>861</v>
      </c>
      <c r="B582" t="str">
        <f t="shared" si="9"/>
        <v>participation</v>
      </c>
      <c r="C582">
        <f>IF(B582=LOOKUP(B582,'manually extracted terms'!$B$2:$B$219),1,0)</f>
        <v>0</v>
      </c>
    </row>
    <row r="583" spans="1:3" x14ac:dyDescent="0.25">
      <c r="A583" t="s">
        <v>857</v>
      </c>
      <c r="B583" t="str">
        <f t="shared" si="9"/>
        <v>written</v>
      </c>
      <c r="C583">
        <f>IF(B583=LOOKUP(B583,'manually extracted terms'!$B$2:$B$219),1,0)</f>
        <v>0</v>
      </c>
    </row>
    <row r="584" spans="1:3" x14ac:dyDescent="0.25">
      <c r="A584" t="s">
        <v>886</v>
      </c>
      <c r="B584" t="str">
        <f t="shared" si="9"/>
        <v>cin</v>
      </c>
      <c r="C584">
        <f>IF(B584=LOOKUP(B584,'manually extracted terms'!$B$2:$B$219),1,0)</f>
        <v>1</v>
      </c>
    </row>
    <row r="585" spans="1:3" x14ac:dyDescent="0.25">
      <c r="A585" t="s">
        <v>821</v>
      </c>
      <c r="B585" t="str">
        <f t="shared" si="9"/>
        <v>progressstatus</v>
      </c>
      <c r="C585">
        <f>IF(B585=LOOKUP(B585,'manually extracted terms'!$B$2:$B$219),1,0)</f>
        <v>0</v>
      </c>
    </row>
    <row r="586" spans="1:3" x14ac:dyDescent="0.25">
      <c r="A586" t="s">
        <v>822</v>
      </c>
      <c r="B586" t="str">
        <f t="shared" si="9"/>
        <v>individualhousehold</v>
      </c>
      <c r="C586">
        <f>IF(B586=LOOKUP(B586,'manually extracted terms'!$B$2:$B$219),1,0)</f>
        <v>0</v>
      </c>
    </row>
    <row r="587" spans="1:3" x14ac:dyDescent="0.25">
      <c r="A587" t="s">
        <v>823</v>
      </c>
      <c r="B587" t="str">
        <f t="shared" si="9"/>
        <v>emailnotice</v>
      </c>
      <c r="C587">
        <f>IF(B587=LOOKUP(B587,'manually extracted terms'!$B$2:$B$219),1,0)</f>
        <v>0</v>
      </c>
    </row>
    <row r="588" spans="1:3" x14ac:dyDescent="0.25">
      <c r="A588" t="s">
        <v>824</v>
      </c>
      <c r="B588" t="str">
        <f t="shared" si="9"/>
        <v>spokencommunication</v>
      </c>
      <c r="C588">
        <f>IF(B588=LOOKUP(B588,'manually extracted terms'!$B$2:$B$219),1,0)</f>
        <v>0</v>
      </c>
    </row>
    <row r="589" spans="1:3" x14ac:dyDescent="0.25">
      <c r="A589" t="s">
        <v>825</v>
      </c>
      <c r="B589" t="str">
        <f t="shared" si="9"/>
        <v>storedpreference</v>
      </c>
      <c r="C589">
        <f>IF(B589=LOOKUP(B589,'manually extracted terms'!$B$2:$B$219),1,0)</f>
        <v>0</v>
      </c>
    </row>
    <row r="590" spans="1:3" x14ac:dyDescent="0.25">
      <c r="A590" t="s">
        <v>826</v>
      </c>
      <c r="B590" t="str">
        <f t="shared" si="9"/>
        <v>desiredlanguage</v>
      </c>
      <c r="C590">
        <f>IF(B590=LOOKUP(B590,'manually extracted terms'!$B$2:$B$219),1,0)</f>
        <v>0</v>
      </c>
    </row>
    <row r="591" spans="1:3" x14ac:dyDescent="0.25">
      <c r="A591" t="s">
        <v>827</v>
      </c>
      <c r="B591" t="str">
        <f t="shared" si="9"/>
        <v>multiplesource</v>
      </c>
      <c r="C591">
        <f>IF(B591=LOOKUP(B591,'manually extracted terms'!$B$2:$B$219),1,0)</f>
        <v>0</v>
      </c>
    </row>
    <row r="592" spans="1:3" x14ac:dyDescent="0.25">
      <c r="A592" t="s">
        <v>828</v>
      </c>
      <c r="B592" t="str">
        <f t="shared" si="9"/>
        <v>textconsumer</v>
      </c>
      <c r="C592">
        <f>IF(B592=LOOKUP(B592,'manually extracted terms'!$B$2:$B$219),1,0)</f>
        <v>0</v>
      </c>
    </row>
    <row r="593" spans="1:3" x14ac:dyDescent="0.25">
      <c r="A593" t="s">
        <v>888</v>
      </c>
      <c r="B593" t="str">
        <f t="shared" si="9"/>
        <v>reduced</v>
      </c>
      <c r="C593">
        <f>IF(B593=LOOKUP(B593,'manually extracted terms'!$B$2:$B$219),1,0)</f>
        <v>0</v>
      </c>
    </row>
    <row r="594" spans="1:3" x14ac:dyDescent="0.25">
      <c r="A594" t="s">
        <v>894</v>
      </c>
      <c r="B594" t="str">
        <f t="shared" si="9"/>
        <v>perm</v>
      </c>
      <c r="C594">
        <f>IF(B594=LOOKUP(B594,'manually extracted terms'!$B$2:$B$219),1,0)</f>
        <v>1</v>
      </c>
    </row>
    <row r="595" spans="1:3" x14ac:dyDescent="0.25">
      <c r="A595" t="s">
        <v>877</v>
      </c>
      <c r="B595" t="str">
        <f t="shared" si="9"/>
        <v>circumstance</v>
      </c>
      <c r="C595">
        <f>IF(B595=LOOKUP(B595,'manually extracted terms'!$B$2:$B$219),1,0)</f>
        <v>0</v>
      </c>
    </row>
    <row r="596" spans="1:3" x14ac:dyDescent="0.25">
      <c r="A596" t="s">
        <v>871</v>
      </c>
      <c r="B596" t="str">
        <f t="shared" si="9"/>
        <v>example</v>
      </c>
      <c r="C596">
        <f>IF(B596=LOOKUP(B596,'manually extracted terms'!$B$2:$B$219),1,0)</f>
        <v>0</v>
      </c>
    </row>
    <row r="597" spans="1:3" x14ac:dyDescent="0.25">
      <c r="A597" t="s">
        <v>889</v>
      </c>
      <c r="B597" t="str">
        <f t="shared" si="9"/>
        <v>network</v>
      </c>
      <c r="C597">
        <f>IF(B597=LOOKUP(B597,'manually extracted terms'!$B$2:$B$219),1,0)</f>
        <v>0</v>
      </c>
    </row>
    <row r="598" spans="1:3" x14ac:dyDescent="0.25">
      <c r="A598" t="s">
        <v>872</v>
      </c>
      <c r="B598" t="str">
        <f t="shared" si="9"/>
        <v>parameter</v>
      </c>
      <c r="C598">
        <f>IF(B598=LOOKUP(B598,'manually extracted terms'!$B$2:$B$219),1,0)</f>
        <v>0</v>
      </c>
    </row>
    <row r="599" spans="1:3" x14ac:dyDescent="0.25">
      <c r="A599" t="s">
        <v>862</v>
      </c>
      <c r="B599" t="str">
        <f t="shared" si="9"/>
        <v>bcctp</v>
      </c>
      <c r="C599">
        <f>IF(B599=LOOKUP(B599,'manually extracted terms'!$B$2:$B$219),1,0)</f>
        <v>1</v>
      </c>
    </row>
    <row r="600" spans="1:3" x14ac:dyDescent="0.25">
      <c r="A600" t="s">
        <v>864</v>
      </c>
      <c r="B600" t="str">
        <f t="shared" si="9"/>
        <v>differentprogram</v>
      </c>
      <c r="C600">
        <f>IF(B600=LOOKUP(B600,'manually extracted terms'!$B$2:$B$219),1,0)</f>
        <v>0</v>
      </c>
    </row>
    <row r="601" spans="1:3" x14ac:dyDescent="0.25">
      <c r="A601" t="s">
        <v>865</v>
      </c>
      <c r="B601" t="str">
        <f t="shared" si="9"/>
        <v>fpact</v>
      </c>
      <c r="C601">
        <f>IF(B601=LOOKUP(B601,'manually extracted terms'!$B$2:$B$219),1,0)</f>
        <v>1</v>
      </c>
    </row>
    <row r="602" spans="1:3" x14ac:dyDescent="0.25">
      <c r="A602" t="s">
        <v>927</v>
      </c>
      <c r="B602" t="str">
        <f t="shared" si="9"/>
        <v>aiim</v>
      </c>
      <c r="C602">
        <f>IF(B602=LOOKUP(B602,'manually extracted terms'!$B$2:$B$219),1,0)</f>
        <v>1</v>
      </c>
    </row>
    <row r="603" spans="1:3" x14ac:dyDescent="0.25">
      <c r="A603" t="s">
        <v>876</v>
      </c>
      <c r="B603" t="str">
        <f t="shared" si="9"/>
        <v>tool</v>
      </c>
      <c r="C603">
        <f>IF(B603=LOOKUP(B603,'manually extracted terms'!$B$2:$B$219),1,0)</f>
        <v>0</v>
      </c>
    </row>
    <row r="604" spans="1:3" x14ac:dyDescent="0.25">
      <c r="A604" t="s">
        <v>892</v>
      </c>
      <c r="B604" t="str">
        <f t="shared" si="9"/>
        <v>reinsurance</v>
      </c>
      <c r="C604">
        <f>IF(B604=LOOKUP(B604,'manually extracted terms'!$B$2:$B$219),1,0)</f>
        <v>1</v>
      </c>
    </row>
    <row r="605" spans="1:3" x14ac:dyDescent="0.25">
      <c r="A605" t="s">
        <v>874</v>
      </c>
      <c r="B605" t="str">
        <f t="shared" si="9"/>
        <v>recertification</v>
      </c>
      <c r="C605">
        <f>IF(B605=LOOKUP(B605,'manually extracted terms'!$B$2:$B$219),1,0)</f>
        <v>1</v>
      </c>
    </row>
    <row r="606" spans="1:3" x14ac:dyDescent="0.25">
      <c r="A606" t="s">
        <v>880</v>
      </c>
      <c r="B606" t="str">
        <f t="shared" si="9"/>
        <v>viewable</v>
      </c>
      <c r="C606">
        <f>IF(B606=LOOKUP(B606,'manually extracted terms'!$B$2:$B$219),1,0)</f>
        <v>0</v>
      </c>
    </row>
    <row r="607" spans="1:3" x14ac:dyDescent="0.25">
      <c r="A607" t="s">
        <v>881</v>
      </c>
      <c r="B607" t="str">
        <f t="shared" si="9"/>
        <v>comment</v>
      </c>
      <c r="C607">
        <f>IF(B607=LOOKUP(B607,'manually extracted terms'!$B$2:$B$219),1,0)</f>
        <v>0</v>
      </c>
    </row>
    <row r="608" spans="1:3" x14ac:dyDescent="0.25">
      <c r="A608" t="s">
        <v>882</v>
      </c>
      <c r="B608" t="str">
        <f t="shared" si="9"/>
        <v>limited</v>
      </c>
      <c r="C608">
        <f>IF(B608=LOOKUP(B608,'manually extracted terms'!$B$2:$B$219),1,0)</f>
        <v>0</v>
      </c>
    </row>
    <row r="609" spans="1:3" x14ac:dyDescent="0.25">
      <c r="A609" t="s">
        <v>883</v>
      </c>
      <c r="B609" t="str">
        <f t="shared" si="9"/>
        <v>user-generated</v>
      </c>
      <c r="C609">
        <f>IF(B609=LOOKUP(B609,'manually extracted terms'!$B$2:$B$219),1,0)</f>
        <v>0</v>
      </c>
    </row>
    <row r="610" spans="1:3" x14ac:dyDescent="0.25">
      <c r="A610" t="s">
        <v>910</v>
      </c>
      <c r="B610" t="str">
        <f t="shared" si="9"/>
        <v>trip</v>
      </c>
      <c r="C610">
        <f>IF(B610=LOOKUP(B610,'manually extracted terms'!$B$2:$B$219),1,0)</f>
        <v>0</v>
      </c>
    </row>
    <row r="611" spans="1:3" x14ac:dyDescent="0.25">
      <c r="A611" t="s">
        <v>890</v>
      </c>
      <c r="B611" t="str">
        <f t="shared" si="9"/>
        <v>category</v>
      </c>
      <c r="C611">
        <f>IF(B611=LOOKUP(B611,'manually extracted terms'!$B$2:$B$219),1,0)</f>
        <v>0</v>
      </c>
    </row>
    <row r="612" spans="1:3" x14ac:dyDescent="0.25">
      <c r="A612" t="s">
        <v>885</v>
      </c>
      <c r="B612" t="str">
        <f t="shared" si="9"/>
        <v>queue</v>
      </c>
      <c r="C612">
        <f>IF(B612=LOOKUP(B612,'manually extracted terms'!$B$2:$B$219),1,0)</f>
        <v>0</v>
      </c>
    </row>
    <row r="613" spans="1:3" x14ac:dyDescent="0.25">
      <c r="A613" t="s">
        <v>920</v>
      </c>
      <c r="B613" t="str">
        <f t="shared" si="9"/>
        <v>time-stamp</v>
      </c>
      <c r="C613">
        <f>IF(B613=LOOKUP(B613,'manually extracted terms'!$B$2:$B$219),1,0)</f>
        <v>0</v>
      </c>
    </row>
    <row r="614" spans="1:3" x14ac:dyDescent="0.25">
      <c r="A614" t="s">
        <v>528</v>
      </c>
      <c r="B614" t="str">
        <f t="shared" si="9"/>
        <v>decision-making</v>
      </c>
      <c r="C614">
        <f>IF(B614=LOOKUP(B614,'manually extracted terms'!$B$2:$B$219),1,0)</f>
        <v>0</v>
      </c>
    </row>
    <row r="615" spans="1:3" x14ac:dyDescent="0.25">
      <c r="A615" t="s">
        <v>878</v>
      </c>
      <c r="B615" t="str">
        <f t="shared" si="9"/>
        <v>vendor</v>
      </c>
      <c r="C615">
        <f>IF(B615=LOOKUP(B615,'manually extracted terms'!$B$2:$B$219),1,0)</f>
        <v>1</v>
      </c>
    </row>
    <row r="616" spans="1:3" x14ac:dyDescent="0.25">
      <c r="A616" t="s">
        <v>899</v>
      </c>
      <c r="B616" t="str">
        <f t="shared" si="9"/>
        <v>liabilities</v>
      </c>
      <c r="C616">
        <f>IF(B616=LOOKUP(B616,'manually extracted terms'!$B$2:$B$219),1,0)</f>
        <v>0</v>
      </c>
    </row>
    <row r="617" spans="1:3" x14ac:dyDescent="0.25">
      <c r="A617" t="s">
        <v>917</v>
      </c>
      <c r="B617" t="str">
        <f t="shared" si="9"/>
        <v>county</v>
      </c>
      <c r="C617">
        <f>IF(B617=LOOKUP(B617,'manually extracted terms'!$B$2:$B$219),1,0)</f>
        <v>0</v>
      </c>
    </row>
    <row r="618" spans="1:3" x14ac:dyDescent="0.25">
      <c r="A618" t="s">
        <v>893</v>
      </c>
      <c r="B618" t="str">
        <f t="shared" si="9"/>
        <v>guidance</v>
      </c>
      <c r="C618">
        <f>IF(B618=LOOKUP(B618,'manually extracted terms'!$B$2:$B$219),1,0)</f>
        <v>0</v>
      </c>
    </row>
    <row r="619" spans="1:3" x14ac:dyDescent="0.25">
      <c r="A619" t="s">
        <v>875</v>
      </c>
      <c r="B619" t="str">
        <f t="shared" si="9"/>
        <v>calfresh</v>
      </c>
      <c r="C619">
        <f>IF(B619=LOOKUP(B619,'manually extracted terms'!$B$2:$B$219),1,0)</f>
        <v>1</v>
      </c>
    </row>
    <row r="620" spans="1:3" x14ac:dyDescent="0.25">
      <c r="A620" t="s">
        <v>884</v>
      </c>
      <c r="B620" t="str">
        <f t="shared" si="9"/>
        <v>reason</v>
      </c>
      <c r="C620">
        <f>IF(B620=LOOKUP(B620,'manually extracted terms'!$B$2:$B$219),1,0)</f>
        <v>0</v>
      </c>
    </row>
    <row r="621" spans="1:3" x14ac:dyDescent="0.25">
      <c r="A621" t="s">
        <v>921</v>
      </c>
      <c r="B621" t="str">
        <f t="shared" si="9"/>
        <v>form</v>
      </c>
      <c r="C621">
        <f>IF(B621=LOOKUP(B621,'manually extracted terms'!$B$2:$B$219),1,0)</f>
        <v>0</v>
      </c>
    </row>
    <row r="622" spans="1:3" x14ac:dyDescent="0.25">
      <c r="A622" t="s">
        <v>929</v>
      </c>
      <c r="B622" t="str">
        <f t="shared" si="9"/>
        <v>assistance</v>
      </c>
      <c r="C622">
        <f>IF(B622=LOOKUP(B622,'manually extracted terms'!$B$2:$B$219),1,0)</f>
        <v>0</v>
      </c>
    </row>
    <row r="623" spans="1:3" x14ac:dyDescent="0.25">
      <c r="A623" t="s">
        <v>879</v>
      </c>
      <c r="B623" t="str">
        <f t="shared" si="9"/>
        <v>recipient</v>
      </c>
      <c r="C623">
        <f>IF(B623=LOOKUP(B623,'manually extracted terms'!$B$2:$B$219),1,0)</f>
        <v>1</v>
      </c>
    </row>
    <row r="624" spans="1:3" x14ac:dyDescent="0.25">
      <c r="A624" t="s">
        <v>908</v>
      </c>
      <c r="B624" t="str">
        <f t="shared" si="9"/>
        <v>scanned</v>
      </c>
      <c r="C624">
        <f>IF(B624=LOOKUP(B624,'manually extracted terms'!$B$2:$B$219),1,0)</f>
        <v>0</v>
      </c>
    </row>
    <row r="625" spans="1:3" x14ac:dyDescent="0.25">
      <c r="A625" t="s">
        <v>902</v>
      </c>
      <c r="B625" t="str">
        <f t="shared" si="9"/>
        <v>directive</v>
      </c>
      <c r="C625">
        <f>IF(B625=LOOKUP(B625,'manually extracted terms'!$B$2:$B$219),1,0)</f>
        <v>0</v>
      </c>
    </row>
    <row r="626" spans="1:3" x14ac:dyDescent="0.25">
      <c r="A626" t="s">
        <v>903</v>
      </c>
      <c r="B626" t="str">
        <f t="shared" si="9"/>
        <v>dashboard</v>
      </c>
      <c r="C626">
        <f>IF(B626=LOOKUP(B626,'manually extracted terms'!$B$2:$B$219),1,0)</f>
        <v>0</v>
      </c>
    </row>
    <row r="627" spans="1:3" x14ac:dyDescent="0.25">
      <c r="A627" t="s">
        <v>904</v>
      </c>
      <c r="B627" t="str">
        <f t="shared" si="9"/>
        <v>guideline</v>
      </c>
      <c r="C627">
        <f>IF(B627=LOOKUP(B627,'manually extracted terms'!$B$2:$B$219),1,0)</f>
        <v>0</v>
      </c>
    </row>
    <row r="628" spans="1:3" x14ac:dyDescent="0.25">
      <c r="A628" t="s">
        <v>905</v>
      </c>
      <c r="B628" t="str">
        <f t="shared" si="9"/>
        <v>procedure</v>
      </c>
      <c r="C628">
        <f>IF(B628=LOOKUP(B628,'manually extracted terms'!$B$2:$B$219),1,0)</f>
        <v>0</v>
      </c>
    </row>
    <row r="629" spans="1:3" x14ac:dyDescent="0.25">
      <c r="A629" t="s">
        <v>906</v>
      </c>
      <c r="B629" t="str">
        <f t="shared" si="9"/>
        <v>ordinance</v>
      </c>
      <c r="C629">
        <f>IF(B629=LOOKUP(B629,'manually extracted terms'!$B$2:$B$219),1,0)</f>
        <v>0</v>
      </c>
    </row>
    <row r="630" spans="1:3" x14ac:dyDescent="0.25">
      <c r="A630" t="s">
        <v>907</v>
      </c>
      <c r="B630" t="str">
        <f t="shared" si="9"/>
        <v>regulation</v>
      </c>
      <c r="C630">
        <f>IF(B630=LOOKUP(B630,'manually extracted terms'!$B$2:$B$219),1,0)</f>
        <v>0</v>
      </c>
    </row>
    <row r="631" spans="1:3" x14ac:dyDescent="0.25">
      <c r="A631" t="s">
        <v>896</v>
      </c>
      <c r="B631" t="str">
        <f t="shared" si="9"/>
        <v>abuse</v>
      </c>
      <c r="C631">
        <f>IF(B631=LOOKUP(B631,'manually extracted terms'!$B$2:$B$219),1,0)</f>
        <v>1</v>
      </c>
    </row>
    <row r="632" spans="1:3" x14ac:dyDescent="0.25">
      <c r="A632" t="s">
        <v>897</v>
      </c>
      <c r="B632" t="str">
        <f t="shared" si="9"/>
        <v>fraud</v>
      </c>
      <c r="C632">
        <f>IF(B632=LOOKUP(B632,'manually extracted terms'!$B$2:$B$219),1,0)</f>
        <v>1</v>
      </c>
    </row>
    <row r="633" spans="1:3" x14ac:dyDescent="0.25">
      <c r="A633" t="s">
        <v>898</v>
      </c>
      <c r="B633" t="str">
        <f t="shared" si="9"/>
        <v>waste</v>
      </c>
      <c r="C633">
        <f>IF(B633=LOOKUP(B633,'manually extracted terms'!$B$2:$B$219),1,0)</f>
        <v>1</v>
      </c>
    </row>
    <row r="634" spans="1:3" x14ac:dyDescent="0.25">
      <c r="A634" t="s">
        <v>909</v>
      </c>
      <c r="B634" t="str">
        <f t="shared" si="9"/>
        <v>submission</v>
      </c>
      <c r="C634">
        <f>IF(B634=LOOKUP(B634,'manually extracted terms'!$B$2:$B$219),1,0)</f>
        <v>0</v>
      </c>
    </row>
    <row r="635" spans="1:3" x14ac:dyDescent="0.25">
      <c r="A635" t="s">
        <v>912</v>
      </c>
      <c r="B635" t="str">
        <f t="shared" si="9"/>
        <v>mrmib</v>
      </c>
      <c r="C635">
        <f>IF(B635=LOOKUP(B635,'manually extracted terms'!$B$2:$B$219),1,0)</f>
        <v>1</v>
      </c>
    </row>
    <row r="636" spans="1:3" x14ac:dyDescent="0.25">
      <c r="A636" t="s">
        <v>911</v>
      </c>
      <c r="B636" t="str">
        <f t="shared" si="9"/>
        <v>national</v>
      </c>
      <c r="C636">
        <f>IF(B636=LOOKUP(B636,'manually extracted terms'!$B$2:$B$219),1,0)</f>
        <v>0</v>
      </c>
    </row>
    <row r="637" spans="1:3" x14ac:dyDescent="0.25">
      <c r="A637" t="s">
        <v>915</v>
      </c>
      <c r="B637" t="str">
        <f t="shared" si="9"/>
        <v>transmit</v>
      </c>
      <c r="C637">
        <f>IF(B637=LOOKUP(B637,'manually extracted terms'!$B$2:$B$219),1,0)</f>
        <v>0</v>
      </c>
    </row>
    <row r="638" spans="1:3" x14ac:dyDescent="0.25">
      <c r="A638" t="s">
        <v>930</v>
      </c>
      <c r="B638" t="str">
        <f t="shared" si="9"/>
        <v>medium</v>
      </c>
      <c r="C638">
        <f>IF(B638=LOOKUP(B638,'manually extracted terms'!$B$2:$B$219),1,0)</f>
        <v>0</v>
      </c>
    </row>
    <row r="639" spans="1:3" x14ac:dyDescent="0.25">
      <c r="A639" t="s">
        <v>931</v>
      </c>
      <c r="B639" t="str">
        <f t="shared" si="9"/>
        <v>high</v>
      </c>
      <c r="C639">
        <f>IF(B639=LOOKUP(B639,'manually extracted terms'!$B$2:$B$219),1,0)</f>
        <v>0</v>
      </c>
    </row>
    <row r="640" spans="1:3" x14ac:dyDescent="0.25">
      <c r="A640" t="s">
        <v>900</v>
      </c>
      <c r="B640" t="str">
        <f t="shared" si="9"/>
        <v>non-payment</v>
      </c>
      <c r="C640">
        <f>IF(B640=LOOKUP(B640,'manually extracted terms'!$B$2:$B$219),1,0)</f>
        <v>0</v>
      </c>
    </row>
    <row r="641" spans="1:3" x14ac:dyDescent="0.25">
      <c r="A641" t="s">
        <v>901</v>
      </c>
      <c r="B641" t="str">
        <f t="shared" si="9"/>
        <v>shop</v>
      </c>
      <c r="C641">
        <f>IF(B641=LOOKUP(B641,'manually extracted terms'!$B$2:$B$219),1,0)</f>
        <v>1</v>
      </c>
    </row>
    <row r="642" spans="1:3" x14ac:dyDescent="0.25">
      <c r="A642" t="s">
        <v>943</v>
      </c>
      <c r="B642" t="str">
        <f t="shared" si="9"/>
        <v>incoming</v>
      </c>
      <c r="C642">
        <f>IF(B642=LOOKUP(B642,'manually extracted terms'!$B$2:$B$219),1,0)</f>
        <v>0</v>
      </c>
    </row>
    <row r="643" spans="1:3" x14ac:dyDescent="0.25">
      <c r="A643" t="s">
        <v>916</v>
      </c>
      <c r="B643" t="str">
        <f t="shared" ref="B643:B682" si="10">LOWER(SUBSTITUTE(A643," ",""))</f>
        <v>assignment</v>
      </c>
      <c r="C643">
        <f>IF(B643=LOOKUP(B643,'manually extracted terms'!$B$2:$B$219),1,0)</f>
        <v>0</v>
      </c>
    </row>
    <row r="644" spans="1:3" x14ac:dyDescent="0.25">
      <c r="A644" t="s">
        <v>891</v>
      </c>
      <c r="B644" t="str">
        <f t="shared" si="10"/>
        <v>package</v>
      </c>
      <c r="C644">
        <f>IF(B644=LOOKUP(B644,'manually extracted terms'!$B$2:$B$219),1,0)</f>
        <v>0</v>
      </c>
    </row>
    <row r="645" spans="1:3" x14ac:dyDescent="0.25">
      <c r="A645" t="s">
        <v>951</v>
      </c>
      <c r="B645" t="str">
        <f t="shared" si="10"/>
        <v>participant</v>
      </c>
      <c r="C645">
        <f>IF(B645=LOOKUP(B645,'manually extracted terms'!$B$2:$B$219),1,0)</f>
        <v>1</v>
      </c>
    </row>
    <row r="646" spans="1:3" x14ac:dyDescent="0.25">
      <c r="A646" t="s">
        <v>939</v>
      </c>
      <c r="B646" t="str">
        <f t="shared" si="10"/>
        <v>receipt</v>
      </c>
      <c r="C646">
        <f>IF(B646=LOOKUP(B646,'manually extracted terms'!$B$2:$B$219),1,0)</f>
        <v>0</v>
      </c>
    </row>
    <row r="647" spans="1:3" x14ac:dyDescent="0.25">
      <c r="A647" t="s">
        <v>941</v>
      </c>
      <c r="B647" t="str">
        <f t="shared" si="10"/>
        <v>resource</v>
      </c>
      <c r="C647">
        <f>IF(B647=LOOKUP(B647,'manually extracted terms'!$B$2:$B$219),1,0)</f>
        <v>0</v>
      </c>
    </row>
    <row r="648" spans="1:3" x14ac:dyDescent="0.25">
      <c r="A648" t="s">
        <v>942</v>
      </c>
      <c r="B648" t="str">
        <f t="shared" si="10"/>
        <v>weight</v>
      </c>
      <c r="C648">
        <f>IF(B648=LOOKUP(B648,'manually extracted terms'!$B$2:$B$219),1,0)</f>
        <v>0</v>
      </c>
    </row>
    <row r="649" spans="1:3" x14ac:dyDescent="0.25">
      <c r="A649" t="s">
        <v>895</v>
      </c>
      <c r="B649" t="str">
        <f t="shared" si="10"/>
        <v>spanish</v>
      </c>
      <c r="C649">
        <f>IF(B649=LOOKUP(B649,'manually extracted terms'!$B$2:$B$219),1,0)</f>
        <v>0</v>
      </c>
    </row>
    <row r="650" spans="1:3" x14ac:dyDescent="0.25">
      <c r="A650" t="s">
        <v>925</v>
      </c>
      <c r="B650" t="str">
        <f t="shared" si="10"/>
        <v>navigation</v>
      </c>
      <c r="C650">
        <f>IF(B650=LOOKUP(B650,'manually extracted terms'!$B$2:$B$219),1,0)</f>
        <v>0</v>
      </c>
    </row>
    <row r="651" spans="1:3" x14ac:dyDescent="0.25">
      <c r="A651" t="s">
        <v>918</v>
      </c>
      <c r="B651" t="str">
        <f t="shared" si="10"/>
        <v>compile</v>
      </c>
      <c r="C651">
        <f>IF(B651=LOOKUP(B651,'manually extracted terms'!$B$2:$B$219),1,0)</f>
        <v>0</v>
      </c>
    </row>
    <row r="652" spans="1:3" x14ac:dyDescent="0.25">
      <c r="A652" t="s">
        <v>924</v>
      </c>
      <c r="B652" t="str">
        <f t="shared" si="10"/>
        <v>facility</v>
      </c>
      <c r="C652">
        <f>IF(B652=LOOKUP(B652,'manually extracted terms'!$B$2:$B$219),1,0)</f>
        <v>1</v>
      </c>
    </row>
    <row r="653" spans="1:3" x14ac:dyDescent="0.25">
      <c r="A653" t="s">
        <v>936</v>
      </c>
      <c r="B653" t="str">
        <f t="shared" si="10"/>
        <v>disabled</v>
      </c>
      <c r="C653">
        <f>IF(B653=LOOKUP(B653,'manually extracted terms'!$B$2:$B$219),1,0)</f>
        <v>0</v>
      </c>
    </row>
    <row r="654" spans="1:3" x14ac:dyDescent="0.25">
      <c r="A654" t="s">
        <v>937</v>
      </c>
      <c r="B654" t="str">
        <f t="shared" si="10"/>
        <v>blind</v>
      </c>
      <c r="C654">
        <f>IF(B654=LOOKUP(B654,'manually extracted terms'!$B$2:$B$219),1,0)</f>
        <v>0</v>
      </c>
    </row>
    <row r="655" spans="1:3" x14ac:dyDescent="0.25">
      <c r="A655" t="s">
        <v>944</v>
      </c>
      <c r="B655" t="str">
        <f t="shared" si="10"/>
        <v>disenrolled</v>
      </c>
      <c r="C655">
        <f>IF(B655=LOOKUP(B655,'manually extracted terms'!$B$2:$B$219),1,0)</f>
        <v>0</v>
      </c>
    </row>
    <row r="656" spans="1:3" x14ac:dyDescent="0.25">
      <c r="A656" t="s">
        <v>938</v>
      </c>
      <c r="B656" t="str">
        <f t="shared" si="10"/>
        <v>percent</v>
      </c>
      <c r="C656">
        <f>IF(B656=LOOKUP(B656,'manually extracted terms'!$B$2:$B$219),1,0)</f>
        <v>0</v>
      </c>
    </row>
    <row r="657" spans="1:3" x14ac:dyDescent="0.25">
      <c r="A657" t="s">
        <v>926</v>
      </c>
      <c r="B657" t="str">
        <f t="shared" si="10"/>
        <v>post</v>
      </c>
      <c r="C657">
        <f>IF(B657=LOOKUP(B657,'manually extracted terms'!$B$2:$B$219),1,0)</f>
        <v>0</v>
      </c>
    </row>
    <row r="658" spans="1:3" x14ac:dyDescent="0.25">
      <c r="A658" t="s">
        <v>932</v>
      </c>
      <c r="B658" t="str">
        <f t="shared" si="10"/>
        <v>statistic</v>
      </c>
      <c r="C658">
        <f>IF(B658=LOOKUP(B658,'manually extracted terms'!$B$2:$B$219),1,0)</f>
        <v>0</v>
      </c>
    </row>
    <row r="659" spans="1:3" x14ac:dyDescent="0.25">
      <c r="A659" t="s">
        <v>922</v>
      </c>
      <c r="B659" t="str">
        <f t="shared" si="10"/>
        <v>detail</v>
      </c>
      <c r="C659">
        <f>IF(B659=LOOKUP(B659,'manually extracted terms'!$B$2:$B$219),1,0)</f>
        <v>0</v>
      </c>
    </row>
    <row r="660" spans="1:3" x14ac:dyDescent="0.25">
      <c r="A660" t="s">
        <v>923</v>
      </c>
      <c r="B660" t="str">
        <f t="shared" si="10"/>
        <v>variety</v>
      </c>
      <c r="C660">
        <f>IF(B660=LOOKUP(B660,'manually extracted terms'!$B$2:$B$219),1,0)</f>
        <v>0</v>
      </c>
    </row>
    <row r="661" spans="1:3" x14ac:dyDescent="0.25">
      <c r="A661" t="s">
        <v>940</v>
      </c>
      <c r="B661" t="str">
        <f t="shared" si="10"/>
        <v>beneficiary</v>
      </c>
      <c r="C661">
        <f>IF(B661=LOOKUP(B661,'manually extracted terms'!$B$2:$B$219),1,0)</f>
        <v>0</v>
      </c>
    </row>
    <row r="662" spans="1:3" x14ac:dyDescent="0.25">
      <c r="A662" t="s">
        <v>935</v>
      </c>
      <c r="B662" t="str">
        <f t="shared" si="10"/>
        <v>aging</v>
      </c>
      <c r="C662">
        <f>IF(B662=LOOKUP(B662,'manually extracted terms'!$B$2:$B$219),1,0)</f>
        <v>0</v>
      </c>
    </row>
    <row r="663" spans="1:3" x14ac:dyDescent="0.25">
      <c r="A663" t="s">
        <v>933</v>
      </c>
      <c r="B663" t="str">
        <f t="shared" si="10"/>
        <v>searching</v>
      </c>
      <c r="C663">
        <f>IF(B663=LOOKUP(B663,'manually extracted terms'!$B$2:$B$219),1,0)</f>
        <v>0</v>
      </c>
    </row>
    <row r="664" spans="1:3" x14ac:dyDescent="0.25">
      <c r="A664" t="s">
        <v>919</v>
      </c>
      <c r="B664" t="str">
        <f t="shared" si="10"/>
        <v>saw</v>
      </c>
      <c r="C664">
        <f>IF(B664=LOOKUP(B664,'manually extracted terms'!$B$2:$B$219),1,0)</f>
        <v>0</v>
      </c>
    </row>
    <row r="665" spans="1:3" x14ac:dyDescent="0.25">
      <c r="A665" t="s">
        <v>934</v>
      </c>
      <c r="B665" t="str">
        <f t="shared" si="10"/>
        <v>english</v>
      </c>
      <c r="C665">
        <f>IF(B665=LOOKUP(B665,'manually extracted terms'!$B$2:$B$219),1,0)</f>
        <v>0</v>
      </c>
    </row>
    <row r="666" spans="1:3" x14ac:dyDescent="0.25">
      <c r="A666" t="s">
        <v>945</v>
      </c>
      <c r="B666" t="str">
        <f t="shared" si="10"/>
        <v>manner</v>
      </c>
      <c r="C666">
        <f>IF(B666=LOOKUP(B666,'manually extracted terms'!$B$2:$B$219),1,0)</f>
        <v>0</v>
      </c>
    </row>
    <row r="667" spans="1:3" x14ac:dyDescent="0.25">
      <c r="A667" t="s">
        <v>946</v>
      </c>
      <c r="B667" t="str">
        <f t="shared" si="10"/>
        <v>duplicated</v>
      </c>
      <c r="C667">
        <f>IF(B667=LOOKUP(B667,'manually extracted terms'!$B$2:$B$219),1,0)</f>
        <v>0</v>
      </c>
    </row>
    <row r="668" spans="1:3" x14ac:dyDescent="0.25">
      <c r="A668" t="s">
        <v>948</v>
      </c>
      <c r="B668" t="str">
        <f t="shared" si="10"/>
        <v>deductible</v>
      </c>
      <c r="C668">
        <f>IF(B668=LOOKUP(B668,'manually extracted terms'!$B$2:$B$219),1,0)</f>
        <v>1</v>
      </c>
    </row>
    <row r="669" spans="1:3" x14ac:dyDescent="0.25">
      <c r="A669" t="s">
        <v>949</v>
      </c>
      <c r="B669" t="str">
        <f t="shared" si="10"/>
        <v>distribution</v>
      </c>
      <c r="C669">
        <f>IF(B669=LOOKUP(B669,'manually extracted terms'!$B$2:$B$219),1,0)</f>
        <v>0</v>
      </c>
    </row>
    <row r="670" spans="1:3" x14ac:dyDescent="0.25">
      <c r="A670" t="s">
        <v>947</v>
      </c>
      <c r="B670" t="str">
        <f t="shared" si="10"/>
        <v>intervention</v>
      </c>
      <c r="C670">
        <f>IF(B670=LOOKUP(B670,'manually extracted terms'!$B$2:$B$219),1,0)</f>
        <v>0</v>
      </c>
    </row>
    <row r="671" spans="1:3" x14ac:dyDescent="0.25">
      <c r="A671" t="s">
        <v>950</v>
      </c>
      <c r="B671" t="str">
        <f t="shared" si="10"/>
        <v>applying</v>
      </c>
      <c r="C671">
        <f>IF(B671=LOOKUP(B671,'manually extracted terms'!$B$2:$B$219),1,0)</f>
        <v>0</v>
      </c>
    </row>
    <row r="672" spans="1:3" x14ac:dyDescent="0.25">
      <c r="A672" t="s">
        <v>952</v>
      </c>
      <c r="B672" t="str">
        <f t="shared" si="10"/>
        <v>operator</v>
      </c>
      <c r="C672">
        <f>IF(B672=LOOKUP(B672,'manually extracted terms'!$B$2:$B$219),1,0)</f>
        <v>0</v>
      </c>
    </row>
    <row r="673" spans="1:3" x14ac:dyDescent="0.25">
      <c r="A673" t="s">
        <v>953</v>
      </c>
      <c r="B673" t="str">
        <f t="shared" si="10"/>
        <v>arabic</v>
      </c>
      <c r="C673">
        <f>IF(B673=LOOKUP(B673,'manually extracted terms'!$B$2:$B$219),1,0)</f>
        <v>0</v>
      </c>
    </row>
    <row r="674" spans="1:3" x14ac:dyDescent="0.25">
      <c r="A674" t="s">
        <v>956</v>
      </c>
      <c r="B674" t="str">
        <f t="shared" si="10"/>
        <v>failure</v>
      </c>
      <c r="C674">
        <f>IF(B674=LOOKUP(B674,'manually extracted terms'!$B$2:$B$219),1,0)</f>
        <v>0</v>
      </c>
    </row>
    <row r="675" spans="1:3" x14ac:dyDescent="0.25">
      <c r="A675" t="s">
        <v>954</v>
      </c>
      <c r="B675" t="str">
        <f t="shared" si="10"/>
        <v>guardian</v>
      </c>
      <c r="C675">
        <f>IF(B675=LOOKUP(B675,'manually extracted terms'!$B$2:$B$219),1,0)</f>
        <v>1</v>
      </c>
    </row>
    <row r="676" spans="1:3" x14ac:dyDescent="0.25">
      <c r="A676" t="s">
        <v>957</v>
      </c>
      <c r="B676" t="str">
        <f t="shared" si="10"/>
        <v>right</v>
      </c>
      <c r="C676">
        <f>IF(B676=LOOKUP(B676,'manually extracted terms'!$B$2:$B$219),1,0)</f>
        <v>0</v>
      </c>
    </row>
    <row r="677" spans="1:3" x14ac:dyDescent="0.25">
      <c r="A677" t="s">
        <v>958</v>
      </c>
      <c r="B677" t="str">
        <f t="shared" si="10"/>
        <v>way</v>
      </c>
      <c r="C677">
        <f>IF(B677=LOOKUP(B677,'manually extracted terms'!$B$2:$B$219),1,0)</f>
        <v>0</v>
      </c>
    </row>
    <row r="678" spans="1:3" x14ac:dyDescent="0.25">
      <c r="A678" t="s">
        <v>959</v>
      </c>
      <c r="B678" t="str">
        <f t="shared" si="10"/>
        <v>ivr</v>
      </c>
      <c r="C678">
        <f>IF(B678=LOOKUP(B678,'manually extracted terms'!$B$2:$B$219),1,0)</f>
        <v>0</v>
      </c>
    </row>
    <row r="679" spans="1:3" x14ac:dyDescent="0.25">
      <c r="A679" t="s">
        <v>960</v>
      </c>
      <c r="B679" t="str">
        <f t="shared" si="10"/>
        <v>utilization</v>
      </c>
      <c r="C679">
        <f>IF(B679=LOOKUP(B679,'manually extracted terms'!$B$2:$B$219),1,0)</f>
        <v>0</v>
      </c>
    </row>
    <row r="680" spans="1:3" x14ac:dyDescent="0.25">
      <c r="A680" t="s">
        <v>961</v>
      </c>
      <c r="B680" t="str">
        <f t="shared" si="10"/>
        <v>completeness</v>
      </c>
      <c r="C680">
        <f>IF(B680=LOOKUP(B680,'manually extracted terms'!$B$2:$B$219),1,0)</f>
        <v>0</v>
      </c>
    </row>
    <row r="681" spans="1:3" x14ac:dyDescent="0.25">
      <c r="A681" t="s">
        <v>962</v>
      </c>
      <c r="B681" t="str">
        <f t="shared" si="10"/>
        <v>address</v>
      </c>
      <c r="C681">
        <f>IF(B681=LOOKUP(B681,'manually extracted terms'!$B$2:$B$219),1,0)</f>
        <v>0</v>
      </c>
    </row>
    <row r="682" spans="1:3" x14ac:dyDescent="0.25">
      <c r="A682" t="s">
        <v>963</v>
      </c>
      <c r="B682" t="str">
        <f t="shared" si="10"/>
        <v>mag</v>
      </c>
      <c r="C682">
        <f>IF(B682=LOOKUP(B682,'manually extracted terms'!$B$2:$B$219),1,0)</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5"/>
  <sheetViews>
    <sheetView workbookViewId="0">
      <selection activeCell="D2" sqref="D2:F2"/>
    </sheetView>
  </sheetViews>
  <sheetFormatPr defaultRowHeight="15" x14ac:dyDescent="0.25"/>
  <cols>
    <col min="1" max="1" width="57.85546875" bestFit="1" customWidth="1"/>
    <col min="2" max="2" width="46.8554687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967</v>
      </c>
      <c r="B2" t="str">
        <f>LOWER(SUBSTITUTE(A2," ",""))</f>
        <v>authorizedusersmakecasechangechangesincluding</v>
      </c>
      <c r="C2">
        <f>IF(B2=LOOKUP(B2,'manually extracted terms'!$B$2:$B$219),1,0)</f>
        <v>0</v>
      </c>
      <c r="D2" s="5">
        <f>SUM(C:C)/COUNT(C:C)</f>
        <v>9.580838323353294E-2</v>
      </c>
      <c r="E2" s="5">
        <f>SUM(C:C)/'manually extracted terms'!C2</f>
        <v>0.14814814814814814</v>
      </c>
      <c r="F2" s="5">
        <f>2*D2*E2/(D2+E2)</f>
        <v>0.11636363636363638</v>
      </c>
      <c r="G2">
        <v>320</v>
      </c>
      <c r="H2" s="9">
        <f ca="1">SUM($C$2:INDIRECT(INDIRECT("$K$2")))/COUNT($C$2:INDIRECT(INDIRECT("$K$2")))</f>
        <v>0.1</v>
      </c>
      <c r="I2" s="9">
        <f ca="1">SUM($C$2:INDIRECT(INDIRECT("$K$2")))/'manually extracted terms'!$C$2</f>
        <v>0.14814814814814814</v>
      </c>
      <c r="J2" s="5">
        <f ca="1">IF(H2+I2=0,0,2*H2*I2/(H2+I2))</f>
        <v>0.11940298507462688</v>
      </c>
      <c r="K2" t="str">
        <f>CONCATENATE("C",INT(G2)+1)</f>
        <v>C321</v>
      </c>
    </row>
    <row r="3" spans="1:11" x14ac:dyDescent="0.25">
      <c r="A3" t="s">
        <v>968</v>
      </c>
      <c r="B3" t="str">
        <f t="shared" ref="B3:B66" si="0">LOWER(SUBSTITUTE(A3," ",""))</f>
        <v>statesystemsandorfederalsystem</v>
      </c>
      <c r="C3">
        <f>IF(B3=LOOKUP(B3,'manually extracted terms'!$B$2:$B$219),1,0)</f>
        <v>0</v>
      </c>
    </row>
    <row r="4" spans="1:11" x14ac:dyDescent="0.25">
      <c r="A4" t="s">
        <v>969</v>
      </c>
      <c r="B4" t="str">
        <f t="shared" si="0"/>
        <v>collectoptionalvoluntarydemographicdatacategory</v>
      </c>
      <c r="C4">
        <f>IF(B4=LOOKUP(B4,'manually extracted terms'!$B$2:$B$219),1,0)</f>
        <v>0</v>
      </c>
    </row>
    <row r="5" spans="1:11" x14ac:dyDescent="0.25">
      <c r="A5" t="s">
        <v>970</v>
      </c>
      <c r="B5" t="str">
        <f t="shared" si="0"/>
        <v>validatefieldlevelentrydatabased</v>
      </c>
      <c r="C5">
        <f>IF(B5=LOOKUP(B5,'manually extracted terms'!$B$2:$B$219),1,0)</f>
        <v>0</v>
      </c>
    </row>
    <row r="6" spans="1:11" x14ac:dyDescent="0.25">
      <c r="A6" t="s">
        <v>971</v>
      </c>
      <c r="B6" t="str">
        <f t="shared" si="0"/>
        <v>invoiceissuerqhpplanassessmentfee</v>
      </c>
      <c r="C6">
        <f>IF(B6=LOOKUP(B6,'manually extracted terms'!$B$2:$B$219),1,0)</f>
        <v>0</v>
      </c>
    </row>
    <row r="7" spans="1:11" x14ac:dyDescent="0.25">
      <c r="A7" t="s">
        <v>972</v>
      </c>
      <c r="B7" t="str">
        <f t="shared" si="0"/>
        <v>smallgroupmarketnon-grandfatheredplan</v>
      </c>
      <c r="C7">
        <f>IF(B7=LOOKUP(B7,'manually extracted terms'!$B$2:$B$219),1,0)</f>
        <v>0</v>
      </c>
    </row>
    <row r="8" spans="1:11" x14ac:dyDescent="0.25">
      <c r="A8" t="s">
        <v>973</v>
      </c>
      <c r="B8" t="str">
        <f t="shared" si="0"/>
        <v>supportfrequentlychangingbusinessmodel</v>
      </c>
      <c r="C8">
        <f>IF(B8=LOOKUP(B8,'manually extracted terms'!$B$2:$B$219),1,0)</f>
        <v>0</v>
      </c>
    </row>
    <row r="9" spans="1:11" x14ac:dyDescent="0.25">
      <c r="A9" t="s">
        <v>974</v>
      </c>
      <c r="B9" t="str">
        <f t="shared" si="0"/>
        <v>noadvancedpremiumtaxcredit</v>
      </c>
      <c r="C9">
        <f>IF(B9=LOOKUP(B9,'manually extracted terms'!$B$2:$B$219),1,0)</f>
        <v>0</v>
      </c>
    </row>
    <row r="10" spans="1:11" x14ac:dyDescent="0.25">
      <c r="A10" t="s">
        <v>975</v>
      </c>
      <c r="B10" t="str">
        <f t="shared" si="0"/>
        <v>automaticallyprocessannualeligibilityredeterminationbased</v>
      </c>
      <c r="C10">
        <f>IF(B10=LOOKUP(B10,'manually extracted terms'!$B$2:$B$219),1,0)</f>
        <v>0</v>
      </c>
    </row>
    <row r="11" spans="1:11" x14ac:dyDescent="0.25">
      <c r="A11" t="s">
        <v>976</v>
      </c>
      <c r="B11" t="str">
        <f t="shared" si="0"/>
        <v>geographiclocationandorregion</v>
      </c>
      <c r="C11">
        <f>IF(B11=LOOKUP(B11,'manually extracted terms'!$B$2:$B$219),1,0)</f>
        <v>0</v>
      </c>
    </row>
    <row r="12" spans="1:11" x14ac:dyDescent="0.25">
      <c r="A12" t="s">
        <v>977</v>
      </c>
      <c r="B12" t="str">
        <f t="shared" si="0"/>
        <v>supportmultipleservicedeliverymodel</v>
      </c>
      <c r="C12">
        <f>IF(B12=LOOKUP(B12,'manually extracted terms'!$B$2:$B$219),1,0)</f>
        <v>0</v>
      </c>
    </row>
    <row r="13" spans="1:11" x14ac:dyDescent="0.25">
      <c r="A13" t="s">
        <v>978</v>
      </c>
      <c r="B13" t="str">
        <f t="shared" si="0"/>
        <v>calculateadvancepremiumtaxcredit</v>
      </c>
      <c r="C13">
        <f>IF(B13=LOOKUP(B13,'manually extracted terms'!$B$2:$B$219),1,0)</f>
        <v>0</v>
      </c>
    </row>
    <row r="14" spans="1:11" x14ac:dyDescent="0.25">
      <c r="A14" t="s">
        <v>979</v>
      </c>
      <c r="B14" t="str">
        <f t="shared" si="0"/>
        <v>advancedpremiumtaxcredit</v>
      </c>
      <c r="C14">
        <f>IF(B14=LOOKUP(B14,'manually extracted terms'!$B$2:$B$219),1,0)</f>
        <v>0</v>
      </c>
    </row>
    <row r="15" spans="1:11" x14ac:dyDescent="0.25">
      <c r="A15" t="s">
        <v>980</v>
      </c>
      <c r="B15" t="str">
        <f t="shared" si="0"/>
        <v>statewideclientindexsci</v>
      </c>
      <c r="C15">
        <f>IF(B15=LOOKUP(B15,'manually extracted terms'!$B$2:$B$219),1,0)</f>
        <v>0</v>
      </c>
    </row>
    <row r="16" spans="1:11" x14ac:dyDescent="0.25">
      <c r="A16" t="s">
        <v>981</v>
      </c>
      <c r="B16" t="str">
        <f t="shared" si="0"/>
        <v>minimalinitialdataentry</v>
      </c>
      <c r="C16">
        <f>IF(B16=LOOKUP(B16,'manually extracted terms'!$B$2:$B$219),1,0)</f>
        <v>0</v>
      </c>
    </row>
    <row r="17" spans="1:3" x14ac:dyDescent="0.25">
      <c r="A17" t="s">
        <v>982</v>
      </c>
      <c r="B17" t="str">
        <f t="shared" si="0"/>
        <v>locateneededaccountcaseinformation</v>
      </c>
      <c r="C17">
        <f>IF(B17=LOOKUP(B17,'manually extracted terms'!$B$2:$B$219),1,0)</f>
        <v>0</v>
      </c>
    </row>
    <row r="18" spans="1:3" x14ac:dyDescent="0.25">
      <c r="A18" t="s">
        <v>983</v>
      </c>
      <c r="B18" t="str">
        <f t="shared" si="0"/>
        <v>refineplanpresentationfilter</v>
      </c>
      <c r="C18">
        <f>IF(B18=LOOKUP(B18,'manually extracted terms'!$B$2:$B$219),1,0)</f>
        <v>0</v>
      </c>
    </row>
    <row r="19" spans="1:3" x14ac:dyDescent="0.25">
      <c r="A19" t="s">
        <v>984</v>
      </c>
      <c r="B19" t="str">
        <f t="shared" si="0"/>
        <v>reconcileissuerpremiumpaymenthistory</v>
      </c>
      <c r="C19">
        <f>IF(B19=LOOKUP(B19,'manually extracted terms'!$B$2:$B$219),1,0)</f>
        <v>0</v>
      </c>
    </row>
    <row r="20" spans="1:3" x14ac:dyDescent="0.25">
      <c r="A20" t="s">
        <v>985</v>
      </c>
      <c r="B20" t="str">
        <f t="shared" si="0"/>
        <v>advancepremiumtaxcredit</v>
      </c>
      <c r="C20">
        <f>IF(B20=LOOKUP(B20,'manually extracted terms'!$B$2:$B$219),1,0)</f>
        <v>1</v>
      </c>
    </row>
    <row r="21" spans="1:3" x14ac:dyDescent="0.25">
      <c r="A21" t="s">
        <v>986</v>
      </c>
      <c r="B21" t="str">
        <f t="shared" si="0"/>
        <v>qualifiedhealthplansfiltered</v>
      </c>
      <c r="C21">
        <f>IF(B21=LOOKUP(B21,'manually extracted terms'!$B$2:$B$219),1,0)</f>
        <v>0</v>
      </c>
    </row>
    <row r="22" spans="1:3" x14ac:dyDescent="0.25">
      <c r="A22" t="s">
        <v>987</v>
      </c>
      <c r="B22" t="str">
        <f t="shared" si="0"/>
        <v>identifypotentialcomplianceissue</v>
      </c>
      <c r="C22">
        <f>IF(B22=LOOKUP(B22,'manually extracted terms'!$B$2:$B$219),1,0)</f>
        <v>0</v>
      </c>
    </row>
    <row r="23" spans="1:3" x14ac:dyDescent="0.25">
      <c r="A23" t="s">
        <v>988</v>
      </c>
      <c r="B23" t="str">
        <f t="shared" si="0"/>
        <v>casemanagementmodelv</v>
      </c>
      <c r="C23">
        <f>IF(B23=LOOKUP(B23,'manually extracted terms'!$B$2:$B$219),1,0)</f>
        <v>0</v>
      </c>
    </row>
    <row r="24" spans="1:3" x14ac:dyDescent="0.25">
      <c r="A24" t="s">
        <v>989</v>
      </c>
      <c r="B24" t="str">
        <f t="shared" si="0"/>
        <v>incorporatedifferentqualityindicator</v>
      </c>
      <c r="C24">
        <f>IF(B24=LOOKUP(B24,'manually extracted terms'!$B$2:$B$219),1,0)</f>
        <v>0</v>
      </c>
    </row>
    <row r="25" spans="1:3" x14ac:dyDescent="0.25">
      <c r="A25" t="s">
        <v>990</v>
      </c>
      <c r="B25" t="str">
        <f t="shared" si="0"/>
        <v>retainconsumerhealthcoveragehistory</v>
      </c>
      <c r="C25">
        <f>IF(B25=LOOKUP(B25,'manually extracted terms'!$B$2:$B$219),1,0)</f>
        <v>0</v>
      </c>
    </row>
    <row r="26" spans="1:3" x14ac:dyDescent="0.25">
      <c r="A26" t="s">
        <v>991</v>
      </c>
      <c r="B26" t="str">
        <f t="shared" si="0"/>
        <v>configureplanassessmentfee</v>
      </c>
      <c r="C26">
        <f>IF(B26=LOOKUP(B26,'manually extracted terms'!$B$2:$B$219),1,0)</f>
        <v>0</v>
      </c>
    </row>
    <row r="27" spans="1:3" x14ac:dyDescent="0.25">
      <c r="A27" t="s">
        <v>992</v>
      </c>
      <c r="B27" t="str">
        <f t="shared" si="0"/>
        <v>includinguniqueindividualidentifier</v>
      </c>
      <c r="C27">
        <f>IF(B27=LOOKUP(B27,'manually extracted terms'!$B$2:$B$219),1,0)</f>
        <v>0</v>
      </c>
    </row>
    <row r="28" spans="1:3" x14ac:dyDescent="0.25">
      <c r="A28" t="s">
        <v>993</v>
      </c>
      <c r="B28" t="str">
        <f t="shared" si="0"/>
        <v>lowestcostsilverplan</v>
      </c>
      <c r="C28">
        <f>IF(B28=LOOKUP(B28,'manually extracted terms'!$B$2:$B$219),1,0)</f>
        <v>0</v>
      </c>
    </row>
    <row r="29" spans="1:3" x14ac:dyDescent="0.25">
      <c r="A29" t="s">
        <v>994</v>
      </c>
      <c r="B29" t="str">
        <f t="shared" si="0"/>
        <v>maintainqualifiedhealthplan</v>
      </c>
      <c r="C29">
        <f>IF(B29=LOOKUP(B29,'manually extracted terms'!$B$2:$B$219),1,0)</f>
        <v>0</v>
      </c>
    </row>
    <row r="30" spans="1:3" x14ac:dyDescent="0.25">
      <c r="A30" t="s">
        <v>995</v>
      </c>
      <c r="B30" t="str">
        <f t="shared" si="0"/>
        <v>receiveindividualenrollmentrenewalresponse</v>
      </c>
      <c r="C30">
        <f>IF(B30=LOOKUP(B30,'manually extracted terms'!$B$2:$B$219),1,0)</f>
        <v>0</v>
      </c>
    </row>
    <row r="31" spans="1:3" x14ac:dyDescent="0.25">
      <c r="A31" t="s">
        <v>996</v>
      </c>
      <c r="B31" t="str">
        <f t="shared" si="0"/>
        <v>reconciledperiodicenrollmentinformation</v>
      </c>
      <c r="C31">
        <f>IF(B31=LOOKUP(B31,'manually extracted terms'!$B$2:$B$219),1,0)</f>
        <v>0</v>
      </c>
    </row>
    <row r="32" spans="1:3" x14ac:dyDescent="0.25">
      <c r="A32" t="s">
        <v>997</v>
      </c>
      <c r="B32" t="str">
        <f t="shared" si="0"/>
        <v>sawsreferralsstatusstatewide</v>
      </c>
      <c r="C32">
        <f>IF(B32=LOOKUP(B32,'manually extracted terms'!$B$2:$B$219),1,0)</f>
        <v>0</v>
      </c>
    </row>
    <row r="33" spans="1:3" x14ac:dyDescent="0.25">
      <c r="A33" t="s">
        <v>998</v>
      </c>
      <c r="B33" t="str">
        <f t="shared" si="0"/>
        <v>trackindividualexemptionrequestinformation</v>
      </c>
      <c r="C33">
        <f>IF(B33=LOOKUP(B33,'manually extracted terms'!$B$2:$B$219),1,0)</f>
        <v>0</v>
      </c>
    </row>
    <row r="34" spans="1:3" x14ac:dyDescent="0.25">
      <c r="A34" t="s">
        <v>999</v>
      </c>
      <c r="B34" t="str">
        <f t="shared" si="0"/>
        <v>federaldataserviceshub</v>
      </c>
      <c r="C34">
        <f>IF(B34=LOOKUP(B34,'manually extracted terms'!$B$2:$B$219),1,0)</f>
        <v>1</v>
      </c>
    </row>
    <row r="35" spans="1:3" x14ac:dyDescent="0.25">
      <c r="A35" t="s">
        <v>1000</v>
      </c>
      <c r="B35" t="str">
        <f t="shared" si="0"/>
        <v>chipqualitycontrolinitiative</v>
      </c>
      <c r="C35">
        <f>IF(B35=LOOKUP(B35,'manually extracted terms'!$B$2:$B$219),1,0)</f>
        <v>0</v>
      </c>
    </row>
    <row r="36" spans="1:3" x14ac:dyDescent="0.25">
      <c r="A36" t="s">
        <v>124</v>
      </c>
      <c r="B36" t="str">
        <f t="shared" si="0"/>
        <v>minimumessentialhealthcoverage</v>
      </c>
      <c r="C36">
        <f>IF(B36=LOOKUP(B36,'manually extracted terms'!$B$2:$B$219),1,0)</f>
        <v>1</v>
      </c>
    </row>
    <row r="37" spans="1:3" x14ac:dyDescent="0.25">
      <c r="A37" t="s">
        <v>1001</v>
      </c>
      <c r="B37" t="str">
        <f t="shared" si="0"/>
        <v>uniqueclientidentificationnumber</v>
      </c>
      <c r="C37">
        <f>IF(B37=LOOKUP(B37,'manually extracted terms'!$B$2:$B$219),1,0)</f>
        <v>0</v>
      </c>
    </row>
    <row r="38" spans="1:3" x14ac:dyDescent="0.25">
      <c r="A38" t="s">
        <v>1002</v>
      </c>
      <c r="B38" t="str">
        <f t="shared" si="0"/>
        <v>multipleoutputcommunicationoption</v>
      </c>
      <c r="C38">
        <f>IF(B38=LOOKUP(B38,'manually extracted terms'!$B$2:$B$219),1,0)</f>
        <v>0</v>
      </c>
    </row>
    <row r="39" spans="1:3" x14ac:dyDescent="0.25">
      <c r="A39" t="s">
        <v>1003</v>
      </c>
      <c r="B39" t="str">
        <f t="shared" si="0"/>
        <v>determineindividualeligibilityreal-timeonline</v>
      </c>
      <c r="C39">
        <f>IF(B39=LOOKUP(B39,'manually extracted terms'!$B$2:$B$219),1,0)</f>
        <v>0</v>
      </c>
    </row>
    <row r="40" spans="1:3" x14ac:dyDescent="0.25">
      <c r="A40" t="s">
        <v>1004</v>
      </c>
      <c r="B40" t="str">
        <f t="shared" si="0"/>
        <v>accountcasemanagementfunction</v>
      </c>
      <c r="C40">
        <f>IF(B40=LOOKUP(B40,'manually extracted terms'!$B$2:$B$219),1,0)</f>
        <v>0</v>
      </c>
    </row>
    <row r="41" spans="1:3" x14ac:dyDescent="0.25">
      <c r="A41" t="s">
        <v>1005</v>
      </c>
      <c r="B41" t="str">
        <f t="shared" si="0"/>
        <v>automaticallysavedataentered</v>
      </c>
      <c r="C41">
        <f>IF(B41=LOOKUP(B41,'manually extracted terms'!$B$2:$B$219),1,0)</f>
        <v>0</v>
      </c>
    </row>
    <row r="42" spans="1:3" x14ac:dyDescent="0.25">
      <c r="A42" t="s">
        <v>1006</v>
      </c>
      <c r="B42" t="str">
        <f t="shared" si="0"/>
        <v>initiateeligibilityredeterminationprocess</v>
      </c>
      <c r="C42">
        <f>IF(B42=LOOKUP(B42,'manually extracted terms'!$B$2:$B$219),1,0)</f>
        <v>0</v>
      </c>
    </row>
    <row r="43" spans="1:3" x14ac:dyDescent="0.25">
      <c r="A43" t="s">
        <v>1007</v>
      </c>
      <c r="B43" t="str">
        <f t="shared" si="0"/>
        <v>adjusteligibilitydeterminationresulting</v>
      </c>
      <c r="C43">
        <f>IF(B43=LOOKUP(B43,'manually extracted terms'!$B$2:$B$219),1,0)</f>
        <v>0</v>
      </c>
    </row>
    <row r="44" spans="1:3" x14ac:dyDescent="0.25">
      <c r="A44" t="s">
        <v>1008</v>
      </c>
      <c r="B44" t="str">
        <f t="shared" si="0"/>
        <v>estimatedannualcostbased</v>
      </c>
      <c r="C44">
        <f>IF(B44=LOOKUP(B44,'manually extracted terms'!$B$2:$B$219),1,0)</f>
        <v>0</v>
      </c>
    </row>
    <row r="45" spans="1:3" x14ac:dyDescent="0.25">
      <c r="A45" t="s">
        <v>1009</v>
      </c>
      <c r="B45" t="str">
        <f t="shared" si="0"/>
        <v>webportalloginaccount</v>
      </c>
      <c r="C45">
        <f>IF(B45=LOOKUP(B45,'manually extracted terms'!$B$2:$B$219),1,0)</f>
        <v>0</v>
      </c>
    </row>
    <row r="46" spans="1:3" x14ac:dyDescent="0.25">
      <c r="A46" t="s">
        <v>1010</v>
      </c>
      <c r="B46" t="str">
        <f t="shared" si="0"/>
        <v>qualifiedhealthplanissuer</v>
      </c>
      <c r="C46">
        <f>IF(B46=LOOKUP(B46,'manually extracted terms'!$B$2:$B$219),1,0)</f>
        <v>0</v>
      </c>
    </row>
    <row r="47" spans="1:3" x14ac:dyDescent="0.25">
      <c r="A47" t="s">
        <v>1011</v>
      </c>
      <c r="B47" t="str">
        <f t="shared" si="0"/>
        <v>estimateaverageyearlycost</v>
      </c>
      <c r="C47">
        <f>IF(B47=LOOKUP(B47,'manually extracted terms'!$B$2:$B$219),1,0)</f>
        <v>0</v>
      </c>
    </row>
    <row r="48" spans="1:3" x14ac:dyDescent="0.25">
      <c r="A48" t="s">
        <v>1012</v>
      </c>
      <c r="B48" t="str">
        <f t="shared" si="0"/>
        <v>receivehealthplaninformation</v>
      </c>
      <c r="C48">
        <f>IF(B48=LOOKUP(B48,'manually extracted terms'!$B$2:$B$219),1,0)</f>
        <v>0</v>
      </c>
    </row>
    <row r="49" spans="1:3" x14ac:dyDescent="0.25">
      <c r="A49" t="s">
        <v>1013</v>
      </c>
      <c r="B49" t="str">
        <f t="shared" si="0"/>
        <v>verifykeyeligibilityfactor</v>
      </c>
      <c r="C49">
        <f>IF(B49=LOOKUP(B49,'manually extracted terms'!$B$2:$B$219),1,0)</f>
        <v>0</v>
      </c>
    </row>
    <row r="50" spans="1:3" x14ac:dyDescent="0.25">
      <c r="A50" t="s">
        <v>1014</v>
      </c>
      <c r="B50" t="str">
        <f t="shared" si="0"/>
        <v>reconcileindividualpremiumpayment</v>
      </c>
      <c r="C50">
        <f>IF(B50=LOOKUP(B50,'manually extracted terms'!$B$2:$B$219),1,0)</f>
        <v>0</v>
      </c>
    </row>
    <row r="51" spans="1:3" x14ac:dyDescent="0.25">
      <c r="A51" t="s">
        <v>1015</v>
      </c>
      <c r="B51" t="str">
        <f t="shared" si="0"/>
        <v>identifycomplaintfeedbacktrend</v>
      </c>
      <c r="C51">
        <f>IF(B51=LOOKUP(B51,'manually extracted terms'!$B$2:$B$219),1,0)</f>
        <v>0</v>
      </c>
    </row>
    <row r="52" spans="1:3" x14ac:dyDescent="0.25">
      <c r="A52" t="s">
        <v>1016</v>
      </c>
      <c r="B52" t="str">
        <f t="shared" si="0"/>
        <v>enrolleescoverageprovided</v>
      </c>
      <c r="C52">
        <f>IF(B52=LOOKUP(B52,'manually extracted terms'!$B$2:$B$219),1,0)</f>
        <v>0</v>
      </c>
    </row>
    <row r="53" spans="1:3" x14ac:dyDescent="0.25">
      <c r="A53" t="s">
        <v>1017</v>
      </c>
      <c r="B53" t="str">
        <f t="shared" si="0"/>
        <v>processindividualexemptionrequest</v>
      </c>
      <c r="C53">
        <f>IF(B53=LOOKUP(B53,'manually extracted terms'!$B$2:$B$219),1,0)</f>
        <v>0</v>
      </c>
    </row>
    <row r="54" spans="1:3" x14ac:dyDescent="0.25">
      <c r="A54" t="s">
        <v>1018</v>
      </c>
      <c r="B54" t="str">
        <f t="shared" si="0"/>
        <v>viewedpersonallyidentifiableinformation</v>
      </c>
      <c r="C54">
        <f>IF(B54=LOOKUP(B54,'manually extracted terms'!$B$2:$B$219),1,0)</f>
        <v>0</v>
      </c>
    </row>
    <row r="55" spans="1:3" x14ac:dyDescent="0.25">
      <c r="A55" t="s">
        <v>1019</v>
      </c>
      <c r="B55" t="str">
        <f t="shared" si="0"/>
        <v>attestationallowedapplicationdatum</v>
      </c>
      <c r="C55">
        <f>IF(B55=LOOKUP(B55,'manually extracted terms'!$B$2:$B$219),1,0)</f>
        <v>0</v>
      </c>
    </row>
    <row r="56" spans="1:3" x14ac:dyDescent="0.25">
      <c r="A56" t="s">
        <v>1020</v>
      </c>
      <c r="B56" t="str">
        <f t="shared" si="0"/>
        <v>specificconsumersinformation</v>
      </c>
      <c r="C56">
        <f>IF(B56=LOOKUP(B56,'manually extracted terms'!$B$2:$B$219),1,0)</f>
        <v>0</v>
      </c>
    </row>
    <row r="57" spans="1:3" x14ac:dyDescent="0.25">
      <c r="A57" t="s">
        <v>1021</v>
      </c>
      <c r="B57" t="str">
        <f t="shared" si="0"/>
        <v>updatemanuallyindividualcitizenship</v>
      </c>
      <c r="C57">
        <f>IF(B57=LOOKUP(B57,'manually extracted terms'!$B$2:$B$219),1,0)</f>
        <v>0</v>
      </c>
    </row>
    <row r="58" spans="1:3" x14ac:dyDescent="0.25">
      <c r="A58" t="s">
        <v>1022</v>
      </c>
      <c r="B58" t="str">
        <f t="shared" si="0"/>
        <v>telephoneapplicationassistedcall</v>
      </c>
      <c r="C58">
        <f>IF(B58=LOOKUP(B58,'manually extracted terms'!$B$2:$B$219),1,0)</f>
        <v>0</v>
      </c>
    </row>
    <row r="59" spans="1:3" x14ac:dyDescent="0.25">
      <c r="A59" t="s">
        <v>1023</v>
      </c>
      <c r="B59" t="str">
        <f t="shared" si="0"/>
        <v>processindividualexemptionrenewal</v>
      </c>
      <c r="C59">
        <f>IF(B59=LOOKUP(B59,'manually extracted terms'!$B$2:$B$219),1,0)</f>
        <v>0</v>
      </c>
    </row>
    <row r="60" spans="1:3" x14ac:dyDescent="0.25">
      <c r="A60" t="s">
        <v>1024</v>
      </c>
      <c r="B60" t="str">
        <f t="shared" si="0"/>
        <v>updatestoredplanpreference</v>
      </c>
      <c r="C60">
        <f>IF(B60=LOOKUP(B60,'manually extracted terms'!$B$2:$B$219),1,0)</f>
        <v>0</v>
      </c>
    </row>
    <row r="61" spans="1:3" x14ac:dyDescent="0.25">
      <c r="A61" t="s">
        <v>1025</v>
      </c>
      <c r="B61" t="str">
        <f t="shared" si="0"/>
        <v>chipplanqualityrating</v>
      </c>
      <c r="C61">
        <f>IF(B61=LOOKUP(B61,'manually extracted terms'!$B$2:$B$219),1,0)</f>
        <v>0</v>
      </c>
    </row>
    <row r="62" spans="1:3" x14ac:dyDescent="0.25">
      <c r="A62" t="s">
        <v>1026</v>
      </c>
      <c r="B62" t="str">
        <f t="shared" si="0"/>
        <v>receivepremiumpaymentreport</v>
      </c>
      <c r="C62">
        <f>IF(B62=LOOKUP(B62,'manually extracted terms'!$B$2:$B$219),1,0)</f>
        <v>0</v>
      </c>
    </row>
    <row r="63" spans="1:3" x14ac:dyDescent="0.25">
      <c r="A63" t="s">
        <v>1027</v>
      </c>
      <c r="B63" t="str">
        <f t="shared" si="0"/>
        <v>purposeassessingconsumerservice</v>
      </c>
      <c r="C63">
        <f>IF(B63=LOOKUP(B63,'manually extracted terms'!$B$2:$B$219),1,0)</f>
        <v>0</v>
      </c>
    </row>
    <row r="64" spans="1:3" x14ac:dyDescent="0.25">
      <c r="A64" t="s">
        <v>1028</v>
      </c>
      <c r="B64" t="str">
        <f t="shared" si="0"/>
        <v>gatherindividualplanpreference</v>
      </c>
      <c r="C64">
        <f>IF(B64=LOOKUP(B64,'manually extracted terms'!$B$2:$B$219),1,0)</f>
        <v>0</v>
      </c>
    </row>
    <row r="65" spans="1:3" x14ac:dyDescent="0.25">
      <c r="A65" t="s">
        <v>1029</v>
      </c>
      <c r="B65" t="str">
        <f t="shared" si="0"/>
        <v>enrolleeaccountinformationincluding</v>
      </c>
      <c r="C65">
        <f>IF(B65=LOOKUP(B65,'manually extracted terms'!$B$2:$B$219),1,0)</f>
        <v>0</v>
      </c>
    </row>
    <row r="66" spans="1:3" x14ac:dyDescent="0.25">
      <c r="A66" t="s">
        <v>1030</v>
      </c>
      <c r="B66" t="str">
        <f t="shared" si="0"/>
        <v>provideeasilyunderstooddescription</v>
      </c>
      <c r="C66">
        <f>IF(B66=LOOKUP(B66,'manually extracted terms'!$B$2:$B$219),1,0)</f>
        <v>0</v>
      </c>
    </row>
    <row r="67" spans="1:3" x14ac:dyDescent="0.25">
      <c r="A67" t="s">
        <v>1031</v>
      </c>
      <c r="B67" t="str">
        <f t="shared" ref="B67:B130" si="1">LOWER(SUBSTITUTE(A67," ",""))</f>
        <v>consumersapplicationinformation</v>
      </c>
      <c r="C67">
        <f>IF(B67=LOOKUP(B67,'manually extracted terms'!$B$2:$B$219),1,0)</f>
        <v>0</v>
      </c>
    </row>
    <row r="68" spans="1:3" x14ac:dyDescent="0.25">
      <c r="A68" t="s">
        <v>1032</v>
      </c>
      <c r="B68" t="str">
        <f t="shared" si="1"/>
        <v>presumptiveeligibilityprogramfunctionality</v>
      </c>
      <c r="C68">
        <f>IF(B68=LOOKUP(B68,'manually extracted terms'!$B$2:$B$219),1,0)</f>
        <v>0</v>
      </c>
    </row>
    <row r="69" spans="1:3" x14ac:dyDescent="0.25">
      <c r="A69" t="s">
        <v>1033</v>
      </c>
      <c r="B69" t="str">
        <f t="shared" si="1"/>
        <v>exchangeqhpscreeningquestion</v>
      </c>
      <c r="C69">
        <f>IF(B69=LOOKUP(B69,'manually extracted terms'!$B$2:$B$219),1,0)</f>
        <v>0</v>
      </c>
    </row>
    <row r="70" spans="1:3" x14ac:dyDescent="0.25">
      <c r="A70" t="s">
        <v>1034</v>
      </c>
      <c r="B70" t="str">
        <f t="shared" si="1"/>
        <v>processissuerenrollmentdiscrepancy</v>
      </c>
      <c r="C70">
        <f>IF(B70=LOOKUP(B70,'manually extracted terms'!$B$2:$B$219),1,0)</f>
        <v>0</v>
      </c>
    </row>
    <row r="71" spans="1:3" x14ac:dyDescent="0.25">
      <c r="A71" t="s">
        <v>67</v>
      </c>
      <c r="B71" t="str">
        <f t="shared" si="1"/>
        <v>annualeligibilityredetermination</v>
      </c>
      <c r="C71">
        <f>IF(B71=LOOKUP(B71,'manually extracted terms'!$B$2:$B$219),1,0)</f>
        <v>1</v>
      </c>
    </row>
    <row r="72" spans="1:3" x14ac:dyDescent="0.25">
      <c r="A72" t="s">
        <v>1035</v>
      </c>
      <c r="B72" t="str">
        <f t="shared" si="1"/>
        <v>currentenrolleesdeterminedeligible</v>
      </c>
      <c r="C72">
        <f>IF(B72=LOOKUP(B72,'manually extracted terms'!$B$2:$B$219),1,0)</f>
        <v>0</v>
      </c>
    </row>
    <row r="73" spans="1:3" x14ac:dyDescent="0.25">
      <c r="A73" t="s">
        <v>1036</v>
      </c>
      <c r="B73" t="str">
        <f t="shared" si="1"/>
        <v>federaldatahub</v>
      </c>
      <c r="C73">
        <f>IF(B73=LOOKUP(B73,'manually extracted terms'!$B$2:$B$219),1,0)</f>
        <v>0</v>
      </c>
    </row>
    <row r="74" spans="1:3" x14ac:dyDescent="0.25">
      <c r="A74" t="s">
        <v>1037</v>
      </c>
      <c r="B74" t="str">
        <f t="shared" si="1"/>
        <v>makemanualadjustment</v>
      </c>
      <c r="C74">
        <f>IF(B74=LOOKUP(B74,'manually extracted terms'!$B$2:$B$219),1,0)</f>
        <v>0</v>
      </c>
    </row>
    <row r="75" spans="1:3" x14ac:dyDescent="0.25">
      <c r="A75" t="s">
        <v>1038</v>
      </c>
      <c r="B75" t="str">
        <f t="shared" si="1"/>
        <v>showproviderqualityinformation</v>
      </c>
      <c r="C75">
        <f>IF(B75=LOOKUP(B75,'manually extracted terms'!$B$2:$B$219),1,0)</f>
        <v>0</v>
      </c>
    </row>
    <row r="76" spans="1:3" x14ac:dyDescent="0.25">
      <c r="A76" t="s">
        <v>1039</v>
      </c>
      <c r="B76" t="str">
        <f t="shared" si="1"/>
        <v>personallyidentifiableinformation</v>
      </c>
      <c r="C76">
        <f>IF(B76=LOOKUP(B76,'manually extracted terms'!$B$2:$B$219),1,0)</f>
        <v>1</v>
      </c>
    </row>
    <row r="77" spans="1:3" x14ac:dyDescent="0.25">
      <c r="A77" t="s">
        <v>1040</v>
      </c>
      <c r="B77" t="str">
        <f t="shared" si="1"/>
        <v>nolongeravailable</v>
      </c>
      <c r="C77">
        <f>IF(B77=LOOKUP(B77,'manually extracted terms'!$B$2:$B$219),1,0)</f>
        <v>0</v>
      </c>
    </row>
    <row r="78" spans="1:3" x14ac:dyDescent="0.25">
      <c r="A78" t="s">
        <v>1041</v>
      </c>
      <c r="B78" t="str">
        <f t="shared" si="1"/>
        <v>identifyhigh-uselow-use</v>
      </c>
      <c r="C78">
        <f>IF(B78=LOOKUP(B78,'manually extracted terms'!$B$2:$B$219),1,0)</f>
        <v>0</v>
      </c>
    </row>
    <row r="79" spans="1:3" x14ac:dyDescent="0.25">
      <c r="A79" t="s">
        <v>1042</v>
      </c>
      <c r="B79" t="str">
        <f t="shared" si="1"/>
        <v>federalpovertylevel</v>
      </c>
      <c r="C79">
        <f>IF(B79=LOOKUP(B79,'manually extracted terms'!$B$2:$B$219),1,0)</f>
        <v>1</v>
      </c>
    </row>
    <row r="80" spans="1:3" x14ac:dyDescent="0.25">
      <c r="A80" t="s">
        <v>1043</v>
      </c>
      <c r="B80" t="str">
        <f t="shared" si="1"/>
        <v>workflowsystemuser</v>
      </c>
      <c r="C80">
        <f>IF(B80=LOOKUP(B80,'manually extracted terms'!$B$2:$B$219),1,0)</f>
        <v>0</v>
      </c>
    </row>
    <row r="81" spans="1:3" x14ac:dyDescent="0.25">
      <c r="A81" t="s">
        <v>1044</v>
      </c>
      <c r="B81" t="str">
        <f t="shared" si="1"/>
        <v>minimumessentialcoverage</v>
      </c>
      <c r="C81">
        <f>IF(B81=LOOKUP(B81,'manually extracted terms'!$B$2:$B$219),1,0)</f>
        <v>0</v>
      </c>
    </row>
    <row r="82" spans="1:3" x14ac:dyDescent="0.25">
      <c r="A82" t="s">
        <v>1045</v>
      </c>
      <c r="B82" t="str">
        <f t="shared" si="1"/>
        <v>role-basedsecuritycontrol</v>
      </c>
      <c r="C82">
        <f>IF(B82=LOOKUP(B82,'manually extracted terms'!$B$2:$B$219),1,0)</f>
        <v>0</v>
      </c>
    </row>
    <row r="83" spans="1:3" x14ac:dyDescent="0.25">
      <c r="A83" t="s">
        <v>148</v>
      </c>
      <c r="B83" t="str">
        <f t="shared" si="1"/>
        <v>qualifiedhealthplan</v>
      </c>
      <c r="C83">
        <f>IF(B83=LOOKUP(B83,'manually extracted terms'!$B$2:$B$219),1,0)</f>
        <v>1</v>
      </c>
    </row>
    <row r="84" spans="1:3" x14ac:dyDescent="0.25">
      <c r="A84" t="s">
        <v>1046</v>
      </c>
      <c r="B84" t="str">
        <f t="shared" si="1"/>
        <v>receivepaymenthistory</v>
      </c>
      <c r="C84">
        <f>IF(B84=LOOKUP(B84,'manually extracted terms'!$B$2:$B$219),1,0)</f>
        <v>0</v>
      </c>
    </row>
    <row r="85" spans="1:3" x14ac:dyDescent="0.25">
      <c r="A85" t="s">
        <v>1047</v>
      </c>
      <c r="B85" t="str">
        <f t="shared" si="1"/>
        <v>actualhealthcondition</v>
      </c>
      <c r="C85">
        <f>IF(B85=LOOKUP(B85,'manually extracted terms'!$B$2:$B$219),1,0)</f>
        <v>0</v>
      </c>
    </row>
    <row r="86" spans="1:3" x14ac:dyDescent="0.25">
      <c r="A86" t="s">
        <v>1048</v>
      </c>
      <c r="B86" t="str">
        <f t="shared" si="1"/>
        <v>taskorientedmodel</v>
      </c>
      <c r="C86">
        <f>IF(B86=LOOKUP(B86,'manually extracted terms'!$B$2:$B$219),1,0)</f>
        <v>0</v>
      </c>
    </row>
    <row r="87" spans="1:3" x14ac:dyDescent="0.25">
      <c r="A87" t="s">
        <v>1049</v>
      </c>
      <c r="B87" t="str">
        <f t="shared" si="1"/>
        <v>futuremedicalusage</v>
      </c>
      <c r="C87">
        <f>IF(B87=LOOKUP(B87,'manually extracted terms'!$B$2:$B$219),1,0)</f>
        <v>0</v>
      </c>
    </row>
    <row r="88" spans="1:3" x14ac:dyDescent="0.25">
      <c r="A88" t="s">
        <v>1050</v>
      </c>
      <c r="B88" t="str">
        <f t="shared" si="1"/>
        <v>adhocquery</v>
      </c>
      <c r="C88">
        <f>IF(B88=LOOKUP(B88,'manually extracted terms'!$B$2:$B$219),1,0)</f>
        <v>0</v>
      </c>
    </row>
    <row r="89" spans="1:3" x14ac:dyDescent="0.25">
      <c r="A89" t="s">
        <v>1051</v>
      </c>
      <c r="B89" t="str">
        <f t="shared" si="1"/>
        <v>exemptionconditionbased</v>
      </c>
      <c r="C89">
        <f>IF(B89=LOOKUP(B89,'manually extracted terms'!$B$2:$B$219),1,0)</f>
        <v>0</v>
      </c>
    </row>
    <row r="90" spans="1:3" x14ac:dyDescent="0.25">
      <c r="A90" t="s">
        <v>1052</v>
      </c>
      <c r="B90" t="str">
        <f t="shared" si="1"/>
        <v>individuallyidentifiablecomplaint</v>
      </c>
      <c r="C90">
        <f>IF(B90=LOOKUP(B90,'manually extracted terms'!$B$2:$B$219),1,0)</f>
        <v>0</v>
      </c>
    </row>
    <row r="91" spans="1:3" x14ac:dyDescent="0.25">
      <c r="A91" t="s">
        <v>1053</v>
      </c>
      <c r="B91" t="str">
        <f t="shared" si="1"/>
        <v>respectivehealthcoverage</v>
      </c>
      <c r="C91">
        <f>IF(B91=LOOKUP(B91,'manually extracted terms'!$B$2:$B$219),1,0)</f>
        <v>0</v>
      </c>
    </row>
    <row r="92" spans="1:3" x14ac:dyDescent="0.25">
      <c r="A92" t="s">
        <v>1054</v>
      </c>
      <c r="B92" t="str">
        <f t="shared" si="1"/>
        <v>reconcilepremiumpayment</v>
      </c>
      <c r="C92">
        <f>IF(B92=LOOKUP(B92,'manually extracted terms'!$B$2:$B$219),1,0)</f>
        <v>0</v>
      </c>
    </row>
    <row r="93" spans="1:3" x14ac:dyDescent="0.25">
      <c r="A93" t="s">
        <v>1055</v>
      </c>
      <c r="B93" t="str">
        <f t="shared" si="1"/>
        <v>determiningqualityindicator</v>
      </c>
      <c r="C93">
        <f>IF(B93=LOOKUP(B93,'manually extracted terms'!$B$2:$B$219),1,0)</f>
        <v>0</v>
      </c>
    </row>
    <row r="94" spans="1:3" x14ac:dyDescent="0.25">
      <c r="A94" t="s">
        <v>1056</v>
      </c>
      <c r="B94" t="str">
        <f t="shared" si="1"/>
        <v>automaticallygeneratecomment</v>
      </c>
      <c r="C94">
        <f>IF(B94=LOOKUP(B94,'manually extracted terms'!$B$2:$B$219),1,0)</f>
        <v>0</v>
      </c>
    </row>
    <row r="95" spans="1:3" x14ac:dyDescent="0.25">
      <c r="A95" t="s">
        <v>1057</v>
      </c>
      <c r="B95" t="str">
        <f t="shared" si="1"/>
        <v>federalgrantfunding</v>
      </c>
      <c r="C95">
        <f>IF(B95=LOOKUP(B95,'manually extracted terms'!$B$2:$B$219),1,0)</f>
        <v>0</v>
      </c>
    </row>
    <row r="96" spans="1:3" x14ac:dyDescent="0.25">
      <c r="A96" t="s">
        <v>1058</v>
      </c>
      <c r="B96" t="str">
        <f t="shared" si="1"/>
        <v>initiateeventtrigger</v>
      </c>
      <c r="C96">
        <f>IF(B96=LOOKUP(B96,'manually extracted terms'!$B$2:$B$219),1,0)</f>
        <v>0</v>
      </c>
    </row>
    <row r="97" spans="1:3" x14ac:dyDescent="0.25">
      <c r="A97" t="s">
        <v>1059</v>
      </c>
      <c r="B97" t="str">
        <f t="shared" si="1"/>
        <v>defineworkflowevent</v>
      </c>
      <c r="C97">
        <f>IF(B97=LOOKUP(B97,'manually extracted terms'!$B$2:$B$219),1,0)</f>
        <v>0</v>
      </c>
    </row>
    <row r="98" spans="1:3" x14ac:dyDescent="0.25">
      <c r="A98" t="s">
        <v>136</v>
      </c>
      <c r="B98" t="str">
        <f t="shared" si="1"/>
        <v>qualityratingmethodology</v>
      </c>
      <c r="C98">
        <f>IF(B98=LOOKUP(B98,'manually extracted terms'!$B$2:$B$219),1,0)</f>
        <v>0</v>
      </c>
    </row>
    <row r="99" spans="1:3" x14ac:dyDescent="0.25">
      <c r="A99" t="s">
        <v>1060</v>
      </c>
      <c r="B99" t="str">
        <f t="shared" si="1"/>
        <v>affectcontinuedeligibility</v>
      </c>
      <c r="C99">
        <f>IF(B99=LOOKUP(B99,'manually extracted terms'!$B$2:$B$219),1,0)</f>
        <v>0</v>
      </c>
    </row>
    <row r="100" spans="1:3" x14ac:dyDescent="0.25">
      <c r="A100" t="s">
        <v>1061</v>
      </c>
      <c r="B100" t="str">
        <f t="shared" si="1"/>
        <v>maximumout-of-pocketcost</v>
      </c>
      <c r="C100">
        <f>IF(B100=LOOKUP(B100,'manually extracted terms'!$B$2:$B$219),1,0)</f>
        <v>0</v>
      </c>
    </row>
    <row r="101" spans="1:3" x14ac:dyDescent="0.25">
      <c r="A101" t="s">
        <v>1062</v>
      </c>
      <c r="B101" t="str">
        <f t="shared" si="1"/>
        <v>multipleservicechannel</v>
      </c>
      <c r="C101">
        <f>IF(B101=LOOKUP(B101,'manually extracted terms'!$B$2:$B$219),1,0)</f>
        <v>0</v>
      </c>
    </row>
    <row r="102" spans="1:3" x14ac:dyDescent="0.25">
      <c r="A102" t="s">
        <v>1063</v>
      </c>
      <c r="B102" t="str">
        <f t="shared" si="1"/>
        <v>includingpremiuminformation</v>
      </c>
      <c r="C102">
        <f>IF(B102=LOOKUP(B102,'manually extracted terms'!$B$2:$B$219),1,0)</f>
        <v>0</v>
      </c>
    </row>
    <row r="103" spans="1:3" x14ac:dyDescent="0.25">
      <c r="A103" t="s">
        <v>1064</v>
      </c>
      <c r="B103" t="str">
        <f t="shared" si="1"/>
        <v>applicant'sverbalattestation</v>
      </c>
      <c r="C103">
        <f>IF(B103=LOOKUP(B103,'manually extracted terms'!$B$2:$B$219),1,0)</f>
        <v>0</v>
      </c>
    </row>
    <row r="104" spans="1:3" x14ac:dyDescent="0.25">
      <c r="A104" t="s">
        <v>1065</v>
      </c>
      <c r="B104" t="str">
        <f t="shared" si="1"/>
        <v>deductingissuerfee</v>
      </c>
      <c r="C104">
        <f>IF(B104=LOOKUP(B104,'manually extracted terms'!$B$2:$B$219),1,0)</f>
        <v>0</v>
      </c>
    </row>
    <row r="105" spans="1:3" x14ac:dyDescent="0.25">
      <c r="A105" t="s">
        <v>1066</v>
      </c>
      <c r="B105" t="str">
        <f t="shared" si="1"/>
        <v>callsrequestingassistance</v>
      </c>
      <c r="C105">
        <f>IF(B105=LOOKUP(B105,'manually extracted terms'!$B$2:$B$219),1,0)</f>
        <v>0</v>
      </c>
    </row>
    <row r="106" spans="1:3" x14ac:dyDescent="0.25">
      <c r="A106" t="s">
        <v>1067</v>
      </c>
      <c r="B106" t="str">
        <f t="shared" si="1"/>
        <v>fosterhealthyliving</v>
      </c>
      <c r="C106">
        <f>IF(B106=LOOKUP(B106,'manually extracted terms'!$B$2:$B$219),1,0)</f>
        <v>0</v>
      </c>
    </row>
    <row r="107" spans="1:3" x14ac:dyDescent="0.25">
      <c r="A107" t="s">
        <v>1068</v>
      </c>
      <c r="B107" t="str">
        <f t="shared" si="1"/>
        <v>riskadjustmentcalculation</v>
      </c>
      <c r="C107">
        <f>IF(B107=LOOKUP(B107,'manually extracted terms'!$B$2:$B$219),1,0)</f>
        <v>0</v>
      </c>
    </row>
    <row r="108" spans="1:3" x14ac:dyDescent="0.25">
      <c r="A108" t="s">
        <v>1069</v>
      </c>
      <c r="B108" t="str">
        <f t="shared" si="1"/>
        <v>processindividualresponse</v>
      </c>
      <c r="C108">
        <f>IF(B108=LOOKUP(B108,'manually extracted terms'!$B$2:$B$219),1,0)</f>
        <v>0</v>
      </c>
    </row>
    <row r="109" spans="1:3" x14ac:dyDescent="0.25">
      <c r="A109" t="s">
        <v>1070</v>
      </c>
      <c r="B109" t="str">
        <f t="shared" si="1"/>
        <v>includingpremiumcost</v>
      </c>
      <c r="C109">
        <f>IF(B109=LOOKUP(B109,'manually extracted terms'!$B$2:$B$219),1,0)</f>
        <v>0</v>
      </c>
    </row>
    <row r="110" spans="1:3" x14ac:dyDescent="0.25">
      <c r="A110" t="s">
        <v>1071</v>
      </c>
      <c r="B110" t="str">
        <f t="shared" si="1"/>
        <v>noaccountexist</v>
      </c>
      <c r="C110">
        <f>IF(B110=LOOKUP(B110,'manually extracted terms'!$B$2:$B$219),1,0)</f>
        <v>0</v>
      </c>
    </row>
    <row r="111" spans="1:3" x14ac:dyDescent="0.25">
      <c r="A111" t="s">
        <v>1072</v>
      </c>
      <c r="B111" t="str">
        <f t="shared" si="1"/>
        <v>selectedplansbased</v>
      </c>
      <c r="C111">
        <f>IF(B111=LOOKUP(B111,'manually extracted terms'!$B$2:$B$219),1,0)</f>
        <v>0</v>
      </c>
    </row>
    <row r="112" spans="1:3" x14ac:dyDescent="0.25">
      <c r="A112" t="s">
        <v>1073</v>
      </c>
      <c r="B112" t="str">
        <f t="shared" si="1"/>
        <v>determineavailableplan</v>
      </c>
      <c r="C112">
        <f>IF(B112=LOOKUP(B112,'manually extracted terms'!$B$2:$B$219),1,0)</f>
        <v>0</v>
      </c>
    </row>
    <row r="113" spans="1:3" x14ac:dyDescent="0.25">
      <c r="A113" t="s">
        <v>1074</v>
      </c>
      <c r="B113" t="str">
        <f t="shared" si="1"/>
        <v>adjustedeligibilitybased</v>
      </c>
      <c r="C113">
        <f>IF(B113=LOOKUP(B113,'manually extracted terms'!$B$2:$B$219),1,0)</f>
        <v>0</v>
      </c>
    </row>
    <row r="114" spans="1:3" x14ac:dyDescent="0.25">
      <c r="A114" t="s">
        <v>1075</v>
      </c>
      <c r="B114" t="str">
        <f t="shared" si="1"/>
        <v>includingsummarymeasure</v>
      </c>
      <c r="C114">
        <f>IF(B114=LOOKUP(B114,'manually extracted terms'!$B$2:$B$219),1,0)</f>
        <v>0</v>
      </c>
    </row>
    <row r="115" spans="1:3" x14ac:dyDescent="0.25">
      <c r="A115" t="s">
        <v>1076</v>
      </c>
      <c r="B115" t="str">
        <f t="shared" si="1"/>
        <v>personalhealthinformation</v>
      </c>
      <c r="C115">
        <f>IF(B115=LOOKUP(B115,'manually extracted terms'!$B$2:$B$219),1,0)</f>
        <v>1</v>
      </c>
    </row>
    <row r="116" spans="1:3" x14ac:dyDescent="0.25">
      <c r="A116" t="s">
        <v>4</v>
      </c>
      <c r="B116" t="str">
        <f t="shared" si="1"/>
        <v>subsidizedhealthcoverage</v>
      </c>
      <c r="C116">
        <f>IF(B116=LOOKUP(B116,'manually extracted terms'!$B$2:$B$219),1,0)</f>
        <v>1</v>
      </c>
    </row>
    <row r="117" spans="1:3" x14ac:dyDescent="0.25">
      <c r="A117" t="s">
        <v>1077</v>
      </c>
      <c r="B117" t="str">
        <f t="shared" si="1"/>
        <v>eligibilitydeterminationoutcome</v>
      </c>
      <c r="C117">
        <f>IF(B117=LOOKUP(B117,'manually extracted terms'!$B$2:$B$219),1,0)</f>
        <v>0</v>
      </c>
    </row>
    <row r="118" spans="1:3" x14ac:dyDescent="0.25">
      <c r="A118" t="s">
        <v>1078</v>
      </c>
      <c r="B118" t="str">
        <f t="shared" si="1"/>
        <v>initialqualityrating</v>
      </c>
      <c r="C118">
        <f>IF(B118=LOOKUP(B118,'manually extracted terms'!$B$2:$B$219),1,0)</f>
        <v>0</v>
      </c>
    </row>
    <row r="119" spans="1:3" x14ac:dyDescent="0.25">
      <c r="A119" t="s">
        <v>1079</v>
      </c>
      <c r="B119" t="str">
        <f t="shared" si="1"/>
        <v>healthcareservice</v>
      </c>
      <c r="C119">
        <f>IF(B119=LOOKUP(B119,'manually extracted terms'!$B$2:$B$219),1,0)</f>
        <v>0</v>
      </c>
    </row>
    <row r="120" spans="1:3" x14ac:dyDescent="0.25">
      <c r="A120" t="s">
        <v>135</v>
      </c>
      <c r="B120" t="str">
        <f t="shared" si="1"/>
        <v>planqualityrating</v>
      </c>
      <c r="C120">
        <f>IF(B120=LOOKUP(B120,'manually extracted terms'!$B$2:$B$219),1,0)</f>
        <v>1</v>
      </c>
    </row>
    <row r="121" spans="1:3" x14ac:dyDescent="0.25">
      <c r="A121" t="s">
        <v>1080</v>
      </c>
      <c r="B121" t="str">
        <f t="shared" si="1"/>
        <v>processplanselection</v>
      </c>
      <c r="C121">
        <f>IF(B121=LOOKUP(B121,'manually extracted terms'!$B$2:$B$219),1,0)</f>
        <v>0</v>
      </c>
    </row>
    <row r="122" spans="1:3" x14ac:dyDescent="0.25">
      <c r="A122" t="s">
        <v>1081</v>
      </c>
      <c r="B122" t="str">
        <f t="shared" si="1"/>
        <v>facilitatescasemanagement</v>
      </c>
      <c r="C122">
        <f>IF(B122=LOOKUP(B122,'manually extracted terms'!$B$2:$B$219),1,0)</f>
        <v>0</v>
      </c>
    </row>
    <row r="123" spans="1:3" x14ac:dyDescent="0.25">
      <c r="A123" t="s">
        <v>1082</v>
      </c>
      <c r="B123" t="str">
        <f t="shared" si="1"/>
        <v>ratingcriteriainformation</v>
      </c>
      <c r="C123">
        <f>IF(B123=LOOKUP(B123,'manually extracted terms'!$B$2:$B$219),1,0)</f>
        <v>0</v>
      </c>
    </row>
    <row r="124" spans="1:3" x14ac:dyDescent="0.25">
      <c r="A124" t="s">
        <v>1083</v>
      </c>
      <c r="B124" t="str">
        <f t="shared" si="1"/>
        <v>servicecenterpersonnel</v>
      </c>
      <c r="C124">
        <f>IF(B124=LOOKUP(B124,'manually extracted terms'!$B$2:$B$219),1,0)</f>
        <v>0</v>
      </c>
    </row>
    <row r="125" spans="1:3" x14ac:dyDescent="0.25">
      <c r="A125" t="s">
        <v>1084</v>
      </c>
      <c r="B125" t="str">
        <f t="shared" si="1"/>
        <v>trackreferralsmade</v>
      </c>
      <c r="C125">
        <f>IF(B125=LOOKUP(B125,'manually extracted terms'!$B$2:$B$219),1,0)</f>
        <v>0</v>
      </c>
    </row>
    <row r="126" spans="1:3" x14ac:dyDescent="0.25">
      <c r="A126" t="s">
        <v>1085</v>
      </c>
      <c r="B126" t="str">
        <f t="shared" si="1"/>
        <v>unduplicatedcaseloadcount</v>
      </c>
      <c r="C126">
        <f>IF(B126=LOOKUP(B126,'manually extracted terms'!$B$2:$B$219),1,0)</f>
        <v>0</v>
      </c>
    </row>
    <row r="127" spans="1:3" x14ac:dyDescent="0.25">
      <c r="A127" t="s">
        <v>1086</v>
      </c>
      <c r="B127" t="str">
        <f t="shared" si="1"/>
        <v>monitorcaseloadsize</v>
      </c>
      <c r="C127">
        <f>IF(B127=LOOKUP(B127,'manually extracted terms'!$B$2:$B$219),1,0)</f>
        <v>0</v>
      </c>
    </row>
    <row r="128" spans="1:3" x14ac:dyDescent="0.25">
      <c r="A128" t="s">
        <v>1087</v>
      </c>
      <c r="B128" t="str">
        <f t="shared" si="1"/>
        <v>onlinebatchprocess</v>
      </c>
      <c r="C128">
        <f>IF(B128=LOOKUP(B128,'manually extracted terms'!$B$2:$B$219),1,0)</f>
        <v>0</v>
      </c>
    </row>
    <row r="129" spans="1:3" x14ac:dyDescent="0.25">
      <c r="A129" t="s">
        <v>1088</v>
      </c>
      <c r="B129" t="str">
        <f t="shared" si="1"/>
        <v>cost-sharingreductionsbased</v>
      </c>
      <c r="C129">
        <f>IF(B129=LOOKUP(B129,'manually extracted terms'!$B$2:$B$219),1,0)</f>
        <v>0</v>
      </c>
    </row>
    <row r="130" spans="1:3" x14ac:dyDescent="0.25">
      <c r="A130" t="s">
        <v>1089</v>
      </c>
      <c r="B130" t="str">
        <f t="shared" si="1"/>
        <v>relevantprogramsponsor</v>
      </c>
      <c r="C130">
        <f>IF(B130=LOOKUP(B130,'manually extracted terms'!$B$2:$B$219),1,0)</f>
        <v>0</v>
      </c>
    </row>
    <row r="131" spans="1:3" x14ac:dyDescent="0.25">
      <c r="A131" t="s">
        <v>1090</v>
      </c>
      <c r="B131" t="str">
        <f t="shared" ref="B131:B194" si="2">LOWER(SUBSTITUTE(A131," ",""))</f>
        <v>managedhealthcare</v>
      </c>
      <c r="C131">
        <f>IF(B131=LOOKUP(B131,'manually extracted terms'!$B$2:$B$219),1,0)</f>
        <v>0</v>
      </c>
    </row>
    <row r="132" spans="1:3" x14ac:dyDescent="0.25">
      <c r="A132" t="s">
        <v>185</v>
      </c>
      <c r="B132" t="str">
        <f t="shared" si="2"/>
        <v>costsharingsubsidy</v>
      </c>
      <c r="C132">
        <f>IF(B132=LOOKUP(B132,'manually extracted terms'!$B$2:$B$219),1,0)</f>
        <v>1</v>
      </c>
    </row>
    <row r="133" spans="1:3" x14ac:dyDescent="0.25">
      <c r="A133" t="s">
        <v>1091</v>
      </c>
      <c r="B133" t="str">
        <f t="shared" si="2"/>
        <v>receiveqhpcertification</v>
      </c>
      <c r="C133">
        <f>IF(B133=LOOKUP(B133,'manually extracted terms'!$B$2:$B$219),1,0)</f>
        <v>0</v>
      </c>
    </row>
    <row r="134" spans="1:3" x14ac:dyDescent="0.25">
      <c r="A134" t="s">
        <v>1092</v>
      </c>
      <c r="B134" t="str">
        <f t="shared" si="2"/>
        <v>supportdifferentuser</v>
      </c>
      <c r="C134">
        <f>IF(B134=LOOKUP(B134,'manually extracted terms'!$B$2:$B$219),1,0)</f>
        <v>0</v>
      </c>
    </row>
    <row r="135" spans="1:3" x14ac:dyDescent="0.25">
      <c r="A135" t="s">
        <v>1093</v>
      </c>
      <c r="B135" t="str">
        <f t="shared" si="2"/>
        <v>determineparticipationrate</v>
      </c>
      <c r="C135">
        <f>IF(B135=LOOKUP(B135,'manually extracted terms'!$B$2:$B$219),1,0)</f>
        <v>0</v>
      </c>
    </row>
    <row r="136" spans="1:3" x14ac:dyDescent="0.25">
      <c r="A136" t="s">
        <v>1094</v>
      </c>
      <c r="B136" t="str">
        <f t="shared" si="2"/>
        <v>averagetalk-timeminute</v>
      </c>
      <c r="C136">
        <f>IF(B136=LOOKUP(B136,'manually extracted terms'!$B$2:$B$219),1,0)</f>
        <v>0</v>
      </c>
    </row>
    <row r="137" spans="1:3" x14ac:dyDescent="0.25">
      <c r="A137" t="s">
        <v>1095</v>
      </c>
      <c r="B137" t="str">
        <f t="shared" si="2"/>
        <v>wellnessresourcesoffered</v>
      </c>
      <c r="C137">
        <f>IF(B137=LOOKUP(B137,'manually extracted terms'!$B$2:$B$219),1,0)</f>
        <v>0</v>
      </c>
    </row>
    <row r="138" spans="1:3" x14ac:dyDescent="0.25">
      <c r="A138" t="s">
        <v>1096</v>
      </c>
      <c r="B138" t="str">
        <f t="shared" si="2"/>
        <v>processindividualpayment</v>
      </c>
      <c r="C138">
        <f>IF(B138=LOOKUP(B138,'manually extracted terms'!$B$2:$B$219),1,0)</f>
        <v>0</v>
      </c>
    </row>
    <row r="139" spans="1:3" x14ac:dyDescent="0.25">
      <c r="A139" t="s">
        <v>1097</v>
      </c>
      <c r="B139" t="str">
        <f t="shared" si="2"/>
        <v>applicationdataprovided</v>
      </c>
      <c r="C139">
        <f>IF(B139=LOOKUP(B139,'manually extracted terms'!$B$2:$B$219),1,0)</f>
        <v>0</v>
      </c>
    </row>
    <row r="140" spans="1:3" x14ac:dyDescent="0.25">
      <c r="A140" t="s">
        <v>1098</v>
      </c>
      <c r="B140" t="str">
        <f t="shared" si="2"/>
        <v>slcsppremiumamount</v>
      </c>
      <c r="C140">
        <f>IF(B140=LOOKUP(B140,'manually extracted terms'!$B$2:$B$219),1,0)</f>
        <v>0</v>
      </c>
    </row>
    <row r="141" spans="1:3" x14ac:dyDescent="0.25">
      <c r="A141" t="s">
        <v>1099</v>
      </c>
      <c r="B141" t="str">
        <f t="shared" si="2"/>
        <v>differentfamilymember</v>
      </c>
      <c r="C141">
        <f>IF(B141=LOOKUP(B141,'manually extracted terms'!$B$2:$B$219),1,0)</f>
        <v>0</v>
      </c>
    </row>
    <row r="142" spans="1:3" x14ac:dyDescent="0.25">
      <c r="A142" t="s">
        <v>1100</v>
      </c>
      <c r="B142" t="str">
        <f t="shared" si="2"/>
        <v>familymemberlisted</v>
      </c>
      <c r="C142">
        <f>IF(B142=LOOKUP(B142,'manually extracted terms'!$B$2:$B$219),1,0)</f>
        <v>0</v>
      </c>
    </row>
    <row r="143" spans="1:3" x14ac:dyDescent="0.25">
      <c r="A143" t="s">
        <v>1101</v>
      </c>
      <c r="B143" t="str">
        <f t="shared" si="2"/>
        <v>supportindividualselection</v>
      </c>
      <c r="C143">
        <f>IF(B143=LOOKUP(B143,'manually extracted terms'!$B$2:$B$219),1,0)</f>
        <v>0</v>
      </c>
    </row>
    <row r="144" spans="1:3" x14ac:dyDescent="0.25">
      <c r="A144" t="s">
        <v>1102</v>
      </c>
      <c r="B144" t="str">
        <f t="shared" si="2"/>
        <v>includingadditionalrule</v>
      </c>
      <c r="C144">
        <f>IF(B144=LOOKUP(B144,'manually extracted terms'!$B$2:$B$219),1,0)</f>
        <v>0</v>
      </c>
    </row>
    <row r="145" spans="1:3" x14ac:dyDescent="0.25">
      <c r="A145" t="s">
        <v>1103</v>
      </c>
      <c r="B145" t="str">
        <f t="shared" si="2"/>
        <v>callcenterstaff</v>
      </c>
      <c r="C145">
        <f>IF(B145=LOOKUP(B145,'manually extracted terms'!$B$2:$B$219),1,0)</f>
        <v>0</v>
      </c>
    </row>
    <row r="146" spans="1:3" x14ac:dyDescent="0.25">
      <c r="A146" t="s">
        <v>1104</v>
      </c>
      <c r="B146" t="str">
        <f t="shared" si="2"/>
        <v>receivingeligibilitydetermination</v>
      </c>
      <c r="C146">
        <f>IF(B146=LOOKUP(B146,'manually extracted terms'!$B$2:$B$219),1,0)</f>
        <v>0</v>
      </c>
    </row>
    <row r="147" spans="1:3" x14ac:dyDescent="0.25">
      <c r="A147" t="s">
        <v>1105</v>
      </c>
      <c r="B147" t="str">
        <f t="shared" si="2"/>
        <v>reconcileassisterfee</v>
      </c>
      <c r="C147">
        <f>IF(B147=LOOKUP(B147,'manually extracted terms'!$B$2:$B$219),1,0)</f>
        <v>0</v>
      </c>
    </row>
    <row r="148" spans="1:3" x14ac:dyDescent="0.25">
      <c r="A148" t="s">
        <v>1106</v>
      </c>
      <c r="B148" t="str">
        <f t="shared" si="2"/>
        <v>costsharingreduction</v>
      </c>
      <c r="C148">
        <f>IF(B148=LOOKUP(B148,'manually extracted terms'!$B$2:$B$219),1,0)</f>
        <v>1</v>
      </c>
    </row>
    <row r="149" spans="1:3" x14ac:dyDescent="0.25">
      <c r="A149" t="s">
        <v>1107</v>
      </c>
      <c r="B149" t="str">
        <f t="shared" si="2"/>
        <v>configuredtimeframebased</v>
      </c>
      <c r="C149">
        <f>IF(B149=LOOKUP(B149,'manually extracted terms'!$B$2:$B$219),1,0)</f>
        <v>0</v>
      </c>
    </row>
    <row r="150" spans="1:3" x14ac:dyDescent="0.25">
      <c r="A150" t="s">
        <v>1108</v>
      </c>
      <c r="B150" t="str">
        <f t="shared" si="2"/>
        <v>determiningindividualexemption</v>
      </c>
      <c r="C150">
        <f>IF(B150=LOOKUP(B150,'manually extracted terms'!$B$2:$B$219),1,0)</f>
        <v>0</v>
      </c>
    </row>
    <row r="151" spans="1:3" x14ac:dyDescent="0.25">
      <c r="A151" t="s">
        <v>1109</v>
      </c>
      <c r="B151" t="str">
        <f t="shared" si="2"/>
        <v>webportalcatalog</v>
      </c>
      <c r="C151">
        <f>IF(B151=LOOKUP(B151,'manually extracted terms'!$B$2:$B$219),1,0)</f>
        <v>0</v>
      </c>
    </row>
    <row r="152" spans="1:3" x14ac:dyDescent="0.25">
      <c r="A152" t="s">
        <v>1110</v>
      </c>
      <c r="B152" t="str">
        <f t="shared" si="2"/>
        <v>useexchangedeterminedrule</v>
      </c>
      <c r="C152">
        <f>IF(B152=LOOKUP(B152,'manually extracted terms'!$B$2:$B$219),1,0)</f>
        <v>0</v>
      </c>
    </row>
    <row r="153" spans="1:3" x14ac:dyDescent="0.25">
      <c r="A153" t="s">
        <v>1111</v>
      </c>
      <c r="B153" t="str">
        <f t="shared" si="2"/>
        <v>generaterandomsurvey</v>
      </c>
      <c r="C153">
        <f>IF(B153=LOOKUP(B153,'manually extracted terms'!$B$2:$B$219),1,0)</f>
        <v>0</v>
      </c>
    </row>
    <row r="154" spans="1:3" x14ac:dyDescent="0.25">
      <c r="A154" t="s">
        <v>1112</v>
      </c>
      <c r="B154" t="str">
        <f t="shared" si="2"/>
        <v>customizableworkflowscapability</v>
      </c>
      <c r="C154">
        <f>IF(B154=LOOKUP(B154,'manually extracted terms'!$B$2:$B$219),1,0)</f>
        <v>0</v>
      </c>
    </row>
    <row r="155" spans="1:3" x14ac:dyDescent="0.25">
      <c r="A155" t="s">
        <v>1113</v>
      </c>
      <c r="B155" t="str">
        <f t="shared" si="2"/>
        <v>supportoperationalefficiency</v>
      </c>
      <c r="C155">
        <f>IF(B155=LOOKUP(B155,'manually extracted terms'!$B$2:$B$219),1,0)</f>
        <v>0</v>
      </c>
    </row>
    <row r="156" spans="1:3" x14ac:dyDescent="0.25">
      <c r="A156" t="s">
        <v>1114</v>
      </c>
      <c r="B156" t="str">
        <f t="shared" si="2"/>
        <v>individualplanpreference</v>
      </c>
      <c r="C156">
        <f>IF(B156=LOOKUP(B156,'manually extracted terms'!$B$2:$B$219),1,0)</f>
        <v>0</v>
      </c>
    </row>
    <row r="157" spans="1:3" x14ac:dyDescent="0.25">
      <c r="A157" t="s">
        <v>21</v>
      </c>
      <c r="B157" t="str">
        <f t="shared" si="2"/>
        <v>multi-lingualmassnotice</v>
      </c>
      <c r="C157">
        <f>IF(B157=LOOKUP(B157,'manually extracted terms'!$B$2:$B$219),1,0)</f>
        <v>0</v>
      </c>
    </row>
    <row r="158" spans="1:3" x14ac:dyDescent="0.25">
      <c r="A158" t="s">
        <v>1115</v>
      </c>
      <c r="B158" t="str">
        <f t="shared" si="2"/>
        <v>independentrevieworganization</v>
      </c>
      <c r="C158">
        <f>IF(B158=LOOKUP(B158,'manually extracted terms'!$B$2:$B$219),1,0)</f>
        <v>1</v>
      </c>
    </row>
    <row r="159" spans="1:3" x14ac:dyDescent="0.25">
      <c r="A159" t="s">
        <v>1116</v>
      </c>
      <c r="B159" t="str">
        <f t="shared" si="2"/>
        <v>statecontroller'soffice</v>
      </c>
      <c r="C159">
        <f>IF(B159=LOOKUP(B159,'manually extracted terms'!$B$2:$B$219),1,0)</f>
        <v>0</v>
      </c>
    </row>
    <row r="160" spans="1:3" x14ac:dyDescent="0.25">
      <c r="A160" t="s">
        <v>1117</v>
      </c>
      <c r="B160" t="str">
        <f t="shared" si="2"/>
        <v>pagereviewtimeframe</v>
      </c>
      <c r="C160">
        <f>IF(B160=LOOKUP(B160,'manually extracted terms'!$B$2:$B$219),1,0)</f>
        <v>0</v>
      </c>
    </row>
    <row r="161" spans="1:3" x14ac:dyDescent="0.25">
      <c r="A161" t="s">
        <v>1118</v>
      </c>
      <c r="B161" t="str">
        <f t="shared" si="2"/>
        <v>calculateplancost</v>
      </c>
      <c r="C161">
        <f>IF(B161=LOOKUP(B161,'manually extracted terms'!$B$2:$B$219),1,0)</f>
        <v>0</v>
      </c>
    </row>
    <row r="162" spans="1:3" x14ac:dyDescent="0.25">
      <c r="A162" t="s">
        <v>1119</v>
      </c>
      <c r="B162" t="str">
        <f t="shared" si="2"/>
        <v>receivecomplaintdatum</v>
      </c>
      <c r="C162">
        <f>IF(B162=LOOKUP(B162,'manually extracted terms'!$B$2:$B$219),1,0)</f>
        <v>0</v>
      </c>
    </row>
    <row r="163" spans="1:3" x14ac:dyDescent="0.25">
      <c r="A163" t="s">
        <v>1120</v>
      </c>
      <c r="B163" t="str">
        <f t="shared" si="2"/>
        <v>webportalbased</v>
      </c>
      <c r="C163">
        <f>IF(B163=LOOKUP(B163,'manually extracted terms'!$B$2:$B$219),1,0)</f>
        <v>0</v>
      </c>
    </row>
    <row r="164" spans="1:3" x14ac:dyDescent="0.25">
      <c r="A164" t="s">
        <v>1121</v>
      </c>
      <c r="B164" t="str">
        <f t="shared" si="2"/>
        <v>producewrittennotification</v>
      </c>
      <c r="C164">
        <f>IF(B164=LOOKUP(B164,'manually extracted terms'!$B$2:$B$219),1,0)</f>
        <v>0</v>
      </c>
    </row>
    <row r="165" spans="1:3" x14ac:dyDescent="0.25">
      <c r="A165" t="s">
        <v>1122</v>
      </c>
      <c r="B165" t="str">
        <f t="shared" si="2"/>
        <v>alertassignedstaff</v>
      </c>
      <c r="C165">
        <f>IF(B165=LOOKUP(B165,'manually extracted terms'!$B$2:$B$219),1,0)</f>
        <v>0</v>
      </c>
    </row>
    <row r="166" spans="1:3" x14ac:dyDescent="0.25">
      <c r="A166" t="s">
        <v>1123</v>
      </c>
      <c r="B166" t="str">
        <f t="shared" si="2"/>
        <v>agencyobtainsinformation</v>
      </c>
      <c r="C166">
        <f>IF(B166=LOOKUP(B166,'manually extracted terms'!$B$2:$B$219),1,0)</f>
        <v>0</v>
      </c>
    </row>
    <row r="167" spans="1:3" x14ac:dyDescent="0.25">
      <c r="A167" t="s">
        <v>1124</v>
      </c>
      <c r="B167" t="str">
        <f t="shared" si="2"/>
        <v>automaticallynotifyonline</v>
      </c>
      <c r="C167">
        <f>IF(B167=LOOKUP(B167,'manually extracted terms'!$B$2:$B$219),1,0)</f>
        <v>0</v>
      </c>
    </row>
    <row r="168" spans="1:3" x14ac:dyDescent="0.25">
      <c r="A168" t="s">
        <v>1125</v>
      </c>
      <c r="B168" t="str">
        <f t="shared" si="2"/>
        <v>consumersurveyresponse</v>
      </c>
      <c r="C168">
        <f>IF(B168=LOOKUP(B168,'manually extracted terms'!$B$2:$B$219),1,0)</f>
        <v>0</v>
      </c>
    </row>
    <row r="169" spans="1:3" x14ac:dyDescent="0.25">
      <c r="A169" t="s">
        <v>1126</v>
      </c>
      <c r="B169" t="str">
        <f t="shared" si="2"/>
        <v>relevantcasenote</v>
      </c>
      <c r="C169">
        <f>IF(B169=LOOKUP(B169,'manually extracted terms'!$B$2:$B$219),1,0)</f>
        <v>0</v>
      </c>
    </row>
    <row r="170" spans="1:3" x14ac:dyDescent="0.25">
      <c r="A170" t="s">
        <v>1127</v>
      </c>
      <c r="B170" t="str">
        <f t="shared" si="2"/>
        <v>meetauditrequirement</v>
      </c>
      <c r="C170">
        <f>IF(B170=LOOKUP(B170,'manually extracted terms'!$B$2:$B$219),1,0)</f>
        <v>0</v>
      </c>
    </row>
    <row r="171" spans="1:3" x14ac:dyDescent="0.25">
      <c r="A171" t="s">
        <v>1128</v>
      </c>
      <c r="B171" t="str">
        <f t="shared" si="2"/>
        <v>programeligibilitydetermination</v>
      </c>
      <c r="C171">
        <f>IF(B171=LOOKUP(B171,'manually extracted terms'!$B$2:$B$219),1,0)</f>
        <v>0</v>
      </c>
    </row>
    <row r="172" spans="1:3" x14ac:dyDescent="0.25">
      <c r="A172" t="s">
        <v>3</v>
      </c>
      <c r="B172" t="str">
        <f t="shared" si="2"/>
        <v>non-subsidizedhealthcoverage</v>
      </c>
      <c r="C172">
        <f>IF(B172=LOOKUP(B172,'manually extracted terms'!$B$2:$B$219),1,0)</f>
        <v>1</v>
      </c>
    </row>
    <row r="173" spans="1:3" x14ac:dyDescent="0.25">
      <c r="A173" t="s">
        <v>1129</v>
      </c>
      <c r="B173" t="str">
        <f t="shared" si="2"/>
        <v>chipplaninformation</v>
      </c>
      <c r="C173">
        <f>IF(B173=LOOKUP(B173,'manually extracted terms'!$B$2:$B$219),1,0)</f>
        <v>0</v>
      </c>
    </row>
    <row r="174" spans="1:3" x14ac:dyDescent="0.25">
      <c r="A174" t="s">
        <v>1130</v>
      </c>
      <c r="B174" t="str">
        <f t="shared" si="2"/>
        <v>authorizedpersoncompleting</v>
      </c>
      <c r="C174">
        <f>IF(B174=LOOKUP(B174,'manually extracted terms'!$B$2:$B$219),1,0)</f>
        <v>0</v>
      </c>
    </row>
    <row r="175" spans="1:3" x14ac:dyDescent="0.25">
      <c r="A175" t="s">
        <v>1131</v>
      </c>
      <c r="B175" t="str">
        <f t="shared" si="2"/>
        <v>federalrequirementstandard</v>
      </c>
      <c r="C175">
        <f>IF(B175=LOOKUP(B175,'manually extracted terms'!$B$2:$B$219),1,0)</f>
        <v>0</v>
      </c>
    </row>
    <row r="176" spans="1:3" x14ac:dyDescent="0.25">
      <c r="A176" t="s">
        <v>1132</v>
      </c>
      <c r="B176" t="str">
        <f t="shared" si="2"/>
        <v>calheerswebportal</v>
      </c>
      <c r="C176">
        <f>IF(B176=LOOKUP(B176,'manually extracted terms'!$B$2:$B$219),1,0)</f>
        <v>0</v>
      </c>
    </row>
    <row r="177" spans="1:3" x14ac:dyDescent="0.25">
      <c r="A177" t="s">
        <v>1133</v>
      </c>
      <c r="B177" t="str">
        <f t="shared" si="2"/>
        <v>listavailableplan</v>
      </c>
      <c r="C177">
        <f>IF(B177=LOOKUP(B177,'manually extracted terms'!$B$2:$B$219),1,0)</f>
        <v>0</v>
      </c>
    </row>
    <row r="178" spans="1:3" x14ac:dyDescent="0.25">
      <c r="A178" t="s">
        <v>1134</v>
      </c>
      <c r="B178" t="str">
        <f t="shared" si="2"/>
        <v>singlestreamlinedapplication</v>
      </c>
      <c r="C178">
        <f>IF(B178=LOOKUP(B178,'manually extracted terms'!$B$2:$B$219),1,0)</f>
        <v>0</v>
      </c>
    </row>
    <row r="179" spans="1:3" x14ac:dyDescent="0.25">
      <c r="A179" t="s">
        <v>1135</v>
      </c>
      <c r="B179" t="str">
        <f t="shared" si="2"/>
        <v>individualuseraccount</v>
      </c>
      <c r="C179">
        <f>IF(B179=LOOKUP(B179,'manually extracted terms'!$B$2:$B$219),1,0)</f>
        <v>0</v>
      </c>
    </row>
    <row r="180" spans="1:3" x14ac:dyDescent="0.25">
      <c r="A180" t="s">
        <v>1136</v>
      </c>
      <c r="B180" t="str">
        <f t="shared" si="2"/>
        <v>verifiedexemptionrequest</v>
      </c>
      <c r="C180">
        <f>IF(B180=LOOKUP(B180,'manually extracted terms'!$B$2:$B$219),1,0)</f>
        <v>0</v>
      </c>
    </row>
    <row r="181" spans="1:3" x14ac:dyDescent="0.25">
      <c r="A181" t="s">
        <v>1137</v>
      </c>
      <c r="B181" t="str">
        <f t="shared" si="2"/>
        <v>determineplanavailability</v>
      </c>
      <c r="C181">
        <f>IF(B181=LOOKUP(B181,'manually extracted terms'!$B$2:$B$219),1,0)</f>
        <v>0</v>
      </c>
    </row>
    <row r="182" spans="1:3" x14ac:dyDescent="0.25">
      <c r="A182" t="s">
        <v>1138</v>
      </c>
      <c r="B182" t="str">
        <f t="shared" si="2"/>
        <v>standardizedonlineapplication</v>
      </c>
      <c r="C182">
        <f>IF(B182=LOOKUP(B182,'manually extracted terms'!$B$2:$B$219),1,0)</f>
        <v>0</v>
      </c>
    </row>
    <row r="183" spans="1:3" x14ac:dyDescent="0.25">
      <c r="A183" t="s">
        <v>1139</v>
      </c>
      <c r="B183" t="str">
        <f t="shared" si="2"/>
        <v>preprintedapplicationmailed</v>
      </c>
      <c r="C183">
        <f>IF(B183=LOOKUP(B183,'manually extracted terms'!$B$2:$B$219),1,0)</f>
        <v>0</v>
      </c>
    </row>
    <row r="184" spans="1:3" x14ac:dyDescent="0.25">
      <c r="A184" t="s">
        <v>1140</v>
      </c>
      <c r="B184" t="str">
        <f t="shared" si="2"/>
        <v>provideeventtrigger</v>
      </c>
      <c r="C184">
        <f>IF(B184=LOOKUP(B184,'manually extracted terms'!$B$2:$B$219),1,0)</f>
        <v>0</v>
      </c>
    </row>
    <row r="185" spans="1:3" x14ac:dyDescent="0.25">
      <c r="A185" t="s">
        <v>1141</v>
      </c>
      <c r="B185" t="str">
        <f t="shared" si="2"/>
        <v>processindividualdisenrollment</v>
      </c>
      <c r="C185">
        <f>IF(B185=LOOKUP(B185,'manually extracted terms'!$B$2:$B$219),1,0)</f>
        <v>0</v>
      </c>
    </row>
    <row r="186" spans="1:3" x14ac:dyDescent="0.25">
      <c r="A186" t="s">
        <v>1142</v>
      </c>
      <c r="B186" t="str">
        <f t="shared" si="2"/>
        <v>generatereportsad-hoc</v>
      </c>
      <c r="C186">
        <f>IF(B186=LOOKUP(B186,'manually extracted terms'!$B$2:$B$219),1,0)</f>
        <v>0</v>
      </c>
    </row>
    <row r="187" spans="1:3" x14ac:dyDescent="0.25">
      <c r="A187" t="s">
        <v>1143</v>
      </c>
      <c r="B187" t="str">
        <f t="shared" si="2"/>
        <v>consumersaccountapplication</v>
      </c>
      <c r="C187">
        <f>IF(B187=LOOKUP(B187,'manually extracted terms'!$B$2:$B$219),1,0)</f>
        <v>0</v>
      </c>
    </row>
    <row r="188" spans="1:3" x14ac:dyDescent="0.25">
      <c r="A188" t="s">
        <v>60</v>
      </c>
      <c r="B188" t="str">
        <f t="shared" si="2"/>
        <v>annualenrollmentperiod</v>
      </c>
      <c r="C188">
        <f>IF(B188=LOOKUP(B188,'manually extracted terms'!$B$2:$B$219),1,0)</f>
        <v>1</v>
      </c>
    </row>
    <row r="189" spans="1:3" x14ac:dyDescent="0.25">
      <c r="A189" t="s">
        <v>1144</v>
      </c>
      <c r="B189" t="str">
        <f t="shared" si="2"/>
        <v>planselectioncriterion</v>
      </c>
      <c r="C189">
        <f>IF(B189=LOOKUP(B189,'manually extracted terms'!$B$2:$B$219),1,0)</f>
        <v>0</v>
      </c>
    </row>
    <row r="190" spans="1:3" x14ac:dyDescent="0.25">
      <c r="A190" t="s">
        <v>1145</v>
      </c>
      <c r="B190" t="str">
        <f t="shared" si="2"/>
        <v>addadditionaldatum</v>
      </c>
      <c r="C190">
        <f>IF(B190=LOOKUP(B190,'manually extracted terms'!$B$2:$B$219),1,0)</f>
        <v>0</v>
      </c>
    </row>
    <row r="191" spans="1:3" x14ac:dyDescent="0.25">
      <c r="A191" t="s">
        <v>1146</v>
      </c>
      <c r="B191" t="str">
        <f t="shared" si="2"/>
        <v>currenthealthcareoption</v>
      </c>
      <c r="C191">
        <f>IF(B191=LOOKUP(B191,'manually extracted terms'!$B$2:$B$219),1,0)</f>
        <v>0</v>
      </c>
    </row>
    <row r="192" spans="1:3" x14ac:dyDescent="0.25">
      <c r="A192" t="s">
        <v>1147</v>
      </c>
      <c r="B192" t="str">
        <f t="shared" si="2"/>
        <v>formalwrittennotice</v>
      </c>
      <c r="C192">
        <f>IF(B192=LOOKUP(B192,'manually extracted terms'!$B$2:$B$219),1,0)</f>
        <v>0</v>
      </c>
    </row>
    <row r="193" spans="1:3" x14ac:dyDescent="0.25">
      <c r="A193" t="s">
        <v>1148</v>
      </c>
      <c r="B193" t="str">
        <f t="shared" si="2"/>
        <v>individual'scurrentplan</v>
      </c>
      <c r="C193">
        <f>IF(B193=LOOKUP(B193,'manually extracted terms'!$B$2:$B$219),1,0)</f>
        <v>0</v>
      </c>
    </row>
    <row r="194" spans="1:3" x14ac:dyDescent="0.25">
      <c r="A194" t="s">
        <v>1149</v>
      </c>
      <c r="B194" t="str">
        <f t="shared" si="2"/>
        <v>listcertifiedqhp</v>
      </c>
      <c r="C194">
        <f>IF(B194=LOOKUP(B194,'manually extracted terms'!$B$2:$B$219),1,0)</f>
        <v>0</v>
      </c>
    </row>
    <row r="195" spans="1:3" x14ac:dyDescent="0.25">
      <c r="A195" t="s">
        <v>1150</v>
      </c>
      <c r="B195" t="str">
        <f t="shared" ref="B195:B258" si="3">LOWER(SUBSTITUTE(A195," ",""))</f>
        <v>self-attestapplicationdatum</v>
      </c>
      <c r="C195">
        <f>IF(B195=LOOKUP(B195,'manually extracted terms'!$B$2:$B$219),1,0)</f>
        <v>0</v>
      </c>
    </row>
    <row r="196" spans="1:3" x14ac:dyDescent="0.25">
      <c r="A196" t="s">
        <v>1151</v>
      </c>
      <c r="B196" t="str">
        <f t="shared" si="3"/>
        <v>medi-calinmateeligibility</v>
      </c>
      <c r="C196">
        <f>IF(B196=LOOKUP(B196,'manually extracted terms'!$B$2:$B$219),1,0)</f>
        <v>1</v>
      </c>
    </row>
    <row r="197" spans="1:3" x14ac:dyDescent="0.25">
      <c r="A197" t="s">
        <v>1152</v>
      </c>
      <c r="B197" t="str">
        <f t="shared" si="3"/>
        <v>includingapplicationdatum</v>
      </c>
      <c r="C197">
        <f>IF(B197=LOOKUP(B197,'manually extracted terms'!$B$2:$B$219),1,0)</f>
        <v>0</v>
      </c>
    </row>
    <row r="198" spans="1:3" x14ac:dyDescent="0.25">
      <c r="A198" t="s">
        <v>1153</v>
      </c>
      <c r="B198" t="str">
        <f t="shared" si="3"/>
        <v>providesummaryinformation</v>
      </c>
      <c r="C198">
        <f>IF(B198=LOOKUP(B198,'manually extracted terms'!$B$2:$B$219),1,0)</f>
        <v>0</v>
      </c>
    </row>
    <row r="199" spans="1:3" x14ac:dyDescent="0.25">
      <c r="A199" t="s">
        <v>1154</v>
      </c>
      <c r="B199" t="str">
        <f t="shared" si="3"/>
        <v>calheersenrollmentdatum</v>
      </c>
      <c r="C199">
        <f>IF(B199=LOOKUP(B199,'manually extracted terms'!$B$2:$B$219),1,0)</f>
        <v>0</v>
      </c>
    </row>
    <row r="200" spans="1:3" x14ac:dyDescent="0.25">
      <c r="A200" t="s">
        <v>1155</v>
      </c>
      <c r="B200" t="str">
        <f t="shared" si="3"/>
        <v>trackhistoricalrating</v>
      </c>
      <c r="C200">
        <f>IF(B200=LOOKUP(B200,'manually extracted terms'!$B$2:$B$219),1,0)</f>
        <v>0</v>
      </c>
    </row>
    <row r="201" spans="1:3" x14ac:dyDescent="0.25">
      <c r="A201" t="s">
        <v>1156</v>
      </c>
      <c r="B201" t="str">
        <f t="shared" si="3"/>
        <v>updateqhpinformation</v>
      </c>
      <c r="C201">
        <f>IF(B201=LOOKUP(B201,'manually extracted terms'!$B$2:$B$219),1,0)</f>
        <v>0</v>
      </c>
    </row>
    <row r="202" spans="1:3" x14ac:dyDescent="0.25">
      <c r="A202" t="s">
        <v>1157</v>
      </c>
      <c r="B202" t="str">
        <f t="shared" si="3"/>
        <v>recordindividualpreference</v>
      </c>
      <c r="C202">
        <f>IF(B202=LOOKUP(B202,'manually extracted terms'!$B$2:$B$219),1,0)</f>
        <v>0</v>
      </c>
    </row>
    <row r="203" spans="1:3" x14ac:dyDescent="0.25">
      <c r="A203" t="s">
        <v>1158</v>
      </c>
      <c r="B203" t="str">
        <f t="shared" si="3"/>
        <v>webportalapplication</v>
      </c>
      <c r="C203">
        <f>IF(B203=LOOKUP(B203,'manually extracted terms'!$B$2:$B$219),1,0)</f>
        <v>0</v>
      </c>
    </row>
    <row r="204" spans="1:3" x14ac:dyDescent="0.25">
      <c r="A204" t="s">
        <v>1159</v>
      </c>
      <c r="B204" t="str">
        <f t="shared" si="3"/>
        <v>presentuserfeedback</v>
      </c>
      <c r="C204">
        <f>IF(B204=LOOKUP(B204,'manually extracted terms'!$B$2:$B$219),1,0)</f>
        <v>0</v>
      </c>
    </row>
    <row r="205" spans="1:3" x14ac:dyDescent="0.25">
      <c r="A205" t="s">
        <v>1160</v>
      </c>
      <c r="B205" t="str">
        <f t="shared" si="3"/>
        <v>initialapplicationdate</v>
      </c>
      <c r="C205">
        <f>IF(B205=LOOKUP(B205,'manually extracted terms'!$B$2:$B$219),1,0)</f>
        <v>0</v>
      </c>
    </row>
    <row r="206" spans="1:3" x14ac:dyDescent="0.25">
      <c r="A206" t="s">
        <v>1161</v>
      </c>
      <c r="B206" t="str">
        <f t="shared" si="3"/>
        <v>enrollmenteffectivedate</v>
      </c>
      <c r="C206">
        <f>IF(B206=LOOKUP(B206,'manually extracted terms'!$B$2:$B$219),1,0)</f>
        <v>0</v>
      </c>
    </row>
    <row r="207" spans="1:3" x14ac:dyDescent="0.25">
      <c r="A207" t="s">
        <v>1162</v>
      </c>
      <c r="B207" t="str">
        <f t="shared" si="3"/>
        <v>provideonlinechat</v>
      </c>
      <c r="C207">
        <f>IF(B207=LOOKUP(B207,'manually extracted terms'!$B$2:$B$219),1,0)</f>
        <v>0</v>
      </c>
    </row>
    <row r="208" spans="1:3" x14ac:dyDescent="0.25">
      <c r="A208" t="s">
        <v>1163</v>
      </c>
      <c r="B208" t="str">
        <f t="shared" si="3"/>
        <v>updatehelpscreen</v>
      </c>
      <c r="C208">
        <f>IF(B208=LOOKUP(B208,'manually extracted terms'!$B$2:$B$219),1,0)</f>
        <v>0</v>
      </c>
    </row>
    <row r="209" spans="1:3" x14ac:dyDescent="0.25">
      <c r="A209" t="s">
        <v>1164</v>
      </c>
      <c r="B209" t="str">
        <f t="shared" si="3"/>
        <v>supportredetermination</v>
      </c>
      <c r="C209">
        <f>IF(B209=LOOKUP(B209,'manually extracted terms'!$B$2:$B$219),1,0)</f>
        <v>0</v>
      </c>
    </row>
    <row r="210" spans="1:3" x14ac:dyDescent="0.25">
      <c r="A210" t="s">
        <v>1165</v>
      </c>
      <c r="B210" t="str">
        <f t="shared" si="3"/>
        <v>updatedapplicationdatum</v>
      </c>
      <c r="C210">
        <f>IF(B210=LOOKUP(B210,'manually extracted terms'!$B$2:$B$219),1,0)</f>
        <v>0</v>
      </c>
    </row>
    <row r="211" spans="1:3" x14ac:dyDescent="0.25">
      <c r="A211" t="s">
        <v>1166</v>
      </c>
      <c r="B211" t="str">
        <f t="shared" si="3"/>
        <v>routeappealrequest</v>
      </c>
      <c r="C211">
        <f>IF(B211=LOOKUP(B211,'manually extracted terms'!$B$2:$B$219),1,0)</f>
        <v>0</v>
      </c>
    </row>
    <row r="212" spans="1:3" x14ac:dyDescent="0.25">
      <c r="A212" t="s">
        <v>1167</v>
      </c>
      <c r="B212" t="str">
        <f t="shared" si="3"/>
        <v>saveconsumerinformation</v>
      </c>
      <c r="C212">
        <f>IF(B212=LOOKUP(B212,'manually extracted terms'!$B$2:$B$219),1,0)</f>
        <v>0</v>
      </c>
    </row>
    <row r="213" spans="1:3" x14ac:dyDescent="0.25">
      <c r="A213" t="s">
        <v>1168</v>
      </c>
      <c r="B213" t="str">
        <f t="shared" si="3"/>
        <v>receiveapplicantdatum</v>
      </c>
      <c r="C213">
        <f>IF(B213=LOOKUP(B213,'manually extracted terms'!$B$2:$B$219),1,0)</f>
        <v>0</v>
      </c>
    </row>
    <row r="214" spans="1:3" x14ac:dyDescent="0.25">
      <c r="A214" t="s">
        <v>1169</v>
      </c>
      <c r="B214" t="str">
        <f t="shared" si="3"/>
        <v>consumerexperiencerelated</v>
      </c>
      <c r="C214">
        <f>IF(B214=LOOKUP(B214,'manually extracted terms'!$B$2:$B$219),1,0)</f>
        <v>0</v>
      </c>
    </row>
    <row r="215" spans="1:3" x14ac:dyDescent="0.25">
      <c r="A215" t="s">
        <v>1170</v>
      </c>
      <c r="B215" t="str">
        <f t="shared" si="3"/>
        <v>trackreviewstatus</v>
      </c>
      <c r="C215">
        <f>IF(B215=LOOKUP(B215,'manually extracted terms'!$B$2:$B$219),1,0)</f>
        <v>0</v>
      </c>
    </row>
    <row r="216" spans="1:3" x14ac:dyDescent="0.25">
      <c r="A216" t="s">
        <v>1171</v>
      </c>
      <c r="B216" t="str">
        <f t="shared" si="3"/>
        <v>provideflexibleworkflow</v>
      </c>
      <c r="C216">
        <f>IF(B216=LOOKUP(B216,'manually extracted terms'!$B$2:$B$219),1,0)</f>
        <v>0</v>
      </c>
    </row>
    <row r="217" spans="1:3" x14ac:dyDescent="0.25">
      <c r="A217" t="s">
        <v>1172</v>
      </c>
      <c r="B217" t="str">
        <f t="shared" si="3"/>
        <v>reportingcapabilitiesrequired</v>
      </c>
      <c r="C217">
        <f>IF(B217=LOOKUP(B217,'manually extracted terms'!$B$2:$B$219),1,0)</f>
        <v>0</v>
      </c>
    </row>
    <row r="218" spans="1:3" x14ac:dyDescent="0.25">
      <c r="A218" t="s">
        <v>1173</v>
      </c>
      <c r="B218" t="str">
        <f t="shared" si="3"/>
        <v>subsidizedapplicationsreceived</v>
      </c>
      <c r="C218">
        <f>IF(B218=LOOKUP(B218,'manually extracted terms'!$B$2:$B$219),1,0)</f>
        <v>0</v>
      </c>
    </row>
    <row r="219" spans="1:3" x14ac:dyDescent="0.25">
      <c r="A219" t="s">
        <v>1174</v>
      </c>
      <c r="B219" t="str">
        <f t="shared" si="3"/>
        <v>estimatedannual</v>
      </c>
      <c r="C219">
        <f>IF(B219=LOOKUP(B219,'manually extracted terms'!$B$2:$B$219),1,0)</f>
        <v>0</v>
      </c>
    </row>
    <row r="220" spans="1:3" x14ac:dyDescent="0.25">
      <c r="A220" t="s">
        <v>1175</v>
      </c>
      <c r="B220" t="str">
        <f t="shared" si="3"/>
        <v>trackindividualenrollment</v>
      </c>
      <c r="C220">
        <f>IF(B220=LOOKUP(B220,'manually extracted terms'!$B$2:$B$219),1,0)</f>
        <v>0</v>
      </c>
    </row>
    <row r="221" spans="1:3" x14ac:dyDescent="0.25">
      <c r="A221" t="s">
        <v>1176</v>
      </c>
      <c r="B221" t="str">
        <f t="shared" si="3"/>
        <v>includehouseholdmember</v>
      </c>
      <c r="C221">
        <f>IF(B221=LOOKUP(B221,'manually extracted terms'!$B$2:$B$219),1,0)</f>
        <v>0</v>
      </c>
    </row>
    <row r="222" spans="1:3" x14ac:dyDescent="0.25">
      <c r="A222" t="s">
        <v>1177</v>
      </c>
      <c r="B222" t="str">
        <f t="shared" si="3"/>
        <v>calheersemailnotification</v>
      </c>
      <c r="C222">
        <f>IF(B222=LOOKUP(B222,'manually extracted terms'!$B$2:$B$219),1,0)</f>
        <v>0</v>
      </c>
    </row>
    <row r="223" spans="1:3" x14ac:dyDescent="0.25">
      <c r="A223" t="s">
        <v>1178</v>
      </c>
      <c r="B223" t="str">
        <f t="shared" si="3"/>
        <v>collectdatum</v>
      </c>
      <c r="C223">
        <f>IF(B223=LOOKUP(B223,'manually extracted terms'!$B$2:$B$219),1,0)</f>
        <v>0</v>
      </c>
    </row>
    <row r="224" spans="1:3" x14ac:dyDescent="0.25">
      <c r="A224" t="s">
        <v>1179</v>
      </c>
      <c r="B224" t="str">
        <f t="shared" si="3"/>
        <v>provideproviderdirectory</v>
      </c>
      <c r="C224">
        <f>IF(B224=LOOKUP(B224,'manually extracted terms'!$B$2:$B$219),1,0)</f>
        <v>0</v>
      </c>
    </row>
    <row r="225" spans="1:3" x14ac:dyDescent="0.25">
      <c r="A225" t="s">
        <v>1180</v>
      </c>
      <c r="B225" t="str">
        <f t="shared" si="3"/>
        <v>providedecisionsupport</v>
      </c>
      <c r="C225">
        <f>IF(B225=LOOKUP(B225,'manually extracted terms'!$B$2:$B$219),1,0)</f>
        <v>0</v>
      </c>
    </row>
    <row r="226" spans="1:3" x14ac:dyDescent="0.25">
      <c r="A226" t="s">
        <v>1181</v>
      </c>
      <c r="B226" t="str">
        <f t="shared" si="3"/>
        <v>sendelectronicnotification</v>
      </c>
      <c r="C226">
        <f>IF(B226=LOOKUP(B226,'manually extracted terms'!$B$2:$B$219),1,0)</f>
        <v>0</v>
      </c>
    </row>
    <row r="227" spans="1:3" x14ac:dyDescent="0.25">
      <c r="A227" t="s">
        <v>1182</v>
      </c>
      <c r="B227" t="str">
        <f t="shared" si="3"/>
        <v>makeinquiry</v>
      </c>
      <c r="C227">
        <f>IF(B227=LOOKUP(B227,'manually extracted terms'!$B$2:$B$219),1,0)</f>
        <v>0</v>
      </c>
    </row>
    <row r="228" spans="1:3" x14ac:dyDescent="0.25">
      <c r="A228" t="s">
        <v>1183</v>
      </c>
      <c r="B228" t="str">
        <f t="shared" si="3"/>
        <v>obtainverificationdatum</v>
      </c>
      <c r="C228">
        <f>IF(B228=LOOKUP(B228,'manually extracted terms'!$B$2:$B$219),1,0)</f>
        <v>0</v>
      </c>
    </row>
    <row r="229" spans="1:3" x14ac:dyDescent="0.25">
      <c r="A229" t="s">
        <v>1184</v>
      </c>
      <c r="B229" t="str">
        <f t="shared" si="3"/>
        <v>electronicallysendenrollee</v>
      </c>
      <c r="C229">
        <f>IF(B229=LOOKUP(B229,'manually extracted terms'!$B$2:$B$219),1,0)</f>
        <v>0</v>
      </c>
    </row>
    <row r="230" spans="1:3" x14ac:dyDescent="0.25">
      <c r="A230" t="s">
        <v>2</v>
      </c>
      <c r="B230" t="str">
        <f t="shared" si="3"/>
        <v>healthcoverage</v>
      </c>
      <c r="C230">
        <f>IF(B230=LOOKUP(B230,'manually extracted terms'!$B$2:$B$219),1,0)</f>
        <v>1</v>
      </c>
    </row>
    <row r="231" spans="1:3" x14ac:dyDescent="0.25">
      <c r="A231" t="s">
        <v>1185</v>
      </c>
      <c r="B231" t="str">
        <f t="shared" si="3"/>
        <v>retainhistory</v>
      </c>
      <c r="C231">
        <f>IF(B231=LOOKUP(B231,'manually extracted terms'!$B$2:$B$219),1,0)</f>
        <v>0</v>
      </c>
    </row>
    <row r="232" spans="1:3" x14ac:dyDescent="0.25">
      <c r="A232" t="s">
        <v>1186</v>
      </c>
      <c r="B232" t="str">
        <f t="shared" si="3"/>
        <v>provideadditionalverification</v>
      </c>
      <c r="C232">
        <f>IF(B232=LOOKUP(B232,'manually extracted terms'!$B$2:$B$219),1,0)</f>
        <v>0</v>
      </c>
    </row>
    <row r="233" spans="1:3" x14ac:dyDescent="0.25">
      <c r="A233" t="s">
        <v>1187</v>
      </c>
      <c r="B233" t="str">
        <f t="shared" si="3"/>
        <v>viewdemonstrationvideo</v>
      </c>
      <c r="C233">
        <f>IF(B233=LOOKUP(B233,'manually extracted terms'!$B$2:$B$219),1,0)</f>
        <v>0</v>
      </c>
    </row>
    <row r="234" spans="1:3" x14ac:dyDescent="0.25">
      <c r="A234" t="s">
        <v>228</v>
      </c>
      <c r="B234" t="str">
        <f t="shared" si="3"/>
        <v>individualappealnotice</v>
      </c>
      <c r="C234">
        <f>IF(B234=LOOKUP(B234,'manually extracted terms'!$B$2:$B$219),1,0)</f>
        <v>0</v>
      </c>
    </row>
    <row r="235" spans="1:3" x14ac:dyDescent="0.25">
      <c r="A235" t="s">
        <v>69</v>
      </c>
      <c r="B235" t="str">
        <f t="shared" si="3"/>
        <v>healthplan</v>
      </c>
      <c r="C235">
        <f>IF(B235=LOOKUP(B235,'manually extracted terms'!$B$2:$B$219),1,0)</f>
        <v>1</v>
      </c>
    </row>
    <row r="236" spans="1:3" x14ac:dyDescent="0.25">
      <c r="A236" t="s">
        <v>1188</v>
      </c>
      <c r="B236" t="str">
        <f t="shared" si="3"/>
        <v>verifyapplicantcitizenship</v>
      </c>
      <c r="C236">
        <f>IF(B236=LOOKUP(B236,'manually extracted terms'!$B$2:$B$219),1,0)</f>
        <v>0</v>
      </c>
    </row>
    <row r="237" spans="1:3" x14ac:dyDescent="0.25">
      <c r="A237" t="s">
        <v>1189</v>
      </c>
      <c r="B237" t="str">
        <f t="shared" si="3"/>
        <v>servicequality</v>
      </c>
      <c r="C237">
        <f>IF(B237=LOOKUP(B237,'manually extracted terms'!$B$2:$B$219),1,0)</f>
        <v>0</v>
      </c>
    </row>
    <row r="238" spans="1:3" x14ac:dyDescent="0.25">
      <c r="A238" t="s">
        <v>1190</v>
      </c>
      <c r="B238" t="str">
        <f t="shared" si="3"/>
        <v>storedpreference</v>
      </c>
      <c r="C238">
        <f>IF(B238=LOOKUP(B238,'manually extracted terms'!$B$2:$B$219),1,0)</f>
        <v>0</v>
      </c>
    </row>
    <row r="239" spans="1:3" x14ac:dyDescent="0.25">
      <c r="A239" t="s">
        <v>62</v>
      </c>
      <c r="B239" t="str">
        <f t="shared" si="3"/>
        <v>annualrenewal</v>
      </c>
      <c r="C239">
        <f>IF(B239=LOOKUP(B239,'manually extracted terms'!$B$2:$B$219),1,0)</f>
        <v>1</v>
      </c>
    </row>
    <row r="240" spans="1:3" x14ac:dyDescent="0.25">
      <c r="A240" t="s">
        <v>1191</v>
      </c>
      <c r="B240" t="str">
        <f t="shared" si="3"/>
        <v>selectaptcsubsidy</v>
      </c>
      <c r="C240">
        <f>IF(B240=LOOKUP(B240,'manually extracted terms'!$B$2:$B$219),1,0)</f>
        <v>0</v>
      </c>
    </row>
    <row r="241" spans="1:3" x14ac:dyDescent="0.25">
      <c r="A241" t="s">
        <v>1192</v>
      </c>
      <c r="B241" t="str">
        <f t="shared" si="3"/>
        <v>generatemonthlyreport</v>
      </c>
      <c r="C241">
        <f>IF(B241=LOOKUP(B241,'manually extracted terms'!$B$2:$B$219),1,0)</f>
        <v>0</v>
      </c>
    </row>
    <row r="242" spans="1:3" x14ac:dyDescent="0.25">
      <c r="A242" t="s">
        <v>1193</v>
      </c>
      <c r="B242" t="str">
        <f t="shared" si="3"/>
        <v>createcaseloadreport</v>
      </c>
      <c r="C242">
        <f>IF(B242=LOOKUP(B242,'manually extracted terms'!$B$2:$B$219),1,0)</f>
        <v>0</v>
      </c>
    </row>
    <row r="243" spans="1:3" x14ac:dyDescent="0.25">
      <c r="A243" t="s">
        <v>1194</v>
      </c>
      <c r="B243" t="str">
        <f t="shared" si="3"/>
        <v>processaccount</v>
      </c>
      <c r="C243">
        <f>IF(B243=LOOKUP(B243,'manually extracted terms'!$B$2:$B$219),1,0)</f>
        <v>0</v>
      </c>
    </row>
    <row r="244" spans="1:3" x14ac:dyDescent="0.25">
      <c r="A244" t="s">
        <v>1195</v>
      </c>
      <c r="B244" t="str">
        <f t="shared" si="3"/>
        <v>qualityrating</v>
      </c>
      <c r="C244">
        <f>IF(B244=LOOKUP(B244,'manually extracted terms'!$B$2:$B$219),1,0)</f>
        <v>1</v>
      </c>
    </row>
    <row r="245" spans="1:3" x14ac:dyDescent="0.25">
      <c r="A245" t="s">
        <v>1196</v>
      </c>
      <c r="B245" t="str">
        <f t="shared" si="3"/>
        <v>dataelement</v>
      </c>
      <c r="C245">
        <f>IF(B245=LOOKUP(B245,'manually extracted terms'!$B$2:$B$219),1,0)</f>
        <v>0</v>
      </c>
    </row>
    <row r="246" spans="1:3" x14ac:dyDescent="0.25">
      <c r="A246" t="s">
        <v>1197</v>
      </c>
      <c r="B246" t="str">
        <f t="shared" si="3"/>
        <v>datavalue</v>
      </c>
      <c r="C246">
        <f>IF(B246=LOOKUP(B246,'manually extracted terms'!$B$2:$B$219),1,0)</f>
        <v>0</v>
      </c>
    </row>
    <row r="247" spans="1:3" x14ac:dyDescent="0.25">
      <c r="A247" t="s">
        <v>1198</v>
      </c>
      <c r="B247" t="str">
        <f t="shared" si="3"/>
        <v>authorizedprovider</v>
      </c>
      <c r="C247">
        <f>IF(B247=LOOKUP(B247,'manually extracted terms'!$B$2:$B$219),1,0)</f>
        <v>0</v>
      </c>
    </row>
    <row r="248" spans="1:3" x14ac:dyDescent="0.25">
      <c r="A248" t="s">
        <v>1199</v>
      </c>
      <c r="B248" t="str">
        <f t="shared" si="3"/>
        <v>surveybased</v>
      </c>
      <c r="C248">
        <f>IF(B248=LOOKUP(B248,'manually extracted terms'!$B$2:$B$219),1,0)</f>
        <v>0</v>
      </c>
    </row>
    <row r="249" spans="1:3" x14ac:dyDescent="0.25">
      <c r="A249" t="s">
        <v>1200</v>
      </c>
      <c r="B249" t="str">
        <f t="shared" si="3"/>
        <v>servicescenter</v>
      </c>
      <c r="C249">
        <f>IF(B249=LOOKUP(B249,'manually extracted terms'!$B$2:$B$219),1,0)</f>
        <v>1</v>
      </c>
    </row>
    <row r="250" spans="1:3" x14ac:dyDescent="0.25">
      <c r="A250" t="s">
        <v>334</v>
      </c>
      <c r="B250" t="str">
        <f t="shared" si="3"/>
        <v>callcenter</v>
      </c>
      <c r="C250">
        <f>IF(B250=LOOKUP(B250,'manually extracted terms'!$B$2:$B$219),1,0)</f>
        <v>1</v>
      </c>
    </row>
    <row r="251" spans="1:3" x14ac:dyDescent="0.25">
      <c r="A251" t="s">
        <v>1201</v>
      </c>
      <c r="B251" t="str">
        <f t="shared" si="3"/>
        <v>qualitymeasure</v>
      </c>
      <c r="C251">
        <f>IF(B251=LOOKUP(B251,'manually extracted terms'!$B$2:$B$219),1,0)</f>
        <v>0</v>
      </c>
    </row>
    <row r="252" spans="1:3" x14ac:dyDescent="0.25">
      <c r="A252" t="s">
        <v>187</v>
      </c>
      <c r="B252" t="str">
        <f t="shared" si="3"/>
        <v>benefitlevel</v>
      </c>
      <c r="C252">
        <f>IF(B252=LOOKUP(B252,'manually extracted terms'!$B$2:$B$219),1,0)</f>
        <v>0</v>
      </c>
    </row>
    <row r="253" spans="1:3" x14ac:dyDescent="0.25">
      <c r="A253" t="s">
        <v>1202</v>
      </c>
      <c r="B253" t="str">
        <f t="shared" si="3"/>
        <v>targetedgroup</v>
      </c>
      <c r="C253">
        <f>IF(B253=LOOKUP(B253,'manually extracted terms'!$B$2:$B$219),1,0)</f>
        <v>0</v>
      </c>
    </row>
    <row r="254" spans="1:3" x14ac:dyDescent="0.25">
      <c r="A254" t="s">
        <v>1203</v>
      </c>
      <c r="B254" t="str">
        <f t="shared" si="3"/>
        <v>consumersattestation</v>
      </c>
      <c r="C254">
        <f>IF(B254=LOOKUP(B254,'manually extracted terms'!$B$2:$B$219),1,0)</f>
        <v>0</v>
      </c>
    </row>
    <row r="255" spans="1:3" x14ac:dyDescent="0.25">
      <c r="A255" t="s">
        <v>1204</v>
      </c>
      <c r="B255" t="str">
        <f t="shared" si="3"/>
        <v>taxadministration</v>
      </c>
      <c r="C255">
        <f>IF(B255=LOOKUP(B255,'manually extracted terms'!$B$2:$B$219),1,0)</f>
        <v>0</v>
      </c>
    </row>
    <row r="256" spans="1:3" x14ac:dyDescent="0.25">
      <c r="A256" t="s">
        <v>1205</v>
      </c>
      <c r="B256" t="str">
        <f t="shared" si="3"/>
        <v>geographicarea</v>
      </c>
      <c r="C256">
        <f>IF(B256=LOOKUP(B256,'manually extracted terms'!$B$2:$B$219),1,0)</f>
        <v>0</v>
      </c>
    </row>
    <row r="257" spans="1:3" x14ac:dyDescent="0.25">
      <c r="A257" t="s">
        <v>1206</v>
      </c>
      <c r="B257" t="str">
        <f t="shared" si="3"/>
        <v>taxfiling</v>
      </c>
      <c r="C257">
        <f>IF(B257=LOOKUP(B257,'manually extracted terms'!$B$2:$B$219),1,0)</f>
        <v>0</v>
      </c>
    </row>
    <row r="258" spans="1:3" x14ac:dyDescent="0.25">
      <c r="A258" t="s">
        <v>1207</v>
      </c>
      <c r="B258" t="str">
        <f t="shared" si="3"/>
        <v>accountpreference</v>
      </c>
      <c r="C258">
        <f>IF(B258=LOOKUP(B258,'manually extracted terms'!$B$2:$B$219),1,0)</f>
        <v>0</v>
      </c>
    </row>
    <row r="259" spans="1:3" x14ac:dyDescent="0.25">
      <c r="A259" t="s">
        <v>1208</v>
      </c>
      <c r="B259" t="str">
        <f t="shared" ref="B259:B322" si="4">LOWER(SUBSTITUTE(A259," ",""))</f>
        <v>supportmanagement</v>
      </c>
      <c r="C259">
        <f>IF(B259=LOOKUP(B259,'manually extracted terms'!$B$2:$B$219),1,0)</f>
        <v>0</v>
      </c>
    </row>
    <row r="260" spans="1:3" x14ac:dyDescent="0.25">
      <c r="A260" t="s">
        <v>184</v>
      </c>
      <c r="B260" t="str">
        <f t="shared" si="4"/>
        <v>premiumsubsidy</v>
      </c>
      <c r="C260">
        <f>IF(B260=LOOKUP(B260,'manually extracted terms'!$B$2:$B$219),1,0)</f>
        <v>1</v>
      </c>
    </row>
    <row r="261" spans="1:3" x14ac:dyDescent="0.25">
      <c r="A261" t="s">
        <v>1209</v>
      </c>
      <c r="B261" t="str">
        <f t="shared" si="4"/>
        <v>planselection</v>
      </c>
      <c r="C261">
        <f>IF(B261=LOOKUP(B261,'manually extracted terms'!$B$2:$B$219),1,0)</f>
        <v>0</v>
      </c>
    </row>
    <row r="262" spans="1:3" x14ac:dyDescent="0.25">
      <c r="A262" t="s">
        <v>1210</v>
      </c>
      <c r="B262" t="str">
        <f t="shared" si="4"/>
        <v>eligibilitydetermination</v>
      </c>
      <c r="C262">
        <f>IF(B262=LOOKUP(B262,'manually extracted terms'!$B$2:$B$219),1,0)</f>
        <v>0</v>
      </c>
    </row>
    <row r="263" spans="1:3" x14ac:dyDescent="0.25">
      <c r="A263" t="s">
        <v>215</v>
      </c>
      <c r="B263" t="str">
        <f t="shared" si="4"/>
        <v>authorizeduser</v>
      </c>
      <c r="C263">
        <f>IF(B263=LOOKUP(B263,'manually extracted terms'!$B$2:$B$219),1,0)</f>
        <v>0</v>
      </c>
    </row>
    <row r="264" spans="1:3" x14ac:dyDescent="0.25">
      <c r="A264" t="s">
        <v>1211</v>
      </c>
      <c r="B264" t="str">
        <f t="shared" si="4"/>
        <v>paymentinformation</v>
      </c>
      <c r="C264">
        <f>IF(B264=LOOKUP(B264,'manually extracted terms'!$B$2:$B$219),1,0)</f>
        <v>0</v>
      </c>
    </row>
    <row r="265" spans="1:3" x14ac:dyDescent="0.25">
      <c r="A265" t="s">
        <v>1212</v>
      </c>
      <c r="B265" t="str">
        <f t="shared" si="4"/>
        <v>informationentered</v>
      </c>
      <c r="C265">
        <f>IF(B265=LOOKUP(B265,'manually extracted terms'!$B$2:$B$219),1,0)</f>
        <v>0</v>
      </c>
    </row>
    <row r="266" spans="1:3" x14ac:dyDescent="0.25">
      <c r="A266" t="s">
        <v>1213</v>
      </c>
      <c r="B266" t="str">
        <f t="shared" si="4"/>
        <v>personalinformation</v>
      </c>
      <c r="C266">
        <f>IF(B266=LOOKUP(B266,'manually extracted terms'!$B$2:$B$219),1,0)</f>
        <v>0</v>
      </c>
    </row>
    <row r="267" spans="1:3" x14ac:dyDescent="0.25">
      <c r="A267" t="s">
        <v>1214</v>
      </c>
      <c r="B267" t="str">
        <f t="shared" si="4"/>
        <v>planrating</v>
      </c>
      <c r="C267">
        <f>IF(B267=LOOKUP(B267,'manually extracted terms'!$B$2:$B$219),1,0)</f>
        <v>0</v>
      </c>
    </row>
    <row r="268" spans="1:3" x14ac:dyDescent="0.25">
      <c r="A268" t="s">
        <v>114</v>
      </c>
      <c r="B268" t="str">
        <f t="shared" si="4"/>
        <v>casemanagement</v>
      </c>
      <c r="C268">
        <f>IF(B268=LOOKUP(B268,'manually extracted terms'!$B$2:$B$219),1,0)</f>
        <v>1</v>
      </c>
    </row>
    <row r="269" spans="1:3" x14ac:dyDescent="0.25">
      <c r="A269" t="s">
        <v>1215</v>
      </c>
      <c r="B269" t="str">
        <f t="shared" si="4"/>
        <v>analyzeresponse</v>
      </c>
      <c r="C269">
        <f>IF(B269=LOOKUP(B269,'manually extracted terms'!$B$2:$B$219),1,0)</f>
        <v>0</v>
      </c>
    </row>
    <row r="270" spans="1:3" x14ac:dyDescent="0.25">
      <c r="A270" t="s">
        <v>1216</v>
      </c>
      <c r="B270" t="str">
        <f t="shared" si="4"/>
        <v>manualreview</v>
      </c>
      <c r="C270">
        <f>IF(B270=LOOKUP(B270,'manually extracted terms'!$B$2:$B$219),1,0)</f>
        <v>0</v>
      </c>
    </row>
    <row r="271" spans="1:3" x14ac:dyDescent="0.25">
      <c r="A271" t="s">
        <v>1217</v>
      </c>
      <c r="B271" t="str">
        <f t="shared" si="4"/>
        <v>controlagency</v>
      </c>
      <c r="C271">
        <f>IF(B271=LOOKUP(B271,'manually extracted terms'!$B$2:$B$219),1,0)</f>
        <v>1</v>
      </c>
    </row>
    <row r="272" spans="1:3" x14ac:dyDescent="0.25">
      <c r="A272" t="s">
        <v>1218</v>
      </c>
      <c r="B272" t="str">
        <f t="shared" si="4"/>
        <v>caseinformation</v>
      </c>
      <c r="C272">
        <f>IF(B272=LOOKUP(B272,'manually extracted terms'!$B$2:$B$219),1,0)</f>
        <v>0</v>
      </c>
    </row>
    <row r="273" spans="1:3" x14ac:dyDescent="0.25">
      <c r="A273" t="s">
        <v>1219</v>
      </c>
      <c r="B273" t="str">
        <f t="shared" si="4"/>
        <v>statusstatewide</v>
      </c>
      <c r="C273">
        <f>IF(B273=LOOKUP(B273,'manually extracted terms'!$B$2:$B$219),1,0)</f>
        <v>0</v>
      </c>
    </row>
    <row r="274" spans="1:3" x14ac:dyDescent="0.25">
      <c r="A274" t="s">
        <v>1220</v>
      </c>
      <c r="B274" t="str">
        <f t="shared" si="4"/>
        <v>individualaccount</v>
      </c>
      <c r="C274">
        <f>IF(B274=LOOKUP(B274,'manually extracted terms'!$B$2:$B$219),1,0)</f>
        <v>0</v>
      </c>
    </row>
    <row r="275" spans="1:3" x14ac:dyDescent="0.25">
      <c r="A275" t="s">
        <v>1221</v>
      </c>
      <c r="B275" t="str">
        <f t="shared" si="4"/>
        <v>updatedinformation</v>
      </c>
      <c r="C275">
        <f>IF(B275=LOOKUP(B275,'manually extracted terms'!$B$2:$B$219),1,0)</f>
        <v>0</v>
      </c>
    </row>
    <row r="276" spans="1:3" x14ac:dyDescent="0.25">
      <c r="A276" t="s">
        <v>1222</v>
      </c>
      <c r="B276" t="str">
        <f t="shared" si="4"/>
        <v>informationprovided</v>
      </c>
      <c r="C276">
        <f>IF(B276=LOOKUP(B276,'manually extracted terms'!$B$2:$B$219),1,0)</f>
        <v>0</v>
      </c>
    </row>
    <row r="277" spans="1:3" x14ac:dyDescent="0.25">
      <c r="A277" t="s">
        <v>1223</v>
      </c>
      <c r="B277" t="str">
        <f t="shared" si="4"/>
        <v>promotehealth</v>
      </c>
      <c r="C277">
        <f>IF(B277=LOOKUP(B277,'manually extracted terms'!$B$2:$B$219),1,0)</f>
        <v>0</v>
      </c>
    </row>
    <row r="278" spans="1:3" x14ac:dyDescent="0.25">
      <c r="A278" t="s">
        <v>1224</v>
      </c>
      <c r="B278" t="str">
        <f t="shared" si="4"/>
        <v>automaticallyenroll</v>
      </c>
      <c r="C278">
        <f>IF(B278=LOOKUP(B278,'manually extracted terms'!$B$2:$B$219),1,0)</f>
        <v>0</v>
      </c>
    </row>
    <row r="279" spans="1:3" x14ac:dyDescent="0.25">
      <c r="A279" t="s">
        <v>1225</v>
      </c>
      <c r="B279" t="str">
        <f t="shared" si="4"/>
        <v>adjustpayment</v>
      </c>
      <c r="C279">
        <f>IF(B279=LOOKUP(B279,'manually extracted terms'!$B$2:$B$219),1,0)</f>
        <v>0</v>
      </c>
    </row>
    <row r="280" spans="1:3" x14ac:dyDescent="0.25">
      <c r="A280" t="s">
        <v>1226</v>
      </c>
      <c r="B280" t="str">
        <f t="shared" si="4"/>
        <v>paymentdiscrepancy</v>
      </c>
      <c r="C280">
        <f>IF(B280=LOOKUP(B280,'manually extracted terms'!$B$2:$B$219),1,0)</f>
        <v>0</v>
      </c>
    </row>
    <row r="281" spans="1:3" x14ac:dyDescent="0.25">
      <c r="A281" t="s">
        <v>210</v>
      </c>
      <c r="B281" t="str">
        <f t="shared" si="4"/>
        <v>communicationchannel</v>
      </c>
      <c r="C281">
        <f>IF(B281=LOOKUP(B281,'manually extracted terms'!$B$2:$B$219),1,0)</f>
        <v>0</v>
      </c>
    </row>
    <row r="282" spans="1:3" x14ac:dyDescent="0.25">
      <c r="A282" t="s">
        <v>1227</v>
      </c>
      <c r="B282" t="str">
        <f t="shared" si="4"/>
        <v>riskcost</v>
      </c>
      <c r="C282">
        <f>IF(B282=LOOKUP(B282,'manually extracted terms'!$B$2:$B$219),1,0)</f>
        <v>0</v>
      </c>
    </row>
    <row r="283" spans="1:3" x14ac:dyDescent="0.25">
      <c r="A283" t="s">
        <v>1228</v>
      </c>
      <c r="B283" t="str">
        <f t="shared" si="4"/>
        <v>coveragerequirement</v>
      </c>
      <c r="C283">
        <f>IF(B283=LOOKUP(B283,'manually extracted terms'!$B$2:$B$219),1,0)</f>
        <v>0</v>
      </c>
    </row>
    <row r="284" spans="1:3" x14ac:dyDescent="0.25">
      <c r="A284" t="s">
        <v>1229</v>
      </c>
      <c r="B284" t="str">
        <f t="shared" si="4"/>
        <v>exemptionapplication</v>
      </c>
      <c r="C284">
        <f>IF(B284=LOOKUP(B284,'manually extracted terms'!$B$2:$B$219),1,0)</f>
        <v>0</v>
      </c>
    </row>
    <row r="285" spans="1:3" x14ac:dyDescent="0.25">
      <c r="A285" t="s">
        <v>1230</v>
      </c>
      <c r="B285" t="str">
        <f t="shared" si="4"/>
        <v>federalaudit</v>
      </c>
      <c r="C285">
        <f>IF(B285=LOOKUP(B285,'manually extracted terms'!$B$2:$B$219),1,0)</f>
        <v>0</v>
      </c>
    </row>
    <row r="286" spans="1:3" x14ac:dyDescent="0.25">
      <c r="A286" t="s">
        <v>1231</v>
      </c>
      <c r="B286" t="str">
        <f t="shared" si="4"/>
        <v>provideworkflowfunctionality</v>
      </c>
      <c r="C286">
        <f>IF(B286=LOOKUP(B286,'manually extracted terms'!$B$2:$B$219),1,0)</f>
        <v>0</v>
      </c>
    </row>
    <row r="287" spans="1:3" x14ac:dyDescent="0.25">
      <c r="A287" t="s">
        <v>1232</v>
      </c>
      <c r="B287" t="str">
        <f t="shared" si="4"/>
        <v>minimumdataset</v>
      </c>
      <c r="C287">
        <f>IF(B287=LOOKUP(B287,'manually extracted terms'!$B$2:$B$219),1,0)</f>
        <v>0</v>
      </c>
    </row>
    <row r="288" spans="1:3" x14ac:dyDescent="0.25">
      <c r="A288" t="s">
        <v>1233</v>
      </c>
      <c r="B288" t="str">
        <f t="shared" si="4"/>
        <v>qualitydoctor</v>
      </c>
      <c r="C288">
        <f>IF(B288=LOOKUP(B288,'manually extracted terms'!$B$2:$B$219),1,0)</f>
        <v>0</v>
      </c>
    </row>
    <row r="289" spans="1:3" x14ac:dyDescent="0.25">
      <c r="A289" t="s">
        <v>1234</v>
      </c>
      <c r="B289" t="str">
        <f t="shared" si="4"/>
        <v>keymetric</v>
      </c>
      <c r="C289">
        <f>IF(B289=LOOKUP(B289,'manually extracted terms'!$B$2:$B$219),1,0)</f>
        <v>0</v>
      </c>
    </row>
    <row r="290" spans="1:3" x14ac:dyDescent="0.25">
      <c r="A290" t="s">
        <v>150</v>
      </c>
      <c r="B290" t="str">
        <f t="shared" si="4"/>
        <v>identificationcard</v>
      </c>
      <c r="C290">
        <f>IF(B290=LOOKUP(B290,'manually extracted terms'!$B$2:$B$219),1,0)</f>
        <v>1</v>
      </c>
    </row>
    <row r="291" spans="1:3" x14ac:dyDescent="0.25">
      <c r="A291" t="s">
        <v>1235</v>
      </c>
      <c r="B291" t="str">
        <f t="shared" si="4"/>
        <v>enrollmentprocess</v>
      </c>
      <c r="C291">
        <f>IF(B291=LOOKUP(B291,'manually extracted terms'!$B$2:$B$219),1,0)</f>
        <v>0</v>
      </c>
    </row>
    <row r="292" spans="1:3" x14ac:dyDescent="0.25">
      <c r="A292" t="s">
        <v>1236</v>
      </c>
      <c r="B292" t="str">
        <f t="shared" si="4"/>
        <v>healthcareservice</v>
      </c>
      <c r="C292">
        <f>IF(B292=LOOKUP(B292,'manually extracted terms'!$B$2:$B$219),1,0)</f>
        <v>0</v>
      </c>
    </row>
    <row r="293" spans="1:3" x14ac:dyDescent="0.25">
      <c r="A293" t="s">
        <v>1237</v>
      </c>
      <c r="B293" t="str">
        <f t="shared" si="4"/>
        <v>premiumcontribution</v>
      </c>
      <c r="C293">
        <f>IF(B293=LOOKUP(B293,'manually extracted terms'!$B$2:$B$219),1,0)</f>
        <v>0</v>
      </c>
    </row>
    <row r="294" spans="1:3" x14ac:dyDescent="0.25">
      <c r="A294" t="s">
        <v>1238</v>
      </c>
      <c r="B294" t="str">
        <f t="shared" si="4"/>
        <v>grosspremium</v>
      </c>
      <c r="C294">
        <f>IF(B294=LOOKUP(B294,'manually extracted terms'!$B$2:$B$219),1,0)</f>
        <v>0</v>
      </c>
    </row>
    <row r="295" spans="1:3" x14ac:dyDescent="0.25">
      <c r="A295" t="s">
        <v>131</v>
      </c>
      <c r="B295" t="str">
        <f t="shared" si="4"/>
        <v>netpremium</v>
      </c>
      <c r="C295">
        <f>IF(B295=LOOKUP(B295,'manually extracted terms'!$B$2:$B$219),1,0)</f>
        <v>1</v>
      </c>
    </row>
    <row r="296" spans="1:3" x14ac:dyDescent="0.25">
      <c r="A296" t="s">
        <v>1239</v>
      </c>
      <c r="B296" t="str">
        <f t="shared" si="4"/>
        <v>identifyassister</v>
      </c>
      <c r="C296">
        <f>IF(B296=LOOKUP(B296,'manually extracted terms'!$B$2:$B$219),1,0)</f>
        <v>0</v>
      </c>
    </row>
    <row r="297" spans="1:3" x14ac:dyDescent="0.25">
      <c r="A297" t="s">
        <v>1240</v>
      </c>
      <c r="B297" t="str">
        <f t="shared" si="4"/>
        <v>includingdetail</v>
      </c>
      <c r="C297">
        <f>IF(B297=LOOKUP(B297,'manually extracted terms'!$B$2:$B$219),1,0)</f>
        <v>0</v>
      </c>
    </row>
    <row r="298" spans="1:3" x14ac:dyDescent="0.25">
      <c r="A298" t="s">
        <v>1241</v>
      </c>
      <c r="B298" t="str">
        <f t="shared" si="4"/>
        <v>includingstatistical</v>
      </c>
      <c r="C298">
        <f>IF(B298=LOOKUP(B298,'manually extracted terms'!$B$2:$B$219),1,0)</f>
        <v>0</v>
      </c>
    </row>
    <row r="299" spans="1:3" x14ac:dyDescent="0.25">
      <c r="A299" t="s">
        <v>1242</v>
      </c>
      <c r="B299" t="str">
        <f t="shared" si="4"/>
        <v>generatead-hoc</v>
      </c>
      <c r="C299">
        <f>IF(B299=LOOKUP(B299,'manually extracted terms'!$B$2:$B$219),1,0)</f>
        <v>0</v>
      </c>
    </row>
    <row r="300" spans="1:3" x14ac:dyDescent="0.25">
      <c r="A300" t="s">
        <v>1243</v>
      </c>
      <c r="B300" t="str">
        <f t="shared" si="4"/>
        <v>generatepayment</v>
      </c>
      <c r="C300">
        <f>IF(B300=LOOKUP(B300,'manually extracted terms'!$B$2:$B$219),1,0)</f>
        <v>0</v>
      </c>
    </row>
    <row r="301" spans="1:3" x14ac:dyDescent="0.25">
      <c r="A301" t="s">
        <v>1244</v>
      </c>
      <c r="B301" t="str">
        <f t="shared" si="4"/>
        <v>chipplan</v>
      </c>
      <c r="C301">
        <f>IF(B301=LOOKUP(B301,'manually extracted terms'!$B$2:$B$219),1,0)</f>
        <v>0</v>
      </c>
    </row>
    <row r="302" spans="1:3" x14ac:dyDescent="0.25">
      <c r="A302" t="s">
        <v>1245</v>
      </c>
      <c r="B302" t="str">
        <f t="shared" si="4"/>
        <v>updateaccount</v>
      </c>
      <c r="C302">
        <f>IF(B302=LOOKUP(B302,'manually extracted terms'!$B$2:$B$219),1,0)</f>
        <v>0</v>
      </c>
    </row>
    <row r="303" spans="1:3" x14ac:dyDescent="0.25">
      <c r="A303" t="s">
        <v>1246</v>
      </c>
      <c r="B303" t="str">
        <f t="shared" si="4"/>
        <v>availabledatum</v>
      </c>
      <c r="C303">
        <f>IF(B303=LOOKUP(B303,'manually extracted terms'!$B$2:$B$219),1,0)</f>
        <v>0</v>
      </c>
    </row>
    <row r="304" spans="1:3" x14ac:dyDescent="0.25">
      <c r="A304" t="s">
        <v>88</v>
      </c>
      <c r="B304" t="str">
        <f t="shared" si="4"/>
        <v>providerdirectory</v>
      </c>
      <c r="C304">
        <f>IF(B304=LOOKUP(B304,'manually extracted terms'!$B$2:$B$219),1,0)</f>
        <v>1</v>
      </c>
    </row>
    <row r="305" spans="1:3" x14ac:dyDescent="0.25">
      <c r="A305" t="s">
        <v>1247</v>
      </c>
      <c r="B305" t="str">
        <f t="shared" si="4"/>
        <v>automatedprocess</v>
      </c>
      <c r="C305">
        <f>IF(B305=LOOKUP(B305,'manually extracted terms'!$B$2:$B$219),1,0)</f>
        <v>0</v>
      </c>
    </row>
    <row r="306" spans="1:3" x14ac:dyDescent="0.25">
      <c r="A306" t="s">
        <v>1248</v>
      </c>
      <c r="B306" t="str">
        <f t="shared" si="4"/>
        <v>multiplerecord</v>
      </c>
      <c r="C306">
        <f>IF(B306=LOOKUP(B306,'manually extracted terms'!$B$2:$B$219),1,0)</f>
        <v>0</v>
      </c>
    </row>
    <row r="307" spans="1:3" x14ac:dyDescent="0.25">
      <c r="A307" t="s">
        <v>1249</v>
      </c>
      <c r="B307" t="str">
        <f t="shared" si="4"/>
        <v>webportal</v>
      </c>
      <c r="C307">
        <f>IF(B307=LOOKUP(B307,'manually extracted terms'!$B$2:$B$219),1,0)</f>
        <v>0</v>
      </c>
    </row>
    <row r="308" spans="1:3" x14ac:dyDescent="0.25">
      <c r="A308" t="s">
        <v>1250</v>
      </c>
      <c r="B308" t="str">
        <f t="shared" si="4"/>
        <v>includingstatus</v>
      </c>
      <c r="C308">
        <f>IF(B308=LOOKUP(B308,'manually extracted terms'!$B$2:$B$219),1,0)</f>
        <v>0</v>
      </c>
    </row>
    <row r="309" spans="1:3" x14ac:dyDescent="0.25">
      <c r="A309" t="s">
        <v>1251</v>
      </c>
      <c r="B309" t="str">
        <f t="shared" si="4"/>
        <v>coveragepurchased</v>
      </c>
      <c r="C309">
        <f>IF(B309=LOOKUP(B309,'manually extracted terms'!$B$2:$B$219),1,0)</f>
        <v>0</v>
      </c>
    </row>
    <row r="310" spans="1:3" x14ac:dyDescent="0.25">
      <c r="A310" t="s">
        <v>1252</v>
      </c>
      <c r="B310" t="str">
        <f t="shared" si="4"/>
        <v>plandatum</v>
      </c>
      <c r="C310">
        <f>IF(B310=LOOKUP(B310,'manually extracted terms'!$B$2:$B$219),1,0)</f>
        <v>0</v>
      </c>
    </row>
    <row r="311" spans="1:3" x14ac:dyDescent="0.25">
      <c r="A311" t="s">
        <v>45</v>
      </c>
      <c r="B311" t="str">
        <f t="shared" si="4"/>
        <v>onlineportal</v>
      </c>
      <c r="C311">
        <f>IF(B311=LOOKUP(B311,'manually extracted terms'!$B$2:$B$219),1,0)</f>
        <v>0</v>
      </c>
    </row>
    <row r="312" spans="1:3" x14ac:dyDescent="0.25">
      <c r="A312" t="s">
        <v>1253</v>
      </c>
      <c r="B312" t="str">
        <f t="shared" si="4"/>
        <v>applicationprocess</v>
      </c>
      <c r="C312">
        <f>IF(B312=LOOKUP(B312,'manually extracted terms'!$B$2:$B$219),1,0)</f>
        <v>0</v>
      </c>
    </row>
    <row r="313" spans="1:3" x14ac:dyDescent="0.25">
      <c r="A313" t="s">
        <v>35</v>
      </c>
      <c r="B313" t="str">
        <f t="shared" si="4"/>
        <v>subsidizedhealthcare</v>
      </c>
      <c r="C313">
        <f>IF(B313=LOOKUP(B313,'manually extracted terms'!$B$2:$B$219),1,0)</f>
        <v>1</v>
      </c>
    </row>
    <row r="314" spans="1:3" x14ac:dyDescent="0.25">
      <c r="A314" t="s">
        <v>201</v>
      </c>
      <c r="B314" t="str">
        <f t="shared" si="4"/>
        <v>householdmember</v>
      </c>
      <c r="C314">
        <f>IF(B314=LOOKUP(B314,'manually extracted terms'!$B$2:$B$219),1,0)</f>
        <v>1</v>
      </c>
    </row>
    <row r="315" spans="1:3" x14ac:dyDescent="0.25">
      <c r="A315" t="s">
        <v>1254</v>
      </c>
      <c r="B315" t="str">
        <f t="shared" si="4"/>
        <v>managedhealthcare</v>
      </c>
      <c r="C315">
        <f>IF(B315=LOOKUP(B315,'manually extracted terms'!$B$2:$B$219),1,0)</f>
        <v>0</v>
      </c>
    </row>
    <row r="316" spans="1:3" x14ac:dyDescent="0.25">
      <c r="A316" t="s">
        <v>1255</v>
      </c>
      <c r="B316" t="str">
        <f t="shared" si="4"/>
        <v>selectedplan</v>
      </c>
      <c r="C316">
        <f>IF(B316=LOOKUP(B316,'manually extracted terms'!$B$2:$B$219),1,0)</f>
        <v>0</v>
      </c>
    </row>
    <row r="317" spans="1:3" x14ac:dyDescent="0.25">
      <c r="A317" t="s">
        <v>1256</v>
      </c>
      <c r="B317" t="str">
        <f t="shared" si="4"/>
        <v>planselected</v>
      </c>
      <c r="C317">
        <f>IF(B317=LOOKUP(B317,'manually extracted terms'!$B$2:$B$219),1,0)</f>
        <v>0</v>
      </c>
    </row>
    <row r="318" spans="1:3" x14ac:dyDescent="0.25">
      <c r="A318" t="s">
        <v>1257</v>
      </c>
      <c r="B318" t="str">
        <f t="shared" si="4"/>
        <v>customerservice</v>
      </c>
      <c r="C318">
        <f>IF(B318=LOOKUP(B318,'manually extracted terms'!$B$2:$B$219),1,0)</f>
        <v>0</v>
      </c>
    </row>
    <row r="319" spans="1:3" x14ac:dyDescent="0.25">
      <c r="A319" t="s">
        <v>1258</v>
      </c>
      <c r="B319" t="str">
        <f t="shared" si="4"/>
        <v>humanservice</v>
      </c>
      <c r="C319">
        <f>IF(B319=LOOKUP(B319,'manually extracted terms'!$B$2:$B$219),1,0)</f>
        <v>0</v>
      </c>
    </row>
    <row r="320" spans="1:3" x14ac:dyDescent="0.25">
      <c r="A320" t="s">
        <v>1259</v>
      </c>
      <c r="B320" t="str">
        <f t="shared" si="4"/>
        <v>healthyfamily</v>
      </c>
      <c r="C320">
        <f>IF(B320=LOOKUP(B320,'manually extracted terms'!$B$2:$B$219),1,0)</f>
        <v>1</v>
      </c>
    </row>
    <row r="321" spans="1:3" x14ac:dyDescent="0.25">
      <c r="A321" t="s">
        <v>1260</v>
      </c>
      <c r="B321" t="str">
        <f t="shared" si="4"/>
        <v>assisterfee</v>
      </c>
      <c r="C321">
        <f>IF(B321=LOOKUP(B321,'manually extracted terms'!$B$2:$B$219),1,0)</f>
        <v>1</v>
      </c>
    </row>
    <row r="322" spans="1:3" x14ac:dyDescent="0.25">
      <c r="A322" t="s">
        <v>1261</v>
      </c>
      <c r="B322" t="str">
        <f t="shared" si="4"/>
        <v>federalgovernment</v>
      </c>
      <c r="C322">
        <f>IF(B322=LOOKUP(B322,'manually extracted terms'!$B$2:$B$219),1,0)</f>
        <v>0</v>
      </c>
    </row>
    <row r="323" spans="1:3" x14ac:dyDescent="0.25">
      <c r="A323" t="s">
        <v>1262</v>
      </c>
      <c r="B323" t="str">
        <f t="shared" ref="B323:B335" si="5">LOWER(SUBSTITUTE(A323," ",""))</f>
        <v>calheersdatum</v>
      </c>
      <c r="C323">
        <f>IF(B323=LOOKUP(B323,'manually extracted terms'!$B$2:$B$219),1,0)</f>
        <v>0</v>
      </c>
    </row>
    <row r="324" spans="1:3" x14ac:dyDescent="0.25">
      <c r="A324" t="s">
        <v>1263</v>
      </c>
      <c r="B324" t="str">
        <f t="shared" si="5"/>
        <v>complaintdatum</v>
      </c>
      <c r="C324">
        <f>IF(B324=LOOKUP(B324,'manually extracted terms'!$B$2:$B$219),1,0)</f>
        <v>0</v>
      </c>
    </row>
    <row r="325" spans="1:3" x14ac:dyDescent="0.25">
      <c r="A325" t="s">
        <v>1264</v>
      </c>
      <c r="B325" t="str">
        <f t="shared" si="5"/>
        <v>consumerfeedback</v>
      </c>
      <c r="C325">
        <f>IF(B325=LOOKUP(B325,'manually extracted terms'!$B$2:$B$219),1,0)</f>
        <v>0</v>
      </c>
    </row>
    <row r="326" spans="1:3" x14ac:dyDescent="0.25">
      <c r="A326" t="s">
        <v>1265</v>
      </c>
      <c r="B326" t="str">
        <f t="shared" si="5"/>
        <v>planbrowsing</v>
      </c>
      <c r="C326">
        <f>IF(B326=LOOKUP(B326,'manually extracted terms'!$B$2:$B$219),1,0)</f>
        <v>0</v>
      </c>
    </row>
    <row r="327" spans="1:3" x14ac:dyDescent="0.25">
      <c r="A327" t="s">
        <v>1266</v>
      </c>
      <c r="B327" t="str">
        <f t="shared" si="5"/>
        <v>compareplan</v>
      </c>
      <c r="C327">
        <f>IF(B327=LOOKUP(B327,'manually extracted terms'!$B$2:$B$219),1,0)</f>
        <v>0</v>
      </c>
    </row>
    <row r="328" spans="1:3" x14ac:dyDescent="0.25">
      <c r="A328" t="s">
        <v>1267</v>
      </c>
      <c r="B328" t="str">
        <f t="shared" si="5"/>
        <v>planenrolled</v>
      </c>
      <c r="C328">
        <f>IF(B328=LOOKUP(B328,'manually extracted terms'!$B$2:$B$219),1,0)</f>
        <v>0</v>
      </c>
    </row>
    <row r="329" spans="1:3" x14ac:dyDescent="0.25">
      <c r="A329" t="s">
        <v>1268</v>
      </c>
      <c r="B329" t="str">
        <f t="shared" si="5"/>
        <v>existingplan</v>
      </c>
      <c r="C329">
        <f>IF(B329=LOOKUP(B329,'manually extracted terms'!$B$2:$B$219),1,0)</f>
        <v>0</v>
      </c>
    </row>
    <row r="330" spans="1:3" x14ac:dyDescent="0.25">
      <c r="A330" t="s">
        <v>205</v>
      </c>
      <c r="B330" t="str">
        <f t="shared" si="5"/>
        <v>issuernotification</v>
      </c>
      <c r="C330">
        <f>IF(B330=LOOKUP(B330,'manually extracted terms'!$B$2:$B$219),1,0)</f>
        <v>0</v>
      </c>
    </row>
    <row r="331" spans="1:3" x14ac:dyDescent="0.25">
      <c r="A331" t="s">
        <v>100</v>
      </c>
      <c r="B331" t="str">
        <f t="shared" si="5"/>
        <v>cost-sharingreduction</v>
      </c>
      <c r="C331">
        <f>IF(B331=LOOKUP(B331,'manually extracted terms'!$B$2:$B$219),1,0)</f>
        <v>0</v>
      </c>
    </row>
    <row r="332" spans="1:3" x14ac:dyDescent="0.25">
      <c r="A332" t="s">
        <v>1269</v>
      </c>
      <c r="B332" t="str">
        <f t="shared" si="5"/>
        <v>specificdoctor</v>
      </c>
      <c r="C332">
        <f>IF(B332=LOOKUP(B332,'manually extracted terms'!$B$2:$B$219),1,0)</f>
        <v>0</v>
      </c>
    </row>
    <row r="333" spans="1:3" x14ac:dyDescent="0.25">
      <c r="A333" t="s">
        <v>1270</v>
      </c>
      <c r="B333" t="str">
        <f t="shared" si="5"/>
        <v>enteredtimeframe</v>
      </c>
      <c r="C333">
        <f>IF(B333=LOOKUP(B333,'manually extracted terms'!$B$2:$B$219),1,0)</f>
        <v>0</v>
      </c>
    </row>
    <row r="334" spans="1:3" x14ac:dyDescent="0.25">
      <c r="A334" t="s">
        <v>1271</v>
      </c>
      <c r="B334" t="str">
        <f t="shared" si="5"/>
        <v>assignedstaff</v>
      </c>
      <c r="C334">
        <f>IF(B334=LOOKUP(B334,'manually extracted terms'!$B$2:$B$219),1,0)</f>
        <v>0</v>
      </c>
    </row>
    <row r="335" spans="1:3" x14ac:dyDescent="0.25">
      <c r="A335" t="s">
        <v>1272</v>
      </c>
      <c r="B335" t="str">
        <f t="shared" si="5"/>
        <v>additionalverification</v>
      </c>
      <c r="C335">
        <f>IF(B335=LOOKUP(B335,'manually extracted terms'!$B$2:$B$219),1,0)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activeCell="D2" sqref="D2:F2"/>
    </sheetView>
  </sheetViews>
  <sheetFormatPr defaultRowHeight="15" x14ac:dyDescent="0.25"/>
  <cols>
    <col min="1" max="1" width="57.85546875" bestFit="1" customWidth="1"/>
    <col min="2" max="2" width="46.8554687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967</v>
      </c>
      <c r="B2" t="str">
        <f>LOWER(SUBSTITUTE(A2," ",""))</f>
        <v>authorizedusersmakecasechangechangesincluding</v>
      </c>
      <c r="C2">
        <f>IF(B2=LOOKUP(B2,'manually extracted terms'!$B$2:$B$219),1,0)</f>
        <v>0</v>
      </c>
      <c r="D2" s="5">
        <f>SUM(C:C)/COUNT(C:C)</f>
        <v>0.15384615384615385</v>
      </c>
      <c r="E2" s="5">
        <f>SUM(C:C)/'manually extracted terms'!C2</f>
        <v>0.71296296296296291</v>
      </c>
      <c r="F2" s="5">
        <f>2*D2*E2/(D2+E2)</f>
        <v>0.25308134757600659</v>
      </c>
      <c r="G2">
        <v>996</v>
      </c>
      <c r="H2" s="9">
        <f ca="1">SUM($C$2:INDIRECT(INDIRECT("$K$2")))/COUNT($C$2:INDIRECT(INDIRECT("$K$2")))</f>
        <v>0.15461847389558234</v>
      </c>
      <c r="I2" s="9">
        <f ca="1">SUM($C$2:INDIRECT(INDIRECT("$K$2")))/'manually extracted terms'!$C$2</f>
        <v>0.71296296296296291</v>
      </c>
      <c r="J2" s="5">
        <f ca="1">IF(H2+I2=0,0,2*H2*I2/(H2+I2))</f>
        <v>0.25412541254125415</v>
      </c>
      <c r="K2" t="str">
        <f>CONCATENATE("C",INT(G2)+1)</f>
        <v>C997</v>
      </c>
    </row>
    <row r="3" spans="1:11" x14ac:dyDescent="0.25">
      <c r="A3" t="s">
        <v>968</v>
      </c>
      <c r="B3" t="str">
        <f t="shared" ref="B3:B66" si="0">LOWER(SUBSTITUTE(A3," ",""))</f>
        <v>statesystemsandorfederalsystem</v>
      </c>
      <c r="C3">
        <f>IF(B3=LOOKUP(B3,'manually extracted terms'!$B$2:$B$219),1,0)</f>
        <v>0</v>
      </c>
    </row>
    <row r="4" spans="1:11" x14ac:dyDescent="0.25">
      <c r="A4" t="s">
        <v>969</v>
      </c>
      <c r="B4" t="str">
        <f t="shared" si="0"/>
        <v>collectoptionalvoluntarydemographicdatacategory</v>
      </c>
      <c r="C4">
        <f>IF(B4=LOOKUP(B4,'manually extracted terms'!$B$2:$B$219),1,0)</f>
        <v>0</v>
      </c>
    </row>
    <row r="5" spans="1:11" x14ac:dyDescent="0.25">
      <c r="A5" t="s">
        <v>970</v>
      </c>
      <c r="B5" t="str">
        <f t="shared" si="0"/>
        <v>validatefieldlevelentrydatabased</v>
      </c>
      <c r="C5">
        <f>IF(B5=LOOKUP(B5,'manually extracted terms'!$B$2:$B$219),1,0)</f>
        <v>0</v>
      </c>
    </row>
    <row r="6" spans="1:11" x14ac:dyDescent="0.25">
      <c r="A6" t="s">
        <v>971</v>
      </c>
      <c r="B6" t="str">
        <f t="shared" si="0"/>
        <v>invoiceissuerqhpplanassessmentfee</v>
      </c>
      <c r="C6">
        <f>IF(B6=LOOKUP(B6,'manually extracted terms'!$B$2:$B$219),1,0)</f>
        <v>0</v>
      </c>
    </row>
    <row r="7" spans="1:11" x14ac:dyDescent="0.25">
      <c r="A7" t="s">
        <v>972</v>
      </c>
      <c r="B7" t="str">
        <f t="shared" si="0"/>
        <v>smallgroupmarketnon-grandfatheredplan</v>
      </c>
      <c r="C7">
        <f>IF(B7=LOOKUP(B7,'manually extracted terms'!$B$2:$B$219),1,0)</f>
        <v>0</v>
      </c>
    </row>
    <row r="8" spans="1:11" x14ac:dyDescent="0.25">
      <c r="A8" t="s">
        <v>973</v>
      </c>
      <c r="B8" t="str">
        <f t="shared" si="0"/>
        <v>supportfrequentlychangingbusinessmodel</v>
      </c>
      <c r="C8">
        <f>IF(B8=LOOKUP(B8,'manually extracted terms'!$B$2:$B$219),1,0)</f>
        <v>0</v>
      </c>
    </row>
    <row r="9" spans="1:11" x14ac:dyDescent="0.25">
      <c r="A9" t="s">
        <v>974</v>
      </c>
      <c r="B9" t="str">
        <f t="shared" si="0"/>
        <v>noadvancedpremiumtaxcredit</v>
      </c>
      <c r="C9">
        <f>IF(B9=LOOKUP(B9,'manually extracted terms'!$B$2:$B$219),1,0)</f>
        <v>0</v>
      </c>
    </row>
    <row r="10" spans="1:11" x14ac:dyDescent="0.25">
      <c r="A10" t="s">
        <v>975</v>
      </c>
      <c r="B10" t="str">
        <f t="shared" si="0"/>
        <v>automaticallyprocessannualeligibilityredeterminationbased</v>
      </c>
      <c r="C10">
        <f>IF(B10=LOOKUP(B10,'manually extracted terms'!$B$2:$B$219),1,0)</f>
        <v>0</v>
      </c>
    </row>
    <row r="11" spans="1:11" x14ac:dyDescent="0.25">
      <c r="A11" t="s">
        <v>976</v>
      </c>
      <c r="B11" t="str">
        <f t="shared" si="0"/>
        <v>geographiclocationandorregion</v>
      </c>
      <c r="C11">
        <f>IF(B11=LOOKUP(B11,'manually extracted terms'!$B$2:$B$219),1,0)</f>
        <v>0</v>
      </c>
    </row>
    <row r="12" spans="1:11" x14ac:dyDescent="0.25">
      <c r="A12" t="s">
        <v>977</v>
      </c>
      <c r="B12" t="str">
        <f t="shared" si="0"/>
        <v>supportmultipleservicedeliverymodel</v>
      </c>
      <c r="C12">
        <f>IF(B12=LOOKUP(B12,'manually extracted terms'!$B$2:$B$219),1,0)</f>
        <v>0</v>
      </c>
    </row>
    <row r="13" spans="1:11" x14ac:dyDescent="0.25">
      <c r="A13" t="s">
        <v>978</v>
      </c>
      <c r="B13" t="str">
        <f t="shared" si="0"/>
        <v>calculateadvancepremiumtaxcredit</v>
      </c>
      <c r="C13">
        <f>IF(B13=LOOKUP(B13,'manually extracted terms'!$B$2:$B$219),1,0)</f>
        <v>0</v>
      </c>
    </row>
    <row r="14" spans="1:11" x14ac:dyDescent="0.25">
      <c r="A14" t="s">
        <v>979</v>
      </c>
      <c r="B14" t="str">
        <f t="shared" si="0"/>
        <v>advancedpremiumtaxcredit</v>
      </c>
      <c r="C14">
        <f>IF(B14=LOOKUP(B14,'manually extracted terms'!$B$2:$B$219),1,0)</f>
        <v>0</v>
      </c>
    </row>
    <row r="15" spans="1:11" x14ac:dyDescent="0.25">
      <c r="A15" t="s">
        <v>980</v>
      </c>
      <c r="B15" t="str">
        <f t="shared" si="0"/>
        <v>statewideclientindexsci</v>
      </c>
      <c r="C15">
        <f>IF(B15=LOOKUP(B15,'manually extracted terms'!$B$2:$B$219),1,0)</f>
        <v>0</v>
      </c>
    </row>
    <row r="16" spans="1:11" x14ac:dyDescent="0.25">
      <c r="A16" t="s">
        <v>981</v>
      </c>
      <c r="B16" t="str">
        <f t="shared" si="0"/>
        <v>minimalinitialdataentry</v>
      </c>
      <c r="C16">
        <f>IF(B16=LOOKUP(B16,'manually extracted terms'!$B$2:$B$219),1,0)</f>
        <v>0</v>
      </c>
    </row>
    <row r="17" spans="1:3" x14ac:dyDescent="0.25">
      <c r="A17" t="s">
        <v>982</v>
      </c>
      <c r="B17" t="str">
        <f t="shared" si="0"/>
        <v>locateneededaccountcaseinformation</v>
      </c>
      <c r="C17">
        <f>IF(B17=LOOKUP(B17,'manually extracted terms'!$B$2:$B$219),1,0)</f>
        <v>0</v>
      </c>
    </row>
    <row r="18" spans="1:3" x14ac:dyDescent="0.25">
      <c r="A18" t="s">
        <v>983</v>
      </c>
      <c r="B18" t="str">
        <f t="shared" si="0"/>
        <v>refineplanpresentationfilter</v>
      </c>
      <c r="C18">
        <f>IF(B18=LOOKUP(B18,'manually extracted terms'!$B$2:$B$219),1,0)</f>
        <v>0</v>
      </c>
    </row>
    <row r="19" spans="1:3" x14ac:dyDescent="0.25">
      <c r="A19" t="s">
        <v>984</v>
      </c>
      <c r="B19" t="str">
        <f t="shared" si="0"/>
        <v>reconcileissuerpremiumpaymenthistory</v>
      </c>
      <c r="C19">
        <f>IF(B19=LOOKUP(B19,'manually extracted terms'!$B$2:$B$219),1,0)</f>
        <v>0</v>
      </c>
    </row>
    <row r="20" spans="1:3" x14ac:dyDescent="0.25">
      <c r="A20" t="s">
        <v>985</v>
      </c>
      <c r="B20" t="str">
        <f t="shared" si="0"/>
        <v>advancepremiumtaxcredit</v>
      </c>
      <c r="C20">
        <f>IF(B20=LOOKUP(B20,'manually extracted terms'!$B$2:$B$219),1,0)</f>
        <v>1</v>
      </c>
    </row>
    <row r="21" spans="1:3" x14ac:dyDescent="0.25">
      <c r="A21" t="s">
        <v>986</v>
      </c>
      <c r="B21" t="str">
        <f t="shared" si="0"/>
        <v>qualifiedhealthplansfiltered</v>
      </c>
      <c r="C21">
        <f>IF(B21=LOOKUP(B21,'manually extracted terms'!$B$2:$B$219),1,0)</f>
        <v>0</v>
      </c>
    </row>
    <row r="22" spans="1:3" x14ac:dyDescent="0.25">
      <c r="A22" t="s">
        <v>987</v>
      </c>
      <c r="B22" t="str">
        <f t="shared" si="0"/>
        <v>identifypotentialcomplianceissue</v>
      </c>
      <c r="C22">
        <f>IF(B22=LOOKUP(B22,'manually extracted terms'!$B$2:$B$219),1,0)</f>
        <v>0</v>
      </c>
    </row>
    <row r="23" spans="1:3" x14ac:dyDescent="0.25">
      <c r="A23" t="s">
        <v>988</v>
      </c>
      <c r="B23" t="str">
        <f t="shared" si="0"/>
        <v>casemanagementmodelv</v>
      </c>
      <c r="C23">
        <f>IF(B23=LOOKUP(B23,'manually extracted terms'!$B$2:$B$219),1,0)</f>
        <v>0</v>
      </c>
    </row>
    <row r="24" spans="1:3" x14ac:dyDescent="0.25">
      <c r="A24" t="s">
        <v>989</v>
      </c>
      <c r="B24" t="str">
        <f t="shared" si="0"/>
        <v>incorporatedifferentqualityindicator</v>
      </c>
      <c r="C24">
        <f>IF(B24=LOOKUP(B24,'manually extracted terms'!$B$2:$B$219),1,0)</f>
        <v>0</v>
      </c>
    </row>
    <row r="25" spans="1:3" x14ac:dyDescent="0.25">
      <c r="A25" t="s">
        <v>990</v>
      </c>
      <c r="B25" t="str">
        <f t="shared" si="0"/>
        <v>retainconsumerhealthcoveragehistory</v>
      </c>
      <c r="C25">
        <f>IF(B25=LOOKUP(B25,'manually extracted terms'!$B$2:$B$219),1,0)</f>
        <v>0</v>
      </c>
    </row>
    <row r="26" spans="1:3" x14ac:dyDescent="0.25">
      <c r="A26" t="s">
        <v>991</v>
      </c>
      <c r="B26" t="str">
        <f t="shared" si="0"/>
        <v>configureplanassessmentfee</v>
      </c>
      <c r="C26">
        <f>IF(B26=LOOKUP(B26,'manually extracted terms'!$B$2:$B$219),1,0)</f>
        <v>0</v>
      </c>
    </row>
    <row r="27" spans="1:3" x14ac:dyDescent="0.25">
      <c r="A27" t="s">
        <v>992</v>
      </c>
      <c r="B27" t="str">
        <f t="shared" si="0"/>
        <v>includinguniqueindividualidentifier</v>
      </c>
      <c r="C27">
        <f>IF(B27=LOOKUP(B27,'manually extracted terms'!$B$2:$B$219),1,0)</f>
        <v>0</v>
      </c>
    </row>
    <row r="28" spans="1:3" x14ac:dyDescent="0.25">
      <c r="A28" t="s">
        <v>993</v>
      </c>
      <c r="B28" t="str">
        <f t="shared" si="0"/>
        <v>lowestcostsilverplan</v>
      </c>
      <c r="C28">
        <f>IF(B28=LOOKUP(B28,'manually extracted terms'!$B$2:$B$219),1,0)</f>
        <v>0</v>
      </c>
    </row>
    <row r="29" spans="1:3" x14ac:dyDescent="0.25">
      <c r="A29" t="s">
        <v>994</v>
      </c>
      <c r="B29" t="str">
        <f t="shared" si="0"/>
        <v>maintainqualifiedhealthplan</v>
      </c>
      <c r="C29">
        <f>IF(B29=LOOKUP(B29,'manually extracted terms'!$B$2:$B$219),1,0)</f>
        <v>0</v>
      </c>
    </row>
    <row r="30" spans="1:3" x14ac:dyDescent="0.25">
      <c r="A30" t="s">
        <v>995</v>
      </c>
      <c r="B30" t="str">
        <f t="shared" si="0"/>
        <v>receiveindividualenrollmentrenewalresponse</v>
      </c>
      <c r="C30">
        <f>IF(B30=LOOKUP(B30,'manually extracted terms'!$B$2:$B$219),1,0)</f>
        <v>0</v>
      </c>
    </row>
    <row r="31" spans="1:3" x14ac:dyDescent="0.25">
      <c r="A31" t="s">
        <v>996</v>
      </c>
      <c r="B31" t="str">
        <f t="shared" si="0"/>
        <v>reconciledperiodicenrollmentinformation</v>
      </c>
      <c r="C31">
        <f>IF(B31=LOOKUP(B31,'manually extracted terms'!$B$2:$B$219),1,0)</f>
        <v>0</v>
      </c>
    </row>
    <row r="32" spans="1:3" x14ac:dyDescent="0.25">
      <c r="A32" t="s">
        <v>997</v>
      </c>
      <c r="B32" t="str">
        <f t="shared" si="0"/>
        <v>sawsreferralsstatusstatewide</v>
      </c>
      <c r="C32">
        <f>IF(B32=LOOKUP(B32,'manually extracted terms'!$B$2:$B$219),1,0)</f>
        <v>0</v>
      </c>
    </row>
    <row r="33" spans="1:3" x14ac:dyDescent="0.25">
      <c r="A33" t="s">
        <v>998</v>
      </c>
      <c r="B33" t="str">
        <f t="shared" si="0"/>
        <v>trackindividualexemptionrequestinformation</v>
      </c>
      <c r="C33">
        <f>IF(B33=LOOKUP(B33,'manually extracted terms'!$B$2:$B$219),1,0)</f>
        <v>0</v>
      </c>
    </row>
    <row r="34" spans="1:3" x14ac:dyDescent="0.25">
      <c r="A34" t="s">
        <v>999</v>
      </c>
      <c r="B34" t="str">
        <f t="shared" si="0"/>
        <v>federaldataserviceshub</v>
      </c>
      <c r="C34">
        <f>IF(B34=LOOKUP(B34,'manually extracted terms'!$B$2:$B$219),1,0)</f>
        <v>1</v>
      </c>
    </row>
    <row r="35" spans="1:3" x14ac:dyDescent="0.25">
      <c r="A35" t="s">
        <v>1000</v>
      </c>
      <c r="B35" t="str">
        <f t="shared" si="0"/>
        <v>chipqualitycontrolinitiative</v>
      </c>
      <c r="C35">
        <f>IF(B35=LOOKUP(B35,'manually extracted terms'!$B$2:$B$219),1,0)</f>
        <v>0</v>
      </c>
    </row>
    <row r="36" spans="1:3" x14ac:dyDescent="0.25">
      <c r="A36" t="s">
        <v>124</v>
      </c>
      <c r="B36" t="str">
        <f t="shared" si="0"/>
        <v>minimumessentialhealthcoverage</v>
      </c>
      <c r="C36">
        <f>IF(B36=LOOKUP(B36,'manually extracted terms'!$B$2:$B$219),1,0)</f>
        <v>1</v>
      </c>
    </row>
    <row r="37" spans="1:3" x14ac:dyDescent="0.25">
      <c r="A37" t="s">
        <v>1001</v>
      </c>
      <c r="B37" t="str">
        <f t="shared" si="0"/>
        <v>uniqueclientidentificationnumber</v>
      </c>
      <c r="C37">
        <f>IF(B37=LOOKUP(B37,'manually extracted terms'!$B$2:$B$219),1,0)</f>
        <v>0</v>
      </c>
    </row>
    <row r="38" spans="1:3" x14ac:dyDescent="0.25">
      <c r="A38" t="s">
        <v>1002</v>
      </c>
      <c r="B38" t="str">
        <f t="shared" si="0"/>
        <v>multipleoutputcommunicationoption</v>
      </c>
      <c r="C38">
        <f>IF(B38=LOOKUP(B38,'manually extracted terms'!$B$2:$B$219),1,0)</f>
        <v>0</v>
      </c>
    </row>
    <row r="39" spans="1:3" x14ac:dyDescent="0.25">
      <c r="A39" t="s">
        <v>1003</v>
      </c>
      <c r="B39" t="str">
        <f t="shared" si="0"/>
        <v>determineindividualeligibilityreal-timeonline</v>
      </c>
      <c r="C39">
        <f>IF(B39=LOOKUP(B39,'manually extracted terms'!$B$2:$B$219),1,0)</f>
        <v>0</v>
      </c>
    </row>
    <row r="40" spans="1:3" x14ac:dyDescent="0.25">
      <c r="A40" t="s">
        <v>1004</v>
      </c>
      <c r="B40" t="str">
        <f t="shared" si="0"/>
        <v>accountcasemanagementfunction</v>
      </c>
      <c r="C40">
        <f>IF(B40=LOOKUP(B40,'manually extracted terms'!$B$2:$B$219),1,0)</f>
        <v>0</v>
      </c>
    </row>
    <row r="41" spans="1:3" x14ac:dyDescent="0.25">
      <c r="A41" t="s">
        <v>1005</v>
      </c>
      <c r="B41" t="str">
        <f t="shared" si="0"/>
        <v>automaticallysavedataentered</v>
      </c>
      <c r="C41">
        <f>IF(B41=LOOKUP(B41,'manually extracted terms'!$B$2:$B$219),1,0)</f>
        <v>0</v>
      </c>
    </row>
    <row r="42" spans="1:3" x14ac:dyDescent="0.25">
      <c r="A42" t="s">
        <v>1006</v>
      </c>
      <c r="B42" t="str">
        <f t="shared" si="0"/>
        <v>initiateeligibilityredeterminationprocess</v>
      </c>
      <c r="C42">
        <f>IF(B42=LOOKUP(B42,'manually extracted terms'!$B$2:$B$219),1,0)</f>
        <v>0</v>
      </c>
    </row>
    <row r="43" spans="1:3" x14ac:dyDescent="0.25">
      <c r="A43" t="s">
        <v>1007</v>
      </c>
      <c r="B43" t="str">
        <f t="shared" si="0"/>
        <v>adjusteligibilitydeterminationresulting</v>
      </c>
      <c r="C43">
        <f>IF(B43=LOOKUP(B43,'manually extracted terms'!$B$2:$B$219),1,0)</f>
        <v>0</v>
      </c>
    </row>
    <row r="44" spans="1:3" x14ac:dyDescent="0.25">
      <c r="A44" t="s">
        <v>1008</v>
      </c>
      <c r="B44" t="str">
        <f t="shared" si="0"/>
        <v>estimatedannualcostbased</v>
      </c>
      <c r="C44">
        <f>IF(B44=LOOKUP(B44,'manually extracted terms'!$B$2:$B$219),1,0)</f>
        <v>0</v>
      </c>
    </row>
    <row r="45" spans="1:3" x14ac:dyDescent="0.25">
      <c r="A45" t="s">
        <v>1009</v>
      </c>
      <c r="B45" t="str">
        <f t="shared" si="0"/>
        <v>webportalloginaccount</v>
      </c>
      <c r="C45">
        <f>IF(B45=LOOKUP(B45,'manually extracted terms'!$B$2:$B$219),1,0)</f>
        <v>0</v>
      </c>
    </row>
    <row r="46" spans="1:3" x14ac:dyDescent="0.25">
      <c r="A46" t="s">
        <v>1010</v>
      </c>
      <c r="B46" t="str">
        <f t="shared" si="0"/>
        <v>qualifiedhealthplanissuer</v>
      </c>
      <c r="C46">
        <f>IF(B46=LOOKUP(B46,'manually extracted terms'!$B$2:$B$219),1,0)</f>
        <v>0</v>
      </c>
    </row>
    <row r="47" spans="1:3" x14ac:dyDescent="0.25">
      <c r="A47" t="s">
        <v>1011</v>
      </c>
      <c r="B47" t="str">
        <f t="shared" si="0"/>
        <v>estimateaverageyearlycost</v>
      </c>
      <c r="C47">
        <f>IF(B47=LOOKUP(B47,'manually extracted terms'!$B$2:$B$219),1,0)</f>
        <v>0</v>
      </c>
    </row>
    <row r="48" spans="1:3" x14ac:dyDescent="0.25">
      <c r="A48" t="s">
        <v>1012</v>
      </c>
      <c r="B48" t="str">
        <f t="shared" si="0"/>
        <v>receivehealthplaninformation</v>
      </c>
      <c r="C48">
        <f>IF(B48=LOOKUP(B48,'manually extracted terms'!$B$2:$B$219),1,0)</f>
        <v>0</v>
      </c>
    </row>
    <row r="49" spans="1:3" x14ac:dyDescent="0.25">
      <c r="A49" t="s">
        <v>1013</v>
      </c>
      <c r="B49" t="str">
        <f t="shared" si="0"/>
        <v>verifykeyeligibilityfactor</v>
      </c>
      <c r="C49">
        <f>IF(B49=LOOKUP(B49,'manually extracted terms'!$B$2:$B$219),1,0)</f>
        <v>0</v>
      </c>
    </row>
    <row r="50" spans="1:3" x14ac:dyDescent="0.25">
      <c r="A50" t="s">
        <v>1014</v>
      </c>
      <c r="B50" t="str">
        <f t="shared" si="0"/>
        <v>reconcileindividualpremiumpayment</v>
      </c>
      <c r="C50">
        <f>IF(B50=LOOKUP(B50,'manually extracted terms'!$B$2:$B$219),1,0)</f>
        <v>0</v>
      </c>
    </row>
    <row r="51" spans="1:3" x14ac:dyDescent="0.25">
      <c r="A51" t="s">
        <v>1015</v>
      </c>
      <c r="B51" t="str">
        <f t="shared" si="0"/>
        <v>identifycomplaintfeedbacktrend</v>
      </c>
      <c r="C51">
        <f>IF(B51=LOOKUP(B51,'manually extracted terms'!$B$2:$B$219),1,0)</f>
        <v>0</v>
      </c>
    </row>
    <row r="52" spans="1:3" x14ac:dyDescent="0.25">
      <c r="A52" t="s">
        <v>1016</v>
      </c>
      <c r="B52" t="str">
        <f t="shared" si="0"/>
        <v>enrolleescoverageprovided</v>
      </c>
      <c r="C52">
        <f>IF(B52=LOOKUP(B52,'manually extracted terms'!$B$2:$B$219),1,0)</f>
        <v>0</v>
      </c>
    </row>
    <row r="53" spans="1:3" x14ac:dyDescent="0.25">
      <c r="A53" t="s">
        <v>1017</v>
      </c>
      <c r="B53" t="str">
        <f t="shared" si="0"/>
        <v>processindividualexemptionrequest</v>
      </c>
      <c r="C53">
        <f>IF(B53=LOOKUP(B53,'manually extracted terms'!$B$2:$B$219),1,0)</f>
        <v>0</v>
      </c>
    </row>
    <row r="54" spans="1:3" x14ac:dyDescent="0.25">
      <c r="A54" t="s">
        <v>1018</v>
      </c>
      <c r="B54" t="str">
        <f t="shared" si="0"/>
        <v>viewedpersonallyidentifiableinformation</v>
      </c>
      <c r="C54">
        <f>IF(B54=LOOKUP(B54,'manually extracted terms'!$B$2:$B$219),1,0)</f>
        <v>0</v>
      </c>
    </row>
    <row r="55" spans="1:3" x14ac:dyDescent="0.25">
      <c r="A55" t="s">
        <v>1019</v>
      </c>
      <c r="B55" t="str">
        <f t="shared" si="0"/>
        <v>attestationallowedapplicationdatum</v>
      </c>
      <c r="C55">
        <f>IF(B55=LOOKUP(B55,'manually extracted terms'!$B$2:$B$219),1,0)</f>
        <v>0</v>
      </c>
    </row>
    <row r="56" spans="1:3" x14ac:dyDescent="0.25">
      <c r="A56" t="s">
        <v>1020</v>
      </c>
      <c r="B56" t="str">
        <f t="shared" si="0"/>
        <v>specificconsumersinformation</v>
      </c>
      <c r="C56">
        <f>IF(B56=LOOKUP(B56,'manually extracted terms'!$B$2:$B$219),1,0)</f>
        <v>0</v>
      </c>
    </row>
    <row r="57" spans="1:3" x14ac:dyDescent="0.25">
      <c r="A57" t="s">
        <v>1021</v>
      </c>
      <c r="B57" t="str">
        <f t="shared" si="0"/>
        <v>updatemanuallyindividualcitizenship</v>
      </c>
      <c r="C57">
        <f>IF(B57=LOOKUP(B57,'manually extracted terms'!$B$2:$B$219),1,0)</f>
        <v>0</v>
      </c>
    </row>
    <row r="58" spans="1:3" x14ac:dyDescent="0.25">
      <c r="A58" t="s">
        <v>1022</v>
      </c>
      <c r="B58" t="str">
        <f t="shared" si="0"/>
        <v>telephoneapplicationassistedcall</v>
      </c>
      <c r="C58">
        <f>IF(B58=LOOKUP(B58,'manually extracted terms'!$B$2:$B$219),1,0)</f>
        <v>0</v>
      </c>
    </row>
    <row r="59" spans="1:3" x14ac:dyDescent="0.25">
      <c r="A59" t="s">
        <v>1023</v>
      </c>
      <c r="B59" t="str">
        <f t="shared" si="0"/>
        <v>processindividualexemptionrenewal</v>
      </c>
      <c r="C59">
        <f>IF(B59=LOOKUP(B59,'manually extracted terms'!$B$2:$B$219),1,0)</f>
        <v>0</v>
      </c>
    </row>
    <row r="60" spans="1:3" x14ac:dyDescent="0.25">
      <c r="A60" t="s">
        <v>1024</v>
      </c>
      <c r="B60" t="str">
        <f t="shared" si="0"/>
        <v>updatestoredplanpreference</v>
      </c>
      <c r="C60">
        <f>IF(B60=LOOKUP(B60,'manually extracted terms'!$B$2:$B$219),1,0)</f>
        <v>0</v>
      </c>
    </row>
    <row r="61" spans="1:3" x14ac:dyDescent="0.25">
      <c r="A61" t="s">
        <v>1025</v>
      </c>
      <c r="B61" t="str">
        <f t="shared" si="0"/>
        <v>chipplanqualityrating</v>
      </c>
      <c r="C61">
        <f>IF(B61=LOOKUP(B61,'manually extracted terms'!$B$2:$B$219),1,0)</f>
        <v>0</v>
      </c>
    </row>
    <row r="62" spans="1:3" x14ac:dyDescent="0.25">
      <c r="A62" t="s">
        <v>1026</v>
      </c>
      <c r="B62" t="str">
        <f t="shared" si="0"/>
        <v>receivepremiumpaymentreport</v>
      </c>
      <c r="C62">
        <f>IF(B62=LOOKUP(B62,'manually extracted terms'!$B$2:$B$219),1,0)</f>
        <v>0</v>
      </c>
    </row>
    <row r="63" spans="1:3" x14ac:dyDescent="0.25">
      <c r="A63" t="s">
        <v>1027</v>
      </c>
      <c r="B63" t="str">
        <f t="shared" si="0"/>
        <v>purposeassessingconsumerservice</v>
      </c>
      <c r="C63">
        <f>IF(B63=LOOKUP(B63,'manually extracted terms'!$B$2:$B$219),1,0)</f>
        <v>0</v>
      </c>
    </row>
    <row r="64" spans="1:3" x14ac:dyDescent="0.25">
      <c r="A64" t="s">
        <v>1028</v>
      </c>
      <c r="B64" t="str">
        <f t="shared" si="0"/>
        <v>gatherindividualplanpreference</v>
      </c>
      <c r="C64">
        <f>IF(B64=LOOKUP(B64,'manually extracted terms'!$B$2:$B$219),1,0)</f>
        <v>0</v>
      </c>
    </row>
    <row r="65" spans="1:3" x14ac:dyDescent="0.25">
      <c r="A65" t="s">
        <v>1029</v>
      </c>
      <c r="B65" t="str">
        <f t="shared" si="0"/>
        <v>enrolleeaccountinformationincluding</v>
      </c>
      <c r="C65">
        <f>IF(B65=LOOKUP(B65,'manually extracted terms'!$B$2:$B$219),1,0)</f>
        <v>0</v>
      </c>
    </row>
    <row r="66" spans="1:3" x14ac:dyDescent="0.25">
      <c r="A66" t="s">
        <v>1030</v>
      </c>
      <c r="B66" t="str">
        <f t="shared" si="0"/>
        <v>provideeasilyunderstooddescription</v>
      </c>
      <c r="C66">
        <f>IF(B66=LOOKUP(B66,'manually extracted terms'!$B$2:$B$219),1,0)</f>
        <v>0</v>
      </c>
    </row>
    <row r="67" spans="1:3" x14ac:dyDescent="0.25">
      <c r="A67" t="s">
        <v>1031</v>
      </c>
      <c r="B67" t="str">
        <f t="shared" ref="B67:B130" si="1">LOWER(SUBSTITUTE(A67," ",""))</f>
        <v>consumersapplicationinformation</v>
      </c>
      <c r="C67">
        <f>IF(B67=LOOKUP(B67,'manually extracted terms'!$B$2:$B$219),1,0)</f>
        <v>0</v>
      </c>
    </row>
    <row r="68" spans="1:3" x14ac:dyDescent="0.25">
      <c r="A68" t="s">
        <v>1032</v>
      </c>
      <c r="B68" t="str">
        <f t="shared" si="1"/>
        <v>presumptiveeligibilityprogramfunctionality</v>
      </c>
      <c r="C68">
        <f>IF(B68=LOOKUP(B68,'manually extracted terms'!$B$2:$B$219),1,0)</f>
        <v>0</v>
      </c>
    </row>
    <row r="69" spans="1:3" x14ac:dyDescent="0.25">
      <c r="A69" t="s">
        <v>1033</v>
      </c>
      <c r="B69" t="str">
        <f t="shared" si="1"/>
        <v>exchangeqhpscreeningquestion</v>
      </c>
      <c r="C69">
        <f>IF(B69=LOOKUP(B69,'manually extracted terms'!$B$2:$B$219),1,0)</f>
        <v>0</v>
      </c>
    </row>
    <row r="70" spans="1:3" x14ac:dyDescent="0.25">
      <c r="A70" t="s">
        <v>1034</v>
      </c>
      <c r="B70" t="str">
        <f t="shared" si="1"/>
        <v>processissuerenrollmentdiscrepancy</v>
      </c>
      <c r="C70">
        <f>IF(B70=LOOKUP(B70,'manually extracted terms'!$B$2:$B$219),1,0)</f>
        <v>0</v>
      </c>
    </row>
    <row r="71" spans="1:3" x14ac:dyDescent="0.25">
      <c r="A71" t="s">
        <v>67</v>
      </c>
      <c r="B71" t="str">
        <f t="shared" si="1"/>
        <v>annualeligibilityredetermination</v>
      </c>
      <c r="C71">
        <f>IF(B71=LOOKUP(B71,'manually extracted terms'!$B$2:$B$219),1,0)</f>
        <v>1</v>
      </c>
    </row>
    <row r="72" spans="1:3" x14ac:dyDescent="0.25">
      <c r="A72" t="s">
        <v>1035</v>
      </c>
      <c r="B72" t="str">
        <f t="shared" si="1"/>
        <v>currentenrolleesdeterminedeligible</v>
      </c>
      <c r="C72">
        <f>IF(B72=LOOKUP(B72,'manually extracted terms'!$B$2:$B$219),1,0)</f>
        <v>0</v>
      </c>
    </row>
    <row r="73" spans="1:3" x14ac:dyDescent="0.25">
      <c r="A73" t="s">
        <v>1036</v>
      </c>
      <c r="B73" t="str">
        <f t="shared" si="1"/>
        <v>federaldatahub</v>
      </c>
      <c r="C73">
        <f>IF(B73=LOOKUP(B73,'manually extracted terms'!$B$2:$B$219),1,0)</f>
        <v>0</v>
      </c>
    </row>
    <row r="74" spans="1:3" x14ac:dyDescent="0.25">
      <c r="A74" t="s">
        <v>1037</v>
      </c>
      <c r="B74" t="str">
        <f t="shared" si="1"/>
        <v>makemanualadjustment</v>
      </c>
      <c r="C74">
        <f>IF(B74=LOOKUP(B74,'manually extracted terms'!$B$2:$B$219),1,0)</f>
        <v>0</v>
      </c>
    </row>
    <row r="75" spans="1:3" x14ac:dyDescent="0.25">
      <c r="A75" t="s">
        <v>1038</v>
      </c>
      <c r="B75" t="str">
        <f t="shared" si="1"/>
        <v>showproviderqualityinformation</v>
      </c>
      <c r="C75">
        <f>IF(B75=LOOKUP(B75,'manually extracted terms'!$B$2:$B$219),1,0)</f>
        <v>0</v>
      </c>
    </row>
    <row r="76" spans="1:3" x14ac:dyDescent="0.25">
      <c r="A76" t="s">
        <v>1039</v>
      </c>
      <c r="B76" t="str">
        <f t="shared" si="1"/>
        <v>personallyidentifiableinformation</v>
      </c>
      <c r="C76">
        <f>IF(B76=LOOKUP(B76,'manually extracted terms'!$B$2:$B$219),1,0)</f>
        <v>1</v>
      </c>
    </row>
    <row r="77" spans="1:3" x14ac:dyDescent="0.25">
      <c r="A77" t="s">
        <v>1040</v>
      </c>
      <c r="B77" t="str">
        <f t="shared" si="1"/>
        <v>nolongeravailable</v>
      </c>
      <c r="C77">
        <f>IF(B77=LOOKUP(B77,'manually extracted terms'!$B$2:$B$219),1,0)</f>
        <v>0</v>
      </c>
    </row>
    <row r="78" spans="1:3" x14ac:dyDescent="0.25">
      <c r="A78" t="s">
        <v>1041</v>
      </c>
      <c r="B78" t="str">
        <f t="shared" si="1"/>
        <v>identifyhigh-uselow-use</v>
      </c>
      <c r="C78">
        <f>IF(B78=LOOKUP(B78,'manually extracted terms'!$B$2:$B$219),1,0)</f>
        <v>0</v>
      </c>
    </row>
    <row r="79" spans="1:3" x14ac:dyDescent="0.25">
      <c r="A79" t="s">
        <v>1042</v>
      </c>
      <c r="B79" t="str">
        <f t="shared" si="1"/>
        <v>federalpovertylevel</v>
      </c>
      <c r="C79">
        <f>IF(B79=LOOKUP(B79,'manually extracted terms'!$B$2:$B$219),1,0)</f>
        <v>1</v>
      </c>
    </row>
    <row r="80" spans="1:3" x14ac:dyDescent="0.25">
      <c r="A80" t="s">
        <v>1043</v>
      </c>
      <c r="B80" t="str">
        <f t="shared" si="1"/>
        <v>workflowsystemuser</v>
      </c>
      <c r="C80">
        <f>IF(B80=LOOKUP(B80,'manually extracted terms'!$B$2:$B$219),1,0)</f>
        <v>0</v>
      </c>
    </row>
    <row r="81" spans="1:3" x14ac:dyDescent="0.25">
      <c r="A81" t="s">
        <v>1044</v>
      </c>
      <c r="B81" t="str">
        <f t="shared" si="1"/>
        <v>minimumessentialcoverage</v>
      </c>
      <c r="C81">
        <f>IF(B81=LOOKUP(B81,'manually extracted terms'!$B$2:$B$219),1,0)</f>
        <v>0</v>
      </c>
    </row>
    <row r="82" spans="1:3" x14ac:dyDescent="0.25">
      <c r="A82" t="s">
        <v>1045</v>
      </c>
      <c r="B82" t="str">
        <f t="shared" si="1"/>
        <v>role-basedsecuritycontrol</v>
      </c>
      <c r="C82">
        <f>IF(B82=LOOKUP(B82,'manually extracted terms'!$B$2:$B$219),1,0)</f>
        <v>0</v>
      </c>
    </row>
    <row r="83" spans="1:3" x14ac:dyDescent="0.25">
      <c r="A83" t="s">
        <v>148</v>
      </c>
      <c r="B83" t="str">
        <f t="shared" si="1"/>
        <v>qualifiedhealthplan</v>
      </c>
      <c r="C83">
        <f>IF(B83=LOOKUP(B83,'manually extracted terms'!$B$2:$B$219),1,0)</f>
        <v>1</v>
      </c>
    </row>
    <row r="84" spans="1:3" x14ac:dyDescent="0.25">
      <c r="A84" t="s">
        <v>1046</v>
      </c>
      <c r="B84" t="str">
        <f t="shared" si="1"/>
        <v>receivepaymenthistory</v>
      </c>
      <c r="C84">
        <f>IF(B84=LOOKUP(B84,'manually extracted terms'!$B$2:$B$219),1,0)</f>
        <v>0</v>
      </c>
    </row>
    <row r="85" spans="1:3" x14ac:dyDescent="0.25">
      <c r="A85" t="s">
        <v>1047</v>
      </c>
      <c r="B85" t="str">
        <f t="shared" si="1"/>
        <v>actualhealthcondition</v>
      </c>
      <c r="C85">
        <f>IF(B85=LOOKUP(B85,'manually extracted terms'!$B$2:$B$219),1,0)</f>
        <v>0</v>
      </c>
    </row>
    <row r="86" spans="1:3" x14ac:dyDescent="0.25">
      <c r="A86" t="s">
        <v>1048</v>
      </c>
      <c r="B86" t="str">
        <f t="shared" si="1"/>
        <v>taskorientedmodel</v>
      </c>
      <c r="C86">
        <f>IF(B86=LOOKUP(B86,'manually extracted terms'!$B$2:$B$219),1,0)</f>
        <v>0</v>
      </c>
    </row>
    <row r="87" spans="1:3" x14ac:dyDescent="0.25">
      <c r="A87" t="s">
        <v>1049</v>
      </c>
      <c r="B87" t="str">
        <f t="shared" si="1"/>
        <v>futuremedicalusage</v>
      </c>
      <c r="C87">
        <f>IF(B87=LOOKUP(B87,'manually extracted terms'!$B$2:$B$219),1,0)</f>
        <v>0</v>
      </c>
    </row>
    <row r="88" spans="1:3" x14ac:dyDescent="0.25">
      <c r="A88" t="s">
        <v>1050</v>
      </c>
      <c r="B88" t="str">
        <f t="shared" si="1"/>
        <v>adhocquery</v>
      </c>
      <c r="C88">
        <f>IF(B88=LOOKUP(B88,'manually extracted terms'!$B$2:$B$219),1,0)</f>
        <v>0</v>
      </c>
    </row>
    <row r="89" spans="1:3" x14ac:dyDescent="0.25">
      <c r="A89" t="s">
        <v>1051</v>
      </c>
      <c r="B89" t="str">
        <f t="shared" si="1"/>
        <v>exemptionconditionbased</v>
      </c>
      <c r="C89">
        <f>IF(B89=LOOKUP(B89,'manually extracted terms'!$B$2:$B$219),1,0)</f>
        <v>0</v>
      </c>
    </row>
    <row r="90" spans="1:3" x14ac:dyDescent="0.25">
      <c r="A90" t="s">
        <v>1052</v>
      </c>
      <c r="B90" t="str">
        <f t="shared" si="1"/>
        <v>individuallyidentifiablecomplaint</v>
      </c>
      <c r="C90">
        <f>IF(B90=LOOKUP(B90,'manually extracted terms'!$B$2:$B$219),1,0)</f>
        <v>0</v>
      </c>
    </row>
    <row r="91" spans="1:3" x14ac:dyDescent="0.25">
      <c r="A91" t="s">
        <v>1053</v>
      </c>
      <c r="B91" t="str">
        <f t="shared" si="1"/>
        <v>respectivehealthcoverage</v>
      </c>
      <c r="C91">
        <f>IF(B91=LOOKUP(B91,'manually extracted terms'!$B$2:$B$219),1,0)</f>
        <v>0</v>
      </c>
    </row>
    <row r="92" spans="1:3" x14ac:dyDescent="0.25">
      <c r="A92" t="s">
        <v>1054</v>
      </c>
      <c r="B92" t="str">
        <f t="shared" si="1"/>
        <v>reconcilepremiumpayment</v>
      </c>
      <c r="C92">
        <f>IF(B92=LOOKUP(B92,'manually extracted terms'!$B$2:$B$219),1,0)</f>
        <v>0</v>
      </c>
    </row>
    <row r="93" spans="1:3" x14ac:dyDescent="0.25">
      <c r="A93" t="s">
        <v>1055</v>
      </c>
      <c r="B93" t="str">
        <f t="shared" si="1"/>
        <v>determiningqualityindicator</v>
      </c>
      <c r="C93">
        <f>IF(B93=LOOKUP(B93,'manually extracted terms'!$B$2:$B$219),1,0)</f>
        <v>0</v>
      </c>
    </row>
    <row r="94" spans="1:3" x14ac:dyDescent="0.25">
      <c r="A94" t="s">
        <v>1056</v>
      </c>
      <c r="B94" t="str">
        <f t="shared" si="1"/>
        <v>automaticallygeneratecomment</v>
      </c>
      <c r="C94">
        <f>IF(B94=LOOKUP(B94,'manually extracted terms'!$B$2:$B$219),1,0)</f>
        <v>0</v>
      </c>
    </row>
    <row r="95" spans="1:3" x14ac:dyDescent="0.25">
      <c r="A95" t="s">
        <v>1057</v>
      </c>
      <c r="B95" t="str">
        <f t="shared" si="1"/>
        <v>federalgrantfunding</v>
      </c>
      <c r="C95">
        <f>IF(B95=LOOKUP(B95,'manually extracted terms'!$B$2:$B$219),1,0)</f>
        <v>0</v>
      </c>
    </row>
    <row r="96" spans="1:3" x14ac:dyDescent="0.25">
      <c r="A96" t="s">
        <v>1058</v>
      </c>
      <c r="B96" t="str">
        <f t="shared" si="1"/>
        <v>initiateeventtrigger</v>
      </c>
      <c r="C96">
        <f>IF(B96=LOOKUP(B96,'manually extracted terms'!$B$2:$B$219),1,0)</f>
        <v>0</v>
      </c>
    </row>
    <row r="97" spans="1:3" x14ac:dyDescent="0.25">
      <c r="A97" t="s">
        <v>1059</v>
      </c>
      <c r="B97" t="str">
        <f t="shared" si="1"/>
        <v>defineworkflowevent</v>
      </c>
      <c r="C97">
        <f>IF(B97=LOOKUP(B97,'manually extracted terms'!$B$2:$B$219),1,0)</f>
        <v>0</v>
      </c>
    </row>
    <row r="98" spans="1:3" x14ac:dyDescent="0.25">
      <c r="A98" t="s">
        <v>136</v>
      </c>
      <c r="B98" t="str">
        <f t="shared" si="1"/>
        <v>qualityratingmethodology</v>
      </c>
      <c r="C98">
        <f>IF(B98=LOOKUP(B98,'manually extracted terms'!$B$2:$B$219),1,0)</f>
        <v>0</v>
      </c>
    </row>
    <row r="99" spans="1:3" x14ac:dyDescent="0.25">
      <c r="A99" t="s">
        <v>1060</v>
      </c>
      <c r="B99" t="str">
        <f t="shared" si="1"/>
        <v>affectcontinuedeligibility</v>
      </c>
      <c r="C99">
        <f>IF(B99=LOOKUP(B99,'manually extracted terms'!$B$2:$B$219),1,0)</f>
        <v>0</v>
      </c>
    </row>
    <row r="100" spans="1:3" x14ac:dyDescent="0.25">
      <c r="A100" t="s">
        <v>1061</v>
      </c>
      <c r="B100" t="str">
        <f t="shared" si="1"/>
        <v>maximumout-of-pocketcost</v>
      </c>
      <c r="C100">
        <f>IF(B100=LOOKUP(B100,'manually extracted terms'!$B$2:$B$219),1,0)</f>
        <v>0</v>
      </c>
    </row>
    <row r="101" spans="1:3" x14ac:dyDescent="0.25">
      <c r="A101" t="s">
        <v>1062</v>
      </c>
      <c r="B101" t="str">
        <f t="shared" si="1"/>
        <v>multipleservicechannel</v>
      </c>
      <c r="C101">
        <f>IF(B101=LOOKUP(B101,'manually extracted terms'!$B$2:$B$219),1,0)</f>
        <v>0</v>
      </c>
    </row>
    <row r="102" spans="1:3" x14ac:dyDescent="0.25">
      <c r="A102" t="s">
        <v>1063</v>
      </c>
      <c r="B102" t="str">
        <f t="shared" si="1"/>
        <v>includingpremiuminformation</v>
      </c>
      <c r="C102">
        <f>IF(B102=LOOKUP(B102,'manually extracted terms'!$B$2:$B$219),1,0)</f>
        <v>0</v>
      </c>
    </row>
    <row r="103" spans="1:3" x14ac:dyDescent="0.25">
      <c r="A103" t="s">
        <v>1064</v>
      </c>
      <c r="B103" t="str">
        <f t="shared" si="1"/>
        <v>applicant'sverbalattestation</v>
      </c>
      <c r="C103">
        <f>IF(B103=LOOKUP(B103,'manually extracted terms'!$B$2:$B$219),1,0)</f>
        <v>0</v>
      </c>
    </row>
    <row r="104" spans="1:3" x14ac:dyDescent="0.25">
      <c r="A104" t="s">
        <v>1065</v>
      </c>
      <c r="B104" t="str">
        <f t="shared" si="1"/>
        <v>deductingissuerfee</v>
      </c>
      <c r="C104">
        <f>IF(B104=LOOKUP(B104,'manually extracted terms'!$B$2:$B$219),1,0)</f>
        <v>0</v>
      </c>
    </row>
    <row r="105" spans="1:3" x14ac:dyDescent="0.25">
      <c r="A105" t="s">
        <v>1066</v>
      </c>
      <c r="B105" t="str">
        <f t="shared" si="1"/>
        <v>callsrequestingassistance</v>
      </c>
      <c r="C105">
        <f>IF(B105=LOOKUP(B105,'manually extracted terms'!$B$2:$B$219),1,0)</f>
        <v>0</v>
      </c>
    </row>
    <row r="106" spans="1:3" x14ac:dyDescent="0.25">
      <c r="A106" t="s">
        <v>1067</v>
      </c>
      <c r="B106" t="str">
        <f t="shared" si="1"/>
        <v>fosterhealthyliving</v>
      </c>
      <c r="C106">
        <f>IF(B106=LOOKUP(B106,'manually extracted terms'!$B$2:$B$219),1,0)</f>
        <v>0</v>
      </c>
    </row>
    <row r="107" spans="1:3" x14ac:dyDescent="0.25">
      <c r="A107" t="s">
        <v>1068</v>
      </c>
      <c r="B107" t="str">
        <f t="shared" si="1"/>
        <v>riskadjustmentcalculation</v>
      </c>
      <c r="C107">
        <f>IF(B107=LOOKUP(B107,'manually extracted terms'!$B$2:$B$219),1,0)</f>
        <v>0</v>
      </c>
    </row>
    <row r="108" spans="1:3" x14ac:dyDescent="0.25">
      <c r="A108" t="s">
        <v>1069</v>
      </c>
      <c r="B108" t="str">
        <f t="shared" si="1"/>
        <v>processindividualresponse</v>
      </c>
      <c r="C108">
        <f>IF(B108=LOOKUP(B108,'manually extracted terms'!$B$2:$B$219),1,0)</f>
        <v>0</v>
      </c>
    </row>
    <row r="109" spans="1:3" x14ac:dyDescent="0.25">
      <c r="A109" t="s">
        <v>1070</v>
      </c>
      <c r="B109" t="str">
        <f t="shared" si="1"/>
        <v>includingpremiumcost</v>
      </c>
      <c r="C109">
        <f>IF(B109=LOOKUP(B109,'manually extracted terms'!$B$2:$B$219),1,0)</f>
        <v>0</v>
      </c>
    </row>
    <row r="110" spans="1:3" x14ac:dyDescent="0.25">
      <c r="A110" t="s">
        <v>1071</v>
      </c>
      <c r="B110" t="str">
        <f t="shared" si="1"/>
        <v>noaccountexist</v>
      </c>
      <c r="C110">
        <f>IF(B110=LOOKUP(B110,'manually extracted terms'!$B$2:$B$219),1,0)</f>
        <v>0</v>
      </c>
    </row>
    <row r="111" spans="1:3" x14ac:dyDescent="0.25">
      <c r="A111" t="s">
        <v>1072</v>
      </c>
      <c r="B111" t="str">
        <f t="shared" si="1"/>
        <v>selectedplansbased</v>
      </c>
      <c r="C111">
        <f>IF(B111=LOOKUP(B111,'manually extracted terms'!$B$2:$B$219),1,0)</f>
        <v>0</v>
      </c>
    </row>
    <row r="112" spans="1:3" x14ac:dyDescent="0.25">
      <c r="A112" t="s">
        <v>1073</v>
      </c>
      <c r="B112" t="str">
        <f t="shared" si="1"/>
        <v>determineavailableplan</v>
      </c>
      <c r="C112">
        <f>IF(B112=LOOKUP(B112,'manually extracted terms'!$B$2:$B$219),1,0)</f>
        <v>0</v>
      </c>
    </row>
    <row r="113" spans="1:3" x14ac:dyDescent="0.25">
      <c r="A113" t="s">
        <v>1074</v>
      </c>
      <c r="B113" t="str">
        <f t="shared" si="1"/>
        <v>adjustedeligibilitybased</v>
      </c>
      <c r="C113">
        <f>IF(B113=LOOKUP(B113,'manually extracted terms'!$B$2:$B$219),1,0)</f>
        <v>0</v>
      </c>
    </row>
    <row r="114" spans="1:3" x14ac:dyDescent="0.25">
      <c r="A114" t="s">
        <v>1075</v>
      </c>
      <c r="B114" t="str">
        <f t="shared" si="1"/>
        <v>includingsummarymeasure</v>
      </c>
      <c r="C114">
        <f>IF(B114=LOOKUP(B114,'manually extracted terms'!$B$2:$B$219),1,0)</f>
        <v>0</v>
      </c>
    </row>
    <row r="115" spans="1:3" x14ac:dyDescent="0.25">
      <c r="A115" t="s">
        <v>1076</v>
      </c>
      <c r="B115" t="str">
        <f t="shared" si="1"/>
        <v>personalhealthinformation</v>
      </c>
      <c r="C115">
        <f>IF(B115=LOOKUP(B115,'manually extracted terms'!$B$2:$B$219),1,0)</f>
        <v>1</v>
      </c>
    </row>
    <row r="116" spans="1:3" x14ac:dyDescent="0.25">
      <c r="A116" t="s">
        <v>4</v>
      </c>
      <c r="B116" t="str">
        <f t="shared" si="1"/>
        <v>subsidizedhealthcoverage</v>
      </c>
      <c r="C116">
        <f>IF(B116=LOOKUP(B116,'manually extracted terms'!$B$2:$B$219),1,0)</f>
        <v>1</v>
      </c>
    </row>
    <row r="117" spans="1:3" x14ac:dyDescent="0.25">
      <c r="A117" t="s">
        <v>1077</v>
      </c>
      <c r="B117" t="str">
        <f t="shared" si="1"/>
        <v>eligibilitydeterminationoutcome</v>
      </c>
      <c r="C117">
        <f>IF(B117=LOOKUP(B117,'manually extracted terms'!$B$2:$B$219),1,0)</f>
        <v>0</v>
      </c>
    </row>
    <row r="118" spans="1:3" x14ac:dyDescent="0.25">
      <c r="A118" t="s">
        <v>1078</v>
      </c>
      <c r="B118" t="str">
        <f t="shared" si="1"/>
        <v>initialqualityrating</v>
      </c>
      <c r="C118">
        <f>IF(B118=LOOKUP(B118,'manually extracted terms'!$B$2:$B$219),1,0)</f>
        <v>0</v>
      </c>
    </row>
    <row r="119" spans="1:3" x14ac:dyDescent="0.25">
      <c r="A119" t="s">
        <v>1079</v>
      </c>
      <c r="B119" t="str">
        <f t="shared" si="1"/>
        <v>healthcareservice</v>
      </c>
      <c r="C119">
        <f>IF(B119=LOOKUP(B119,'manually extracted terms'!$B$2:$B$219),1,0)</f>
        <v>0</v>
      </c>
    </row>
    <row r="120" spans="1:3" x14ac:dyDescent="0.25">
      <c r="A120" t="s">
        <v>135</v>
      </c>
      <c r="B120" t="str">
        <f t="shared" si="1"/>
        <v>planqualityrating</v>
      </c>
      <c r="C120">
        <f>IF(B120=LOOKUP(B120,'manually extracted terms'!$B$2:$B$219),1,0)</f>
        <v>1</v>
      </c>
    </row>
    <row r="121" spans="1:3" x14ac:dyDescent="0.25">
      <c r="A121" t="s">
        <v>1080</v>
      </c>
      <c r="B121" t="str">
        <f t="shared" si="1"/>
        <v>processplanselection</v>
      </c>
      <c r="C121">
        <f>IF(B121=LOOKUP(B121,'manually extracted terms'!$B$2:$B$219),1,0)</f>
        <v>0</v>
      </c>
    </row>
    <row r="122" spans="1:3" x14ac:dyDescent="0.25">
      <c r="A122" t="s">
        <v>1081</v>
      </c>
      <c r="B122" t="str">
        <f t="shared" si="1"/>
        <v>facilitatescasemanagement</v>
      </c>
      <c r="C122">
        <f>IF(B122=LOOKUP(B122,'manually extracted terms'!$B$2:$B$219),1,0)</f>
        <v>0</v>
      </c>
    </row>
    <row r="123" spans="1:3" x14ac:dyDescent="0.25">
      <c r="A123" t="s">
        <v>1082</v>
      </c>
      <c r="B123" t="str">
        <f t="shared" si="1"/>
        <v>ratingcriteriainformation</v>
      </c>
      <c r="C123">
        <f>IF(B123=LOOKUP(B123,'manually extracted terms'!$B$2:$B$219),1,0)</f>
        <v>0</v>
      </c>
    </row>
    <row r="124" spans="1:3" x14ac:dyDescent="0.25">
      <c r="A124" t="s">
        <v>1083</v>
      </c>
      <c r="B124" t="str">
        <f t="shared" si="1"/>
        <v>servicecenterpersonnel</v>
      </c>
      <c r="C124">
        <f>IF(B124=LOOKUP(B124,'manually extracted terms'!$B$2:$B$219),1,0)</f>
        <v>0</v>
      </c>
    </row>
    <row r="125" spans="1:3" x14ac:dyDescent="0.25">
      <c r="A125" t="s">
        <v>1084</v>
      </c>
      <c r="B125" t="str">
        <f t="shared" si="1"/>
        <v>trackreferralsmade</v>
      </c>
      <c r="C125">
        <f>IF(B125=LOOKUP(B125,'manually extracted terms'!$B$2:$B$219),1,0)</f>
        <v>0</v>
      </c>
    </row>
    <row r="126" spans="1:3" x14ac:dyDescent="0.25">
      <c r="A126" t="s">
        <v>1085</v>
      </c>
      <c r="B126" t="str">
        <f t="shared" si="1"/>
        <v>unduplicatedcaseloadcount</v>
      </c>
      <c r="C126">
        <f>IF(B126=LOOKUP(B126,'manually extracted terms'!$B$2:$B$219),1,0)</f>
        <v>0</v>
      </c>
    </row>
    <row r="127" spans="1:3" x14ac:dyDescent="0.25">
      <c r="A127" t="s">
        <v>1086</v>
      </c>
      <c r="B127" t="str">
        <f t="shared" si="1"/>
        <v>monitorcaseloadsize</v>
      </c>
      <c r="C127">
        <f>IF(B127=LOOKUP(B127,'manually extracted terms'!$B$2:$B$219),1,0)</f>
        <v>0</v>
      </c>
    </row>
    <row r="128" spans="1:3" x14ac:dyDescent="0.25">
      <c r="A128" t="s">
        <v>1087</v>
      </c>
      <c r="B128" t="str">
        <f t="shared" si="1"/>
        <v>onlinebatchprocess</v>
      </c>
      <c r="C128">
        <f>IF(B128=LOOKUP(B128,'manually extracted terms'!$B$2:$B$219),1,0)</f>
        <v>0</v>
      </c>
    </row>
    <row r="129" spans="1:3" x14ac:dyDescent="0.25">
      <c r="A129" t="s">
        <v>1088</v>
      </c>
      <c r="B129" t="str">
        <f t="shared" si="1"/>
        <v>cost-sharingreductionsbased</v>
      </c>
      <c r="C129">
        <f>IF(B129=LOOKUP(B129,'manually extracted terms'!$B$2:$B$219),1,0)</f>
        <v>0</v>
      </c>
    </row>
    <row r="130" spans="1:3" x14ac:dyDescent="0.25">
      <c r="A130" t="s">
        <v>1089</v>
      </c>
      <c r="B130" t="str">
        <f t="shared" si="1"/>
        <v>relevantprogramsponsor</v>
      </c>
      <c r="C130">
        <f>IF(B130=LOOKUP(B130,'manually extracted terms'!$B$2:$B$219),1,0)</f>
        <v>0</v>
      </c>
    </row>
    <row r="131" spans="1:3" x14ac:dyDescent="0.25">
      <c r="A131" t="s">
        <v>1090</v>
      </c>
      <c r="B131" t="str">
        <f t="shared" ref="B131:B194" si="2">LOWER(SUBSTITUTE(A131," ",""))</f>
        <v>managedhealthcare</v>
      </c>
      <c r="C131">
        <f>IF(B131=LOOKUP(B131,'manually extracted terms'!$B$2:$B$219),1,0)</f>
        <v>0</v>
      </c>
    </row>
    <row r="132" spans="1:3" x14ac:dyDescent="0.25">
      <c r="A132" t="s">
        <v>185</v>
      </c>
      <c r="B132" t="str">
        <f t="shared" si="2"/>
        <v>costsharingsubsidy</v>
      </c>
      <c r="C132">
        <f>IF(B132=LOOKUP(B132,'manually extracted terms'!$B$2:$B$219),1,0)</f>
        <v>1</v>
      </c>
    </row>
    <row r="133" spans="1:3" x14ac:dyDescent="0.25">
      <c r="A133" t="s">
        <v>1091</v>
      </c>
      <c r="B133" t="str">
        <f t="shared" si="2"/>
        <v>receiveqhpcertification</v>
      </c>
      <c r="C133">
        <f>IF(B133=LOOKUP(B133,'manually extracted terms'!$B$2:$B$219),1,0)</f>
        <v>0</v>
      </c>
    </row>
    <row r="134" spans="1:3" x14ac:dyDescent="0.25">
      <c r="A134" t="s">
        <v>1092</v>
      </c>
      <c r="B134" t="str">
        <f t="shared" si="2"/>
        <v>supportdifferentuser</v>
      </c>
      <c r="C134">
        <f>IF(B134=LOOKUP(B134,'manually extracted terms'!$B$2:$B$219),1,0)</f>
        <v>0</v>
      </c>
    </row>
    <row r="135" spans="1:3" x14ac:dyDescent="0.25">
      <c r="A135" t="s">
        <v>1093</v>
      </c>
      <c r="B135" t="str">
        <f t="shared" si="2"/>
        <v>determineparticipationrate</v>
      </c>
      <c r="C135">
        <f>IF(B135=LOOKUP(B135,'manually extracted terms'!$B$2:$B$219),1,0)</f>
        <v>0</v>
      </c>
    </row>
    <row r="136" spans="1:3" x14ac:dyDescent="0.25">
      <c r="A136" t="s">
        <v>1094</v>
      </c>
      <c r="B136" t="str">
        <f t="shared" si="2"/>
        <v>averagetalk-timeminute</v>
      </c>
      <c r="C136">
        <f>IF(B136=LOOKUP(B136,'manually extracted terms'!$B$2:$B$219),1,0)</f>
        <v>0</v>
      </c>
    </row>
    <row r="137" spans="1:3" x14ac:dyDescent="0.25">
      <c r="A137" t="s">
        <v>1095</v>
      </c>
      <c r="B137" t="str">
        <f t="shared" si="2"/>
        <v>wellnessresourcesoffered</v>
      </c>
      <c r="C137">
        <f>IF(B137=LOOKUP(B137,'manually extracted terms'!$B$2:$B$219),1,0)</f>
        <v>0</v>
      </c>
    </row>
    <row r="138" spans="1:3" x14ac:dyDescent="0.25">
      <c r="A138" t="s">
        <v>1096</v>
      </c>
      <c r="B138" t="str">
        <f t="shared" si="2"/>
        <v>processindividualpayment</v>
      </c>
      <c r="C138">
        <f>IF(B138=LOOKUP(B138,'manually extracted terms'!$B$2:$B$219),1,0)</f>
        <v>0</v>
      </c>
    </row>
    <row r="139" spans="1:3" x14ac:dyDescent="0.25">
      <c r="A139" t="s">
        <v>1097</v>
      </c>
      <c r="B139" t="str">
        <f t="shared" si="2"/>
        <v>applicationdataprovided</v>
      </c>
      <c r="C139">
        <f>IF(B139=LOOKUP(B139,'manually extracted terms'!$B$2:$B$219),1,0)</f>
        <v>0</v>
      </c>
    </row>
    <row r="140" spans="1:3" x14ac:dyDescent="0.25">
      <c r="A140" t="s">
        <v>1098</v>
      </c>
      <c r="B140" t="str">
        <f t="shared" si="2"/>
        <v>slcsppremiumamount</v>
      </c>
      <c r="C140">
        <f>IF(B140=LOOKUP(B140,'manually extracted terms'!$B$2:$B$219),1,0)</f>
        <v>0</v>
      </c>
    </row>
    <row r="141" spans="1:3" x14ac:dyDescent="0.25">
      <c r="A141" t="s">
        <v>1099</v>
      </c>
      <c r="B141" t="str">
        <f t="shared" si="2"/>
        <v>differentfamilymember</v>
      </c>
      <c r="C141">
        <f>IF(B141=LOOKUP(B141,'manually extracted terms'!$B$2:$B$219),1,0)</f>
        <v>0</v>
      </c>
    </row>
    <row r="142" spans="1:3" x14ac:dyDescent="0.25">
      <c r="A142" t="s">
        <v>1100</v>
      </c>
      <c r="B142" t="str">
        <f t="shared" si="2"/>
        <v>familymemberlisted</v>
      </c>
      <c r="C142">
        <f>IF(B142=LOOKUP(B142,'manually extracted terms'!$B$2:$B$219),1,0)</f>
        <v>0</v>
      </c>
    </row>
    <row r="143" spans="1:3" x14ac:dyDescent="0.25">
      <c r="A143" t="s">
        <v>1101</v>
      </c>
      <c r="B143" t="str">
        <f t="shared" si="2"/>
        <v>supportindividualselection</v>
      </c>
      <c r="C143">
        <f>IF(B143=LOOKUP(B143,'manually extracted terms'!$B$2:$B$219),1,0)</f>
        <v>0</v>
      </c>
    </row>
    <row r="144" spans="1:3" x14ac:dyDescent="0.25">
      <c r="A144" t="s">
        <v>1102</v>
      </c>
      <c r="B144" t="str">
        <f t="shared" si="2"/>
        <v>includingadditionalrule</v>
      </c>
      <c r="C144">
        <f>IF(B144=LOOKUP(B144,'manually extracted terms'!$B$2:$B$219),1,0)</f>
        <v>0</v>
      </c>
    </row>
    <row r="145" spans="1:3" x14ac:dyDescent="0.25">
      <c r="A145" t="s">
        <v>1103</v>
      </c>
      <c r="B145" t="str">
        <f t="shared" si="2"/>
        <v>callcenterstaff</v>
      </c>
      <c r="C145">
        <f>IF(B145=LOOKUP(B145,'manually extracted terms'!$B$2:$B$219),1,0)</f>
        <v>0</v>
      </c>
    </row>
    <row r="146" spans="1:3" x14ac:dyDescent="0.25">
      <c r="A146" t="s">
        <v>1104</v>
      </c>
      <c r="B146" t="str">
        <f t="shared" si="2"/>
        <v>receivingeligibilitydetermination</v>
      </c>
      <c r="C146">
        <f>IF(B146=LOOKUP(B146,'manually extracted terms'!$B$2:$B$219),1,0)</f>
        <v>0</v>
      </c>
    </row>
    <row r="147" spans="1:3" x14ac:dyDescent="0.25">
      <c r="A147" t="s">
        <v>1105</v>
      </c>
      <c r="B147" t="str">
        <f t="shared" si="2"/>
        <v>reconcileassisterfee</v>
      </c>
      <c r="C147">
        <f>IF(B147=LOOKUP(B147,'manually extracted terms'!$B$2:$B$219),1,0)</f>
        <v>0</v>
      </c>
    </row>
    <row r="148" spans="1:3" x14ac:dyDescent="0.25">
      <c r="A148" t="s">
        <v>1106</v>
      </c>
      <c r="B148" t="str">
        <f t="shared" si="2"/>
        <v>costsharingreduction</v>
      </c>
      <c r="C148">
        <f>IF(B148=LOOKUP(B148,'manually extracted terms'!$B$2:$B$219),1,0)</f>
        <v>1</v>
      </c>
    </row>
    <row r="149" spans="1:3" x14ac:dyDescent="0.25">
      <c r="A149" t="s">
        <v>1107</v>
      </c>
      <c r="B149" t="str">
        <f t="shared" si="2"/>
        <v>configuredtimeframebased</v>
      </c>
      <c r="C149">
        <f>IF(B149=LOOKUP(B149,'manually extracted terms'!$B$2:$B$219),1,0)</f>
        <v>0</v>
      </c>
    </row>
    <row r="150" spans="1:3" x14ac:dyDescent="0.25">
      <c r="A150" t="s">
        <v>1108</v>
      </c>
      <c r="B150" t="str">
        <f t="shared" si="2"/>
        <v>determiningindividualexemption</v>
      </c>
      <c r="C150">
        <f>IF(B150=LOOKUP(B150,'manually extracted terms'!$B$2:$B$219),1,0)</f>
        <v>0</v>
      </c>
    </row>
    <row r="151" spans="1:3" x14ac:dyDescent="0.25">
      <c r="A151" t="s">
        <v>1109</v>
      </c>
      <c r="B151" t="str">
        <f t="shared" si="2"/>
        <v>webportalcatalog</v>
      </c>
      <c r="C151">
        <f>IF(B151=LOOKUP(B151,'manually extracted terms'!$B$2:$B$219),1,0)</f>
        <v>0</v>
      </c>
    </row>
    <row r="152" spans="1:3" x14ac:dyDescent="0.25">
      <c r="A152" t="s">
        <v>1110</v>
      </c>
      <c r="B152" t="str">
        <f t="shared" si="2"/>
        <v>useexchangedeterminedrule</v>
      </c>
      <c r="C152">
        <f>IF(B152=LOOKUP(B152,'manually extracted terms'!$B$2:$B$219),1,0)</f>
        <v>0</v>
      </c>
    </row>
    <row r="153" spans="1:3" x14ac:dyDescent="0.25">
      <c r="A153" t="s">
        <v>1111</v>
      </c>
      <c r="B153" t="str">
        <f t="shared" si="2"/>
        <v>generaterandomsurvey</v>
      </c>
      <c r="C153">
        <f>IF(B153=LOOKUP(B153,'manually extracted terms'!$B$2:$B$219),1,0)</f>
        <v>0</v>
      </c>
    </row>
    <row r="154" spans="1:3" x14ac:dyDescent="0.25">
      <c r="A154" t="s">
        <v>1112</v>
      </c>
      <c r="B154" t="str">
        <f t="shared" si="2"/>
        <v>customizableworkflowscapability</v>
      </c>
      <c r="C154">
        <f>IF(B154=LOOKUP(B154,'manually extracted terms'!$B$2:$B$219),1,0)</f>
        <v>0</v>
      </c>
    </row>
    <row r="155" spans="1:3" x14ac:dyDescent="0.25">
      <c r="A155" t="s">
        <v>1113</v>
      </c>
      <c r="B155" t="str">
        <f t="shared" si="2"/>
        <v>supportoperationalefficiency</v>
      </c>
      <c r="C155">
        <f>IF(B155=LOOKUP(B155,'manually extracted terms'!$B$2:$B$219),1,0)</f>
        <v>0</v>
      </c>
    </row>
    <row r="156" spans="1:3" x14ac:dyDescent="0.25">
      <c r="A156" t="s">
        <v>1114</v>
      </c>
      <c r="B156" t="str">
        <f t="shared" si="2"/>
        <v>individualplanpreference</v>
      </c>
      <c r="C156">
        <f>IF(B156=LOOKUP(B156,'manually extracted terms'!$B$2:$B$219),1,0)</f>
        <v>0</v>
      </c>
    </row>
    <row r="157" spans="1:3" x14ac:dyDescent="0.25">
      <c r="A157" t="s">
        <v>21</v>
      </c>
      <c r="B157" t="str">
        <f t="shared" si="2"/>
        <v>multi-lingualmassnotice</v>
      </c>
      <c r="C157">
        <f>IF(B157=LOOKUP(B157,'manually extracted terms'!$B$2:$B$219),1,0)</f>
        <v>0</v>
      </c>
    </row>
    <row r="158" spans="1:3" x14ac:dyDescent="0.25">
      <c r="A158" t="s">
        <v>1115</v>
      </c>
      <c r="B158" t="str">
        <f t="shared" si="2"/>
        <v>independentrevieworganization</v>
      </c>
      <c r="C158">
        <f>IF(B158=LOOKUP(B158,'manually extracted terms'!$B$2:$B$219),1,0)</f>
        <v>1</v>
      </c>
    </row>
    <row r="159" spans="1:3" x14ac:dyDescent="0.25">
      <c r="A159" t="s">
        <v>1116</v>
      </c>
      <c r="B159" t="str">
        <f t="shared" si="2"/>
        <v>statecontroller'soffice</v>
      </c>
      <c r="C159">
        <f>IF(B159=LOOKUP(B159,'manually extracted terms'!$B$2:$B$219),1,0)</f>
        <v>0</v>
      </c>
    </row>
    <row r="160" spans="1:3" x14ac:dyDescent="0.25">
      <c r="A160" t="s">
        <v>1117</v>
      </c>
      <c r="B160" t="str">
        <f t="shared" si="2"/>
        <v>pagereviewtimeframe</v>
      </c>
      <c r="C160">
        <f>IF(B160=LOOKUP(B160,'manually extracted terms'!$B$2:$B$219),1,0)</f>
        <v>0</v>
      </c>
    </row>
    <row r="161" spans="1:3" x14ac:dyDescent="0.25">
      <c r="A161" t="s">
        <v>1118</v>
      </c>
      <c r="B161" t="str">
        <f t="shared" si="2"/>
        <v>calculateplancost</v>
      </c>
      <c r="C161">
        <f>IF(B161=LOOKUP(B161,'manually extracted terms'!$B$2:$B$219),1,0)</f>
        <v>0</v>
      </c>
    </row>
    <row r="162" spans="1:3" x14ac:dyDescent="0.25">
      <c r="A162" t="s">
        <v>1119</v>
      </c>
      <c r="B162" t="str">
        <f t="shared" si="2"/>
        <v>receivecomplaintdatum</v>
      </c>
      <c r="C162">
        <f>IF(B162=LOOKUP(B162,'manually extracted terms'!$B$2:$B$219),1,0)</f>
        <v>0</v>
      </c>
    </row>
    <row r="163" spans="1:3" x14ac:dyDescent="0.25">
      <c r="A163" t="s">
        <v>1120</v>
      </c>
      <c r="B163" t="str">
        <f t="shared" si="2"/>
        <v>webportalbased</v>
      </c>
      <c r="C163">
        <f>IF(B163=LOOKUP(B163,'manually extracted terms'!$B$2:$B$219),1,0)</f>
        <v>0</v>
      </c>
    </row>
    <row r="164" spans="1:3" x14ac:dyDescent="0.25">
      <c r="A164" t="s">
        <v>1121</v>
      </c>
      <c r="B164" t="str">
        <f t="shared" si="2"/>
        <v>producewrittennotification</v>
      </c>
      <c r="C164">
        <f>IF(B164=LOOKUP(B164,'manually extracted terms'!$B$2:$B$219),1,0)</f>
        <v>0</v>
      </c>
    </row>
    <row r="165" spans="1:3" x14ac:dyDescent="0.25">
      <c r="A165" t="s">
        <v>1122</v>
      </c>
      <c r="B165" t="str">
        <f t="shared" si="2"/>
        <v>alertassignedstaff</v>
      </c>
      <c r="C165">
        <f>IF(B165=LOOKUP(B165,'manually extracted terms'!$B$2:$B$219),1,0)</f>
        <v>0</v>
      </c>
    </row>
    <row r="166" spans="1:3" x14ac:dyDescent="0.25">
      <c r="A166" t="s">
        <v>1123</v>
      </c>
      <c r="B166" t="str">
        <f t="shared" si="2"/>
        <v>agencyobtainsinformation</v>
      </c>
      <c r="C166">
        <f>IF(B166=LOOKUP(B166,'manually extracted terms'!$B$2:$B$219),1,0)</f>
        <v>0</v>
      </c>
    </row>
    <row r="167" spans="1:3" x14ac:dyDescent="0.25">
      <c r="A167" t="s">
        <v>1124</v>
      </c>
      <c r="B167" t="str">
        <f t="shared" si="2"/>
        <v>automaticallynotifyonline</v>
      </c>
      <c r="C167">
        <f>IF(B167=LOOKUP(B167,'manually extracted terms'!$B$2:$B$219),1,0)</f>
        <v>0</v>
      </c>
    </row>
    <row r="168" spans="1:3" x14ac:dyDescent="0.25">
      <c r="A168" t="s">
        <v>1125</v>
      </c>
      <c r="B168" t="str">
        <f t="shared" si="2"/>
        <v>consumersurveyresponse</v>
      </c>
      <c r="C168">
        <f>IF(B168=LOOKUP(B168,'manually extracted terms'!$B$2:$B$219),1,0)</f>
        <v>0</v>
      </c>
    </row>
    <row r="169" spans="1:3" x14ac:dyDescent="0.25">
      <c r="A169" t="s">
        <v>1126</v>
      </c>
      <c r="B169" t="str">
        <f t="shared" si="2"/>
        <v>relevantcasenote</v>
      </c>
      <c r="C169">
        <f>IF(B169=LOOKUP(B169,'manually extracted terms'!$B$2:$B$219),1,0)</f>
        <v>0</v>
      </c>
    </row>
    <row r="170" spans="1:3" x14ac:dyDescent="0.25">
      <c r="A170" t="s">
        <v>1127</v>
      </c>
      <c r="B170" t="str">
        <f t="shared" si="2"/>
        <v>meetauditrequirement</v>
      </c>
      <c r="C170">
        <f>IF(B170=LOOKUP(B170,'manually extracted terms'!$B$2:$B$219),1,0)</f>
        <v>0</v>
      </c>
    </row>
    <row r="171" spans="1:3" x14ac:dyDescent="0.25">
      <c r="A171" t="s">
        <v>1128</v>
      </c>
      <c r="B171" t="str">
        <f t="shared" si="2"/>
        <v>programeligibilitydetermination</v>
      </c>
      <c r="C171">
        <f>IF(B171=LOOKUP(B171,'manually extracted terms'!$B$2:$B$219),1,0)</f>
        <v>0</v>
      </c>
    </row>
    <row r="172" spans="1:3" x14ac:dyDescent="0.25">
      <c r="A172" t="s">
        <v>3</v>
      </c>
      <c r="B172" t="str">
        <f t="shared" si="2"/>
        <v>non-subsidizedhealthcoverage</v>
      </c>
      <c r="C172">
        <f>IF(B172=LOOKUP(B172,'manually extracted terms'!$B$2:$B$219),1,0)</f>
        <v>1</v>
      </c>
    </row>
    <row r="173" spans="1:3" x14ac:dyDescent="0.25">
      <c r="A173" t="s">
        <v>1129</v>
      </c>
      <c r="B173" t="str">
        <f t="shared" si="2"/>
        <v>chipplaninformation</v>
      </c>
      <c r="C173">
        <f>IF(B173=LOOKUP(B173,'manually extracted terms'!$B$2:$B$219),1,0)</f>
        <v>0</v>
      </c>
    </row>
    <row r="174" spans="1:3" x14ac:dyDescent="0.25">
      <c r="A174" t="s">
        <v>1130</v>
      </c>
      <c r="B174" t="str">
        <f t="shared" si="2"/>
        <v>authorizedpersoncompleting</v>
      </c>
      <c r="C174">
        <f>IF(B174=LOOKUP(B174,'manually extracted terms'!$B$2:$B$219),1,0)</f>
        <v>0</v>
      </c>
    </row>
    <row r="175" spans="1:3" x14ac:dyDescent="0.25">
      <c r="A175" t="s">
        <v>1131</v>
      </c>
      <c r="B175" t="str">
        <f t="shared" si="2"/>
        <v>federalrequirementstandard</v>
      </c>
      <c r="C175">
        <f>IF(B175=LOOKUP(B175,'manually extracted terms'!$B$2:$B$219),1,0)</f>
        <v>0</v>
      </c>
    </row>
    <row r="176" spans="1:3" x14ac:dyDescent="0.25">
      <c r="A176" t="s">
        <v>1132</v>
      </c>
      <c r="B176" t="str">
        <f t="shared" si="2"/>
        <v>calheerswebportal</v>
      </c>
      <c r="C176">
        <f>IF(B176=LOOKUP(B176,'manually extracted terms'!$B$2:$B$219),1,0)</f>
        <v>0</v>
      </c>
    </row>
    <row r="177" spans="1:3" x14ac:dyDescent="0.25">
      <c r="A177" t="s">
        <v>1133</v>
      </c>
      <c r="B177" t="str">
        <f t="shared" si="2"/>
        <v>listavailableplan</v>
      </c>
      <c r="C177">
        <f>IF(B177=LOOKUP(B177,'manually extracted terms'!$B$2:$B$219),1,0)</f>
        <v>0</v>
      </c>
    </row>
    <row r="178" spans="1:3" x14ac:dyDescent="0.25">
      <c r="A178" t="s">
        <v>1134</v>
      </c>
      <c r="B178" t="str">
        <f t="shared" si="2"/>
        <v>singlestreamlinedapplication</v>
      </c>
      <c r="C178">
        <f>IF(B178=LOOKUP(B178,'manually extracted terms'!$B$2:$B$219),1,0)</f>
        <v>0</v>
      </c>
    </row>
    <row r="179" spans="1:3" x14ac:dyDescent="0.25">
      <c r="A179" t="s">
        <v>1135</v>
      </c>
      <c r="B179" t="str">
        <f t="shared" si="2"/>
        <v>individualuseraccount</v>
      </c>
      <c r="C179">
        <f>IF(B179=LOOKUP(B179,'manually extracted terms'!$B$2:$B$219),1,0)</f>
        <v>0</v>
      </c>
    </row>
    <row r="180" spans="1:3" x14ac:dyDescent="0.25">
      <c r="A180" t="s">
        <v>1136</v>
      </c>
      <c r="B180" t="str">
        <f t="shared" si="2"/>
        <v>verifiedexemptionrequest</v>
      </c>
      <c r="C180">
        <f>IF(B180=LOOKUP(B180,'manually extracted terms'!$B$2:$B$219),1,0)</f>
        <v>0</v>
      </c>
    </row>
    <row r="181" spans="1:3" x14ac:dyDescent="0.25">
      <c r="A181" t="s">
        <v>1137</v>
      </c>
      <c r="B181" t="str">
        <f t="shared" si="2"/>
        <v>determineplanavailability</v>
      </c>
      <c r="C181">
        <f>IF(B181=LOOKUP(B181,'manually extracted terms'!$B$2:$B$219),1,0)</f>
        <v>0</v>
      </c>
    </row>
    <row r="182" spans="1:3" x14ac:dyDescent="0.25">
      <c r="A182" t="s">
        <v>1138</v>
      </c>
      <c r="B182" t="str">
        <f t="shared" si="2"/>
        <v>standardizedonlineapplication</v>
      </c>
      <c r="C182">
        <f>IF(B182=LOOKUP(B182,'manually extracted terms'!$B$2:$B$219),1,0)</f>
        <v>0</v>
      </c>
    </row>
    <row r="183" spans="1:3" x14ac:dyDescent="0.25">
      <c r="A183" t="s">
        <v>1139</v>
      </c>
      <c r="B183" t="str">
        <f t="shared" si="2"/>
        <v>preprintedapplicationmailed</v>
      </c>
      <c r="C183">
        <f>IF(B183=LOOKUP(B183,'manually extracted terms'!$B$2:$B$219),1,0)</f>
        <v>0</v>
      </c>
    </row>
    <row r="184" spans="1:3" x14ac:dyDescent="0.25">
      <c r="A184" t="s">
        <v>1140</v>
      </c>
      <c r="B184" t="str">
        <f t="shared" si="2"/>
        <v>provideeventtrigger</v>
      </c>
      <c r="C184">
        <f>IF(B184=LOOKUP(B184,'manually extracted terms'!$B$2:$B$219),1,0)</f>
        <v>0</v>
      </c>
    </row>
    <row r="185" spans="1:3" x14ac:dyDescent="0.25">
      <c r="A185" t="s">
        <v>1141</v>
      </c>
      <c r="B185" t="str">
        <f t="shared" si="2"/>
        <v>processindividualdisenrollment</v>
      </c>
      <c r="C185">
        <f>IF(B185=LOOKUP(B185,'manually extracted terms'!$B$2:$B$219),1,0)</f>
        <v>0</v>
      </c>
    </row>
    <row r="186" spans="1:3" x14ac:dyDescent="0.25">
      <c r="A186" t="s">
        <v>1142</v>
      </c>
      <c r="B186" t="str">
        <f t="shared" si="2"/>
        <v>generatereportsad-hoc</v>
      </c>
      <c r="C186">
        <f>IF(B186=LOOKUP(B186,'manually extracted terms'!$B$2:$B$219),1,0)</f>
        <v>0</v>
      </c>
    </row>
    <row r="187" spans="1:3" x14ac:dyDescent="0.25">
      <c r="A187" t="s">
        <v>1143</v>
      </c>
      <c r="B187" t="str">
        <f t="shared" si="2"/>
        <v>consumersaccountapplication</v>
      </c>
      <c r="C187">
        <f>IF(B187=LOOKUP(B187,'manually extracted terms'!$B$2:$B$219),1,0)</f>
        <v>0</v>
      </c>
    </row>
    <row r="188" spans="1:3" x14ac:dyDescent="0.25">
      <c r="A188" t="s">
        <v>60</v>
      </c>
      <c r="B188" t="str">
        <f t="shared" si="2"/>
        <v>annualenrollmentperiod</v>
      </c>
      <c r="C188">
        <f>IF(B188=LOOKUP(B188,'manually extracted terms'!$B$2:$B$219),1,0)</f>
        <v>1</v>
      </c>
    </row>
    <row r="189" spans="1:3" x14ac:dyDescent="0.25">
      <c r="A189" t="s">
        <v>1144</v>
      </c>
      <c r="B189" t="str">
        <f t="shared" si="2"/>
        <v>planselectioncriterion</v>
      </c>
      <c r="C189">
        <f>IF(B189=LOOKUP(B189,'manually extracted terms'!$B$2:$B$219),1,0)</f>
        <v>0</v>
      </c>
    </row>
    <row r="190" spans="1:3" x14ac:dyDescent="0.25">
      <c r="A190" t="s">
        <v>1145</v>
      </c>
      <c r="B190" t="str">
        <f t="shared" si="2"/>
        <v>addadditionaldatum</v>
      </c>
      <c r="C190">
        <f>IF(B190=LOOKUP(B190,'manually extracted terms'!$B$2:$B$219),1,0)</f>
        <v>0</v>
      </c>
    </row>
    <row r="191" spans="1:3" x14ac:dyDescent="0.25">
      <c r="A191" t="s">
        <v>1146</v>
      </c>
      <c r="B191" t="str">
        <f t="shared" si="2"/>
        <v>currenthealthcareoption</v>
      </c>
      <c r="C191">
        <f>IF(B191=LOOKUP(B191,'manually extracted terms'!$B$2:$B$219),1,0)</f>
        <v>0</v>
      </c>
    </row>
    <row r="192" spans="1:3" x14ac:dyDescent="0.25">
      <c r="A192" t="s">
        <v>1147</v>
      </c>
      <c r="B192" t="str">
        <f t="shared" si="2"/>
        <v>formalwrittennotice</v>
      </c>
      <c r="C192">
        <f>IF(B192=LOOKUP(B192,'manually extracted terms'!$B$2:$B$219),1,0)</f>
        <v>0</v>
      </c>
    </row>
    <row r="193" spans="1:3" x14ac:dyDescent="0.25">
      <c r="A193" t="s">
        <v>1148</v>
      </c>
      <c r="B193" t="str">
        <f t="shared" si="2"/>
        <v>individual'scurrentplan</v>
      </c>
      <c r="C193">
        <f>IF(B193=LOOKUP(B193,'manually extracted terms'!$B$2:$B$219),1,0)</f>
        <v>0</v>
      </c>
    </row>
    <row r="194" spans="1:3" x14ac:dyDescent="0.25">
      <c r="A194" t="s">
        <v>1149</v>
      </c>
      <c r="B194" t="str">
        <f t="shared" si="2"/>
        <v>listcertifiedqhp</v>
      </c>
      <c r="C194">
        <f>IF(B194=LOOKUP(B194,'manually extracted terms'!$B$2:$B$219),1,0)</f>
        <v>0</v>
      </c>
    </row>
    <row r="195" spans="1:3" x14ac:dyDescent="0.25">
      <c r="A195" t="s">
        <v>1150</v>
      </c>
      <c r="B195" t="str">
        <f t="shared" ref="B195:B258" si="3">LOWER(SUBSTITUTE(A195," ",""))</f>
        <v>self-attestapplicationdatum</v>
      </c>
      <c r="C195">
        <f>IF(B195=LOOKUP(B195,'manually extracted terms'!$B$2:$B$219),1,0)</f>
        <v>0</v>
      </c>
    </row>
    <row r="196" spans="1:3" x14ac:dyDescent="0.25">
      <c r="A196" t="s">
        <v>1151</v>
      </c>
      <c r="B196" t="str">
        <f t="shared" si="3"/>
        <v>medi-calinmateeligibility</v>
      </c>
      <c r="C196">
        <f>IF(B196=LOOKUP(B196,'manually extracted terms'!$B$2:$B$219),1,0)</f>
        <v>1</v>
      </c>
    </row>
    <row r="197" spans="1:3" x14ac:dyDescent="0.25">
      <c r="A197" t="s">
        <v>1152</v>
      </c>
      <c r="B197" t="str">
        <f t="shared" si="3"/>
        <v>includingapplicationdatum</v>
      </c>
      <c r="C197">
        <f>IF(B197=LOOKUP(B197,'manually extracted terms'!$B$2:$B$219),1,0)</f>
        <v>0</v>
      </c>
    </row>
    <row r="198" spans="1:3" x14ac:dyDescent="0.25">
      <c r="A198" t="s">
        <v>1153</v>
      </c>
      <c r="B198" t="str">
        <f t="shared" si="3"/>
        <v>providesummaryinformation</v>
      </c>
      <c r="C198">
        <f>IF(B198=LOOKUP(B198,'manually extracted terms'!$B$2:$B$219),1,0)</f>
        <v>0</v>
      </c>
    </row>
    <row r="199" spans="1:3" x14ac:dyDescent="0.25">
      <c r="A199" t="s">
        <v>1154</v>
      </c>
      <c r="B199" t="str">
        <f t="shared" si="3"/>
        <v>calheersenrollmentdatum</v>
      </c>
      <c r="C199">
        <f>IF(B199=LOOKUP(B199,'manually extracted terms'!$B$2:$B$219),1,0)</f>
        <v>0</v>
      </c>
    </row>
    <row r="200" spans="1:3" x14ac:dyDescent="0.25">
      <c r="A200" t="s">
        <v>1155</v>
      </c>
      <c r="B200" t="str">
        <f t="shared" si="3"/>
        <v>trackhistoricalrating</v>
      </c>
      <c r="C200">
        <f>IF(B200=LOOKUP(B200,'manually extracted terms'!$B$2:$B$219),1,0)</f>
        <v>0</v>
      </c>
    </row>
    <row r="201" spans="1:3" x14ac:dyDescent="0.25">
      <c r="A201" t="s">
        <v>1156</v>
      </c>
      <c r="B201" t="str">
        <f t="shared" si="3"/>
        <v>updateqhpinformation</v>
      </c>
      <c r="C201">
        <f>IF(B201=LOOKUP(B201,'manually extracted terms'!$B$2:$B$219),1,0)</f>
        <v>0</v>
      </c>
    </row>
    <row r="202" spans="1:3" x14ac:dyDescent="0.25">
      <c r="A202" t="s">
        <v>1157</v>
      </c>
      <c r="B202" t="str">
        <f t="shared" si="3"/>
        <v>recordindividualpreference</v>
      </c>
      <c r="C202">
        <f>IF(B202=LOOKUP(B202,'manually extracted terms'!$B$2:$B$219),1,0)</f>
        <v>0</v>
      </c>
    </row>
    <row r="203" spans="1:3" x14ac:dyDescent="0.25">
      <c r="A203" t="s">
        <v>1158</v>
      </c>
      <c r="B203" t="str">
        <f t="shared" si="3"/>
        <v>webportalapplication</v>
      </c>
      <c r="C203">
        <f>IF(B203=LOOKUP(B203,'manually extracted terms'!$B$2:$B$219),1,0)</f>
        <v>0</v>
      </c>
    </row>
    <row r="204" spans="1:3" x14ac:dyDescent="0.25">
      <c r="A204" t="s">
        <v>1159</v>
      </c>
      <c r="B204" t="str">
        <f t="shared" si="3"/>
        <v>presentuserfeedback</v>
      </c>
      <c r="C204">
        <f>IF(B204=LOOKUP(B204,'manually extracted terms'!$B$2:$B$219),1,0)</f>
        <v>0</v>
      </c>
    </row>
    <row r="205" spans="1:3" x14ac:dyDescent="0.25">
      <c r="A205" t="s">
        <v>1160</v>
      </c>
      <c r="B205" t="str">
        <f t="shared" si="3"/>
        <v>initialapplicationdate</v>
      </c>
      <c r="C205">
        <f>IF(B205=LOOKUP(B205,'manually extracted terms'!$B$2:$B$219),1,0)</f>
        <v>0</v>
      </c>
    </row>
    <row r="206" spans="1:3" x14ac:dyDescent="0.25">
      <c r="A206" t="s">
        <v>1161</v>
      </c>
      <c r="B206" t="str">
        <f t="shared" si="3"/>
        <v>enrollmenteffectivedate</v>
      </c>
      <c r="C206">
        <f>IF(B206=LOOKUP(B206,'manually extracted terms'!$B$2:$B$219),1,0)</f>
        <v>0</v>
      </c>
    </row>
    <row r="207" spans="1:3" x14ac:dyDescent="0.25">
      <c r="A207" t="s">
        <v>1162</v>
      </c>
      <c r="B207" t="str">
        <f t="shared" si="3"/>
        <v>provideonlinechat</v>
      </c>
      <c r="C207">
        <f>IF(B207=LOOKUP(B207,'manually extracted terms'!$B$2:$B$219),1,0)</f>
        <v>0</v>
      </c>
    </row>
    <row r="208" spans="1:3" x14ac:dyDescent="0.25">
      <c r="A208" t="s">
        <v>1163</v>
      </c>
      <c r="B208" t="str">
        <f t="shared" si="3"/>
        <v>updatehelpscreen</v>
      </c>
      <c r="C208">
        <f>IF(B208=LOOKUP(B208,'manually extracted terms'!$B$2:$B$219),1,0)</f>
        <v>0</v>
      </c>
    </row>
    <row r="209" spans="1:3" x14ac:dyDescent="0.25">
      <c r="A209" t="s">
        <v>1164</v>
      </c>
      <c r="B209" t="str">
        <f t="shared" si="3"/>
        <v>supportredetermination</v>
      </c>
      <c r="C209">
        <f>IF(B209=LOOKUP(B209,'manually extracted terms'!$B$2:$B$219),1,0)</f>
        <v>0</v>
      </c>
    </row>
    <row r="210" spans="1:3" x14ac:dyDescent="0.25">
      <c r="A210" t="s">
        <v>1165</v>
      </c>
      <c r="B210" t="str">
        <f t="shared" si="3"/>
        <v>updatedapplicationdatum</v>
      </c>
      <c r="C210">
        <f>IF(B210=LOOKUP(B210,'manually extracted terms'!$B$2:$B$219),1,0)</f>
        <v>0</v>
      </c>
    </row>
    <row r="211" spans="1:3" x14ac:dyDescent="0.25">
      <c r="A211" t="s">
        <v>1166</v>
      </c>
      <c r="B211" t="str">
        <f t="shared" si="3"/>
        <v>routeappealrequest</v>
      </c>
      <c r="C211">
        <f>IF(B211=LOOKUP(B211,'manually extracted terms'!$B$2:$B$219),1,0)</f>
        <v>0</v>
      </c>
    </row>
    <row r="212" spans="1:3" x14ac:dyDescent="0.25">
      <c r="A212" t="s">
        <v>1167</v>
      </c>
      <c r="B212" t="str">
        <f t="shared" si="3"/>
        <v>saveconsumerinformation</v>
      </c>
      <c r="C212">
        <f>IF(B212=LOOKUP(B212,'manually extracted terms'!$B$2:$B$219),1,0)</f>
        <v>0</v>
      </c>
    </row>
    <row r="213" spans="1:3" x14ac:dyDescent="0.25">
      <c r="A213" t="s">
        <v>1168</v>
      </c>
      <c r="B213" t="str">
        <f t="shared" si="3"/>
        <v>receiveapplicantdatum</v>
      </c>
      <c r="C213">
        <f>IF(B213=LOOKUP(B213,'manually extracted terms'!$B$2:$B$219),1,0)</f>
        <v>0</v>
      </c>
    </row>
    <row r="214" spans="1:3" x14ac:dyDescent="0.25">
      <c r="A214" t="s">
        <v>1169</v>
      </c>
      <c r="B214" t="str">
        <f t="shared" si="3"/>
        <v>consumerexperiencerelated</v>
      </c>
      <c r="C214">
        <f>IF(B214=LOOKUP(B214,'manually extracted terms'!$B$2:$B$219),1,0)</f>
        <v>0</v>
      </c>
    </row>
    <row r="215" spans="1:3" x14ac:dyDescent="0.25">
      <c r="A215" t="s">
        <v>1170</v>
      </c>
      <c r="B215" t="str">
        <f t="shared" si="3"/>
        <v>trackreviewstatus</v>
      </c>
      <c r="C215">
        <f>IF(B215=LOOKUP(B215,'manually extracted terms'!$B$2:$B$219),1,0)</f>
        <v>0</v>
      </c>
    </row>
    <row r="216" spans="1:3" x14ac:dyDescent="0.25">
      <c r="A216" t="s">
        <v>1171</v>
      </c>
      <c r="B216" t="str">
        <f t="shared" si="3"/>
        <v>provideflexibleworkflow</v>
      </c>
      <c r="C216">
        <f>IF(B216=LOOKUP(B216,'manually extracted terms'!$B$2:$B$219),1,0)</f>
        <v>0</v>
      </c>
    </row>
    <row r="217" spans="1:3" x14ac:dyDescent="0.25">
      <c r="A217" t="s">
        <v>1172</v>
      </c>
      <c r="B217" t="str">
        <f t="shared" si="3"/>
        <v>reportingcapabilitiesrequired</v>
      </c>
      <c r="C217">
        <f>IF(B217=LOOKUP(B217,'manually extracted terms'!$B$2:$B$219),1,0)</f>
        <v>0</v>
      </c>
    </row>
    <row r="218" spans="1:3" x14ac:dyDescent="0.25">
      <c r="A218" t="s">
        <v>1173</v>
      </c>
      <c r="B218" t="str">
        <f t="shared" si="3"/>
        <v>subsidizedapplicationsreceived</v>
      </c>
      <c r="C218">
        <f>IF(B218=LOOKUP(B218,'manually extracted terms'!$B$2:$B$219),1,0)</f>
        <v>0</v>
      </c>
    </row>
    <row r="219" spans="1:3" x14ac:dyDescent="0.25">
      <c r="A219" t="s">
        <v>1174</v>
      </c>
      <c r="B219" t="str">
        <f t="shared" si="3"/>
        <v>estimatedannual</v>
      </c>
      <c r="C219">
        <f>IF(B219=LOOKUP(B219,'manually extracted terms'!$B$2:$B$219),1,0)</f>
        <v>0</v>
      </c>
    </row>
    <row r="220" spans="1:3" x14ac:dyDescent="0.25">
      <c r="A220" t="s">
        <v>1175</v>
      </c>
      <c r="B220" t="str">
        <f t="shared" si="3"/>
        <v>trackindividualenrollment</v>
      </c>
      <c r="C220">
        <f>IF(B220=LOOKUP(B220,'manually extracted terms'!$B$2:$B$219),1,0)</f>
        <v>0</v>
      </c>
    </row>
    <row r="221" spans="1:3" x14ac:dyDescent="0.25">
      <c r="A221" t="s">
        <v>1176</v>
      </c>
      <c r="B221" t="str">
        <f t="shared" si="3"/>
        <v>includehouseholdmember</v>
      </c>
      <c r="C221">
        <f>IF(B221=LOOKUP(B221,'manually extracted terms'!$B$2:$B$219),1,0)</f>
        <v>0</v>
      </c>
    </row>
    <row r="222" spans="1:3" x14ac:dyDescent="0.25">
      <c r="A222" t="s">
        <v>1177</v>
      </c>
      <c r="B222" t="str">
        <f t="shared" si="3"/>
        <v>calheersemailnotification</v>
      </c>
      <c r="C222">
        <f>IF(B222=LOOKUP(B222,'manually extracted terms'!$B$2:$B$219),1,0)</f>
        <v>0</v>
      </c>
    </row>
    <row r="223" spans="1:3" x14ac:dyDescent="0.25">
      <c r="A223" t="s">
        <v>1178</v>
      </c>
      <c r="B223" t="str">
        <f t="shared" si="3"/>
        <v>collectdatum</v>
      </c>
      <c r="C223">
        <f>IF(B223=LOOKUP(B223,'manually extracted terms'!$B$2:$B$219),1,0)</f>
        <v>0</v>
      </c>
    </row>
    <row r="224" spans="1:3" x14ac:dyDescent="0.25">
      <c r="A224" t="s">
        <v>1179</v>
      </c>
      <c r="B224" t="str">
        <f t="shared" si="3"/>
        <v>provideproviderdirectory</v>
      </c>
      <c r="C224">
        <f>IF(B224=LOOKUP(B224,'manually extracted terms'!$B$2:$B$219),1,0)</f>
        <v>0</v>
      </c>
    </row>
    <row r="225" spans="1:3" x14ac:dyDescent="0.25">
      <c r="A225" t="s">
        <v>1180</v>
      </c>
      <c r="B225" t="str">
        <f t="shared" si="3"/>
        <v>providedecisionsupport</v>
      </c>
      <c r="C225">
        <f>IF(B225=LOOKUP(B225,'manually extracted terms'!$B$2:$B$219),1,0)</f>
        <v>0</v>
      </c>
    </row>
    <row r="226" spans="1:3" x14ac:dyDescent="0.25">
      <c r="A226" t="s">
        <v>1181</v>
      </c>
      <c r="B226" t="str">
        <f t="shared" si="3"/>
        <v>sendelectronicnotification</v>
      </c>
      <c r="C226">
        <f>IF(B226=LOOKUP(B226,'manually extracted terms'!$B$2:$B$219),1,0)</f>
        <v>0</v>
      </c>
    </row>
    <row r="227" spans="1:3" x14ac:dyDescent="0.25">
      <c r="A227" t="s">
        <v>1182</v>
      </c>
      <c r="B227" t="str">
        <f t="shared" si="3"/>
        <v>makeinquiry</v>
      </c>
      <c r="C227">
        <f>IF(B227=LOOKUP(B227,'manually extracted terms'!$B$2:$B$219),1,0)</f>
        <v>0</v>
      </c>
    </row>
    <row r="228" spans="1:3" x14ac:dyDescent="0.25">
      <c r="A228" t="s">
        <v>1183</v>
      </c>
      <c r="B228" t="str">
        <f t="shared" si="3"/>
        <v>obtainverificationdatum</v>
      </c>
      <c r="C228">
        <f>IF(B228=LOOKUP(B228,'manually extracted terms'!$B$2:$B$219),1,0)</f>
        <v>0</v>
      </c>
    </row>
    <row r="229" spans="1:3" x14ac:dyDescent="0.25">
      <c r="A229" t="s">
        <v>1184</v>
      </c>
      <c r="B229" t="str">
        <f t="shared" si="3"/>
        <v>electronicallysendenrollee</v>
      </c>
      <c r="C229">
        <f>IF(B229=LOOKUP(B229,'manually extracted terms'!$B$2:$B$219),1,0)</f>
        <v>0</v>
      </c>
    </row>
    <row r="230" spans="1:3" x14ac:dyDescent="0.25">
      <c r="A230" t="s">
        <v>2</v>
      </c>
      <c r="B230" t="str">
        <f t="shared" si="3"/>
        <v>healthcoverage</v>
      </c>
      <c r="C230">
        <f>IF(B230=LOOKUP(B230,'manually extracted terms'!$B$2:$B$219),1,0)</f>
        <v>1</v>
      </c>
    </row>
    <row r="231" spans="1:3" x14ac:dyDescent="0.25">
      <c r="A231" t="s">
        <v>1185</v>
      </c>
      <c r="B231" t="str">
        <f t="shared" si="3"/>
        <v>retainhistory</v>
      </c>
      <c r="C231">
        <f>IF(B231=LOOKUP(B231,'manually extracted terms'!$B$2:$B$219),1,0)</f>
        <v>0</v>
      </c>
    </row>
    <row r="232" spans="1:3" x14ac:dyDescent="0.25">
      <c r="A232" t="s">
        <v>1186</v>
      </c>
      <c r="B232" t="str">
        <f t="shared" si="3"/>
        <v>provideadditionalverification</v>
      </c>
      <c r="C232">
        <f>IF(B232=LOOKUP(B232,'manually extracted terms'!$B$2:$B$219),1,0)</f>
        <v>0</v>
      </c>
    </row>
    <row r="233" spans="1:3" x14ac:dyDescent="0.25">
      <c r="A233" t="s">
        <v>1187</v>
      </c>
      <c r="B233" t="str">
        <f t="shared" si="3"/>
        <v>viewdemonstrationvideo</v>
      </c>
      <c r="C233">
        <f>IF(B233=LOOKUP(B233,'manually extracted terms'!$B$2:$B$219),1,0)</f>
        <v>0</v>
      </c>
    </row>
    <row r="234" spans="1:3" x14ac:dyDescent="0.25">
      <c r="A234" t="s">
        <v>228</v>
      </c>
      <c r="B234" t="str">
        <f t="shared" si="3"/>
        <v>individualappealnotice</v>
      </c>
      <c r="C234">
        <f>IF(B234=LOOKUP(B234,'manually extracted terms'!$B$2:$B$219),1,0)</f>
        <v>0</v>
      </c>
    </row>
    <row r="235" spans="1:3" x14ac:dyDescent="0.25">
      <c r="A235" t="s">
        <v>69</v>
      </c>
      <c r="B235" t="str">
        <f t="shared" si="3"/>
        <v>healthplan</v>
      </c>
      <c r="C235">
        <f>IF(B235=LOOKUP(B235,'manually extracted terms'!$B$2:$B$219),1,0)</f>
        <v>1</v>
      </c>
    </row>
    <row r="236" spans="1:3" x14ac:dyDescent="0.25">
      <c r="A236" t="s">
        <v>1188</v>
      </c>
      <c r="B236" t="str">
        <f t="shared" si="3"/>
        <v>verifyapplicantcitizenship</v>
      </c>
      <c r="C236">
        <f>IF(B236=LOOKUP(B236,'manually extracted terms'!$B$2:$B$219),1,0)</f>
        <v>0</v>
      </c>
    </row>
    <row r="237" spans="1:3" x14ac:dyDescent="0.25">
      <c r="A237" t="s">
        <v>1189</v>
      </c>
      <c r="B237" t="str">
        <f t="shared" si="3"/>
        <v>servicequality</v>
      </c>
      <c r="C237">
        <f>IF(B237=LOOKUP(B237,'manually extracted terms'!$B$2:$B$219),1,0)</f>
        <v>0</v>
      </c>
    </row>
    <row r="238" spans="1:3" x14ac:dyDescent="0.25">
      <c r="A238" t="s">
        <v>1190</v>
      </c>
      <c r="B238" t="str">
        <f t="shared" si="3"/>
        <v>storedpreference</v>
      </c>
      <c r="C238">
        <f>IF(B238=LOOKUP(B238,'manually extracted terms'!$B$2:$B$219),1,0)</f>
        <v>0</v>
      </c>
    </row>
    <row r="239" spans="1:3" x14ac:dyDescent="0.25">
      <c r="A239" t="s">
        <v>62</v>
      </c>
      <c r="B239" t="str">
        <f t="shared" si="3"/>
        <v>annualrenewal</v>
      </c>
      <c r="C239">
        <f>IF(B239=LOOKUP(B239,'manually extracted terms'!$B$2:$B$219),1,0)</f>
        <v>1</v>
      </c>
    </row>
    <row r="240" spans="1:3" x14ac:dyDescent="0.25">
      <c r="A240" t="s">
        <v>1191</v>
      </c>
      <c r="B240" t="str">
        <f t="shared" si="3"/>
        <v>selectaptcsubsidy</v>
      </c>
      <c r="C240">
        <f>IF(B240=LOOKUP(B240,'manually extracted terms'!$B$2:$B$219),1,0)</f>
        <v>0</v>
      </c>
    </row>
    <row r="241" spans="1:3" x14ac:dyDescent="0.25">
      <c r="A241" t="s">
        <v>1192</v>
      </c>
      <c r="B241" t="str">
        <f t="shared" si="3"/>
        <v>generatemonthlyreport</v>
      </c>
      <c r="C241">
        <f>IF(B241=LOOKUP(B241,'manually extracted terms'!$B$2:$B$219),1,0)</f>
        <v>0</v>
      </c>
    </row>
    <row r="242" spans="1:3" x14ac:dyDescent="0.25">
      <c r="A242" t="s">
        <v>1193</v>
      </c>
      <c r="B242" t="str">
        <f t="shared" si="3"/>
        <v>createcaseloadreport</v>
      </c>
      <c r="C242">
        <f>IF(B242=LOOKUP(B242,'manually extracted terms'!$B$2:$B$219),1,0)</f>
        <v>0</v>
      </c>
    </row>
    <row r="243" spans="1:3" x14ac:dyDescent="0.25">
      <c r="A243" t="s">
        <v>1194</v>
      </c>
      <c r="B243" t="str">
        <f t="shared" si="3"/>
        <v>processaccount</v>
      </c>
      <c r="C243">
        <f>IF(B243=LOOKUP(B243,'manually extracted terms'!$B$2:$B$219),1,0)</f>
        <v>0</v>
      </c>
    </row>
    <row r="244" spans="1:3" x14ac:dyDescent="0.25">
      <c r="A244" t="s">
        <v>1195</v>
      </c>
      <c r="B244" t="str">
        <f t="shared" si="3"/>
        <v>qualityrating</v>
      </c>
      <c r="C244">
        <f>IF(B244=LOOKUP(B244,'manually extracted terms'!$B$2:$B$219),1,0)</f>
        <v>1</v>
      </c>
    </row>
    <row r="245" spans="1:3" x14ac:dyDescent="0.25">
      <c r="A245" t="s">
        <v>1196</v>
      </c>
      <c r="B245" t="str">
        <f t="shared" si="3"/>
        <v>dataelement</v>
      </c>
      <c r="C245">
        <f>IF(B245=LOOKUP(B245,'manually extracted terms'!$B$2:$B$219),1,0)</f>
        <v>0</v>
      </c>
    </row>
    <row r="246" spans="1:3" x14ac:dyDescent="0.25">
      <c r="A246" t="s">
        <v>1197</v>
      </c>
      <c r="B246" t="str">
        <f t="shared" si="3"/>
        <v>datavalue</v>
      </c>
      <c r="C246">
        <f>IF(B246=LOOKUP(B246,'manually extracted terms'!$B$2:$B$219),1,0)</f>
        <v>0</v>
      </c>
    </row>
    <row r="247" spans="1:3" x14ac:dyDescent="0.25">
      <c r="A247" t="s">
        <v>1198</v>
      </c>
      <c r="B247" t="str">
        <f t="shared" si="3"/>
        <v>authorizedprovider</v>
      </c>
      <c r="C247">
        <f>IF(B247=LOOKUP(B247,'manually extracted terms'!$B$2:$B$219),1,0)</f>
        <v>0</v>
      </c>
    </row>
    <row r="248" spans="1:3" x14ac:dyDescent="0.25">
      <c r="A248" t="s">
        <v>1199</v>
      </c>
      <c r="B248" t="str">
        <f t="shared" si="3"/>
        <v>surveybased</v>
      </c>
      <c r="C248">
        <f>IF(B248=LOOKUP(B248,'manually extracted terms'!$B$2:$B$219),1,0)</f>
        <v>0</v>
      </c>
    </row>
    <row r="249" spans="1:3" x14ac:dyDescent="0.25">
      <c r="A249" t="s">
        <v>1200</v>
      </c>
      <c r="B249" t="str">
        <f t="shared" si="3"/>
        <v>servicescenter</v>
      </c>
      <c r="C249">
        <f>IF(B249=LOOKUP(B249,'manually extracted terms'!$B$2:$B$219),1,0)</f>
        <v>1</v>
      </c>
    </row>
    <row r="250" spans="1:3" x14ac:dyDescent="0.25">
      <c r="A250" t="s">
        <v>334</v>
      </c>
      <c r="B250" t="str">
        <f t="shared" si="3"/>
        <v>callcenter</v>
      </c>
      <c r="C250">
        <f>IF(B250=LOOKUP(B250,'manually extracted terms'!$B$2:$B$219),1,0)</f>
        <v>1</v>
      </c>
    </row>
    <row r="251" spans="1:3" x14ac:dyDescent="0.25">
      <c r="A251" t="s">
        <v>1201</v>
      </c>
      <c r="B251" t="str">
        <f t="shared" si="3"/>
        <v>qualitymeasure</v>
      </c>
      <c r="C251">
        <f>IF(B251=LOOKUP(B251,'manually extracted terms'!$B$2:$B$219),1,0)</f>
        <v>0</v>
      </c>
    </row>
    <row r="252" spans="1:3" x14ac:dyDescent="0.25">
      <c r="A252" t="s">
        <v>187</v>
      </c>
      <c r="B252" t="str">
        <f t="shared" si="3"/>
        <v>benefitlevel</v>
      </c>
      <c r="C252">
        <f>IF(B252=LOOKUP(B252,'manually extracted terms'!$B$2:$B$219),1,0)</f>
        <v>0</v>
      </c>
    </row>
    <row r="253" spans="1:3" x14ac:dyDescent="0.25">
      <c r="A253" t="s">
        <v>1202</v>
      </c>
      <c r="B253" t="str">
        <f t="shared" si="3"/>
        <v>targetedgroup</v>
      </c>
      <c r="C253">
        <f>IF(B253=LOOKUP(B253,'manually extracted terms'!$B$2:$B$219),1,0)</f>
        <v>0</v>
      </c>
    </row>
    <row r="254" spans="1:3" x14ac:dyDescent="0.25">
      <c r="A254" t="s">
        <v>1203</v>
      </c>
      <c r="B254" t="str">
        <f t="shared" si="3"/>
        <v>consumersattestation</v>
      </c>
      <c r="C254">
        <f>IF(B254=LOOKUP(B254,'manually extracted terms'!$B$2:$B$219),1,0)</f>
        <v>0</v>
      </c>
    </row>
    <row r="255" spans="1:3" x14ac:dyDescent="0.25">
      <c r="A255" t="s">
        <v>1204</v>
      </c>
      <c r="B255" t="str">
        <f t="shared" si="3"/>
        <v>taxadministration</v>
      </c>
      <c r="C255">
        <f>IF(B255=LOOKUP(B255,'manually extracted terms'!$B$2:$B$219),1,0)</f>
        <v>0</v>
      </c>
    </row>
    <row r="256" spans="1:3" x14ac:dyDescent="0.25">
      <c r="A256" t="s">
        <v>1205</v>
      </c>
      <c r="B256" t="str">
        <f t="shared" si="3"/>
        <v>geographicarea</v>
      </c>
      <c r="C256">
        <f>IF(B256=LOOKUP(B256,'manually extracted terms'!$B$2:$B$219),1,0)</f>
        <v>0</v>
      </c>
    </row>
    <row r="257" spans="1:3" x14ac:dyDescent="0.25">
      <c r="A257" t="s">
        <v>1206</v>
      </c>
      <c r="B257" t="str">
        <f t="shared" si="3"/>
        <v>taxfiling</v>
      </c>
      <c r="C257">
        <f>IF(B257=LOOKUP(B257,'manually extracted terms'!$B$2:$B$219),1,0)</f>
        <v>0</v>
      </c>
    </row>
    <row r="258" spans="1:3" x14ac:dyDescent="0.25">
      <c r="A258" t="s">
        <v>1207</v>
      </c>
      <c r="B258" t="str">
        <f t="shared" si="3"/>
        <v>accountpreference</v>
      </c>
      <c r="C258">
        <f>IF(B258=LOOKUP(B258,'manually extracted terms'!$B$2:$B$219),1,0)</f>
        <v>0</v>
      </c>
    </row>
    <row r="259" spans="1:3" x14ac:dyDescent="0.25">
      <c r="A259" t="s">
        <v>1208</v>
      </c>
      <c r="B259" t="str">
        <f t="shared" ref="B259:B322" si="4">LOWER(SUBSTITUTE(A259," ",""))</f>
        <v>supportmanagement</v>
      </c>
      <c r="C259">
        <f>IF(B259=LOOKUP(B259,'manually extracted terms'!$B$2:$B$219),1,0)</f>
        <v>0</v>
      </c>
    </row>
    <row r="260" spans="1:3" x14ac:dyDescent="0.25">
      <c r="A260" t="s">
        <v>184</v>
      </c>
      <c r="B260" t="str">
        <f t="shared" si="4"/>
        <v>premiumsubsidy</v>
      </c>
      <c r="C260">
        <f>IF(B260=LOOKUP(B260,'manually extracted terms'!$B$2:$B$219),1,0)</f>
        <v>1</v>
      </c>
    </row>
    <row r="261" spans="1:3" x14ac:dyDescent="0.25">
      <c r="A261" t="s">
        <v>1209</v>
      </c>
      <c r="B261" t="str">
        <f t="shared" si="4"/>
        <v>planselection</v>
      </c>
      <c r="C261">
        <f>IF(B261=LOOKUP(B261,'manually extracted terms'!$B$2:$B$219),1,0)</f>
        <v>0</v>
      </c>
    </row>
    <row r="262" spans="1:3" x14ac:dyDescent="0.25">
      <c r="A262" t="s">
        <v>1210</v>
      </c>
      <c r="B262" t="str">
        <f t="shared" si="4"/>
        <v>eligibilitydetermination</v>
      </c>
      <c r="C262">
        <f>IF(B262=LOOKUP(B262,'manually extracted terms'!$B$2:$B$219),1,0)</f>
        <v>0</v>
      </c>
    </row>
    <row r="263" spans="1:3" x14ac:dyDescent="0.25">
      <c r="A263" t="s">
        <v>215</v>
      </c>
      <c r="B263" t="str">
        <f t="shared" si="4"/>
        <v>authorizeduser</v>
      </c>
      <c r="C263">
        <f>IF(B263=LOOKUP(B263,'manually extracted terms'!$B$2:$B$219),1,0)</f>
        <v>0</v>
      </c>
    </row>
    <row r="264" spans="1:3" x14ac:dyDescent="0.25">
      <c r="A264" t="s">
        <v>1211</v>
      </c>
      <c r="B264" t="str">
        <f t="shared" si="4"/>
        <v>paymentinformation</v>
      </c>
      <c r="C264">
        <f>IF(B264=LOOKUP(B264,'manually extracted terms'!$B$2:$B$219),1,0)</f>
        <v>0</v>
      </c>
    </row>
    <row r="265" spans="1:3" x14ac:dyDescent="0.25">
      <c r="A265" t="s">
        <v>1212</v>
      </c>
      <c r="B265" t="str">
        <f t="shared" si="4"/>
        <v>informationentered</v>
      </c>
      <c r="C265">
        <f>IF(B265=LOOKUP(B265,'manually extracted terms'!$B$2:$B$219),1,0)</f>
        <v>0</v>
      </c>
    </row>
    <row r="266" spans="1:3" x14ac:dyDescent="0.25">
      <c r="A266" t="s">
        <v>1213</v>
      </c>
      <c r="B266" t="str">
        <f t="shared" si="4"/>
        <v>personalinformation</v>
      </c>
      <c r="C266">
        <f>IF(B266=LOOKUP(B266,'manually extracted terms'!$B$2:$B$219),1,0)</f>
        <v>0</v>
      </c>
    </row>
    <row r="267" spans="1:3" x14ac:dyDescent="0.25">
      <c r="A267" t="s">
        <v>1214</v>
      </c>
      <c r="B267" t="str">
        <f t="shared" si="4"/>
        <v>planrating</v>
      </c>
      <c r="C267">
        <f>IF(B267=LOOKUP(B267,'manually extracted terms'!$B$2:$B$219),1,0)</f>
        <v>0</v>
      </c>
    </row>
    <row r="268" spans="1:3" x14ac:dyDescent="0.25">
      <c r="A268" t="s">
        <v>114</v>
      </c>
      <c r="B268" t="str">
        <f t="shared" si="4"/>
        <v>casemanagement</v>
      </c>
      <c r="C268">
        <f>IF(B268=LOOKUP(B268,'manually extracted terms'!$B$2:$B$219),1,0)</f>
        <v>1</v>
      </c>
    </row>
    <row r="269" spans="1:3" x14ac:dyDescent="0.25">
      <c r="A269" t="s">
        <v>1215</v>
      </c>
      <c r="B269" t="str">
        <f t="shared" si="4"/>
        <v>analyzeresponse</v>
      </c>
      <c r="C269">
        <f>IF(B269=LOOKUP(B269,'manually extracted terms'!$B$2:$B$219),1,0)</f>
        <v>0</v>
      </c>
    </row>
    <row r="270" spans="1:3" x14ac:dyDescent="0.25">
      <c r="A270" t="s">
        <v>1216</v>
      </c>
      <c r="B270" t="str">
        <f t="shared" si="4"/>
        <v>manualreview</v>
      </c>
      <c r="C270">
        <f>IF(B270=LOOKUP(B270,'manually extracted terms'!$B$2:$B$219),1,0)</f>
        <v>0</v>
      </c>
    </row>
    <row r="271" spans="1:3" x14ac:dyDescent="0.25">
      <c r="A271" t="s">
        <v>1217</v>
      </c>
      <c r="B271" t="str">
        <f t="shared" si="4"/>
        <v>controlagency</v>
      </c>
      <c r="C271">
        <f>IF(B271=LOOKUP(B271,'manually extracted terms'!$B$2:$B$219),1,0)</f>
        <v>1</v>
      </c>
    </row>
    <row r="272" spans="1:3" x14ac:dyDescent="0.25">
      <c r="A272" t="s">
        <v>1218</v>
      </c>
      <c r="B272" t="str">
        <f t="shared" si="4"/>
        <v>caseinformation</v>
      </c>
      <c r="C272">
        <f>IF(B272=LOOKUP(B272,'manually extracted terms'!$B$2:$B$219),1,0)</f>
        <v>0</v>
      </c>
    </row>
    <row r="273" spans="1:3" x14ac:dyDescent="0.25">
      <c r="A273" t="s">
        <v>1219</v>
      </c>
      <c r="B273" t="str">
        <f t="shared" si="4"/>
        <v>statusstatewide</v>
      </c>
      <c r="C273">
        <f>IF(B273=LOOKUP(B273,'manually extracted terms'!$B$2:$B$219),1,0)</f>
        <v>0</v>
      </c>
    </row>
    <row r="274" spans="1:3" x14ac:dyDescent="0.25">
      <c r="A274" t="s">
        <v>1220</v>
      </c>
      <c r="B274" t="str">
        <f t="shared" si="4"/>
        <v>individualaccount</v>
      </c>
      <c r="C274">
        <f>IF(B274=LOOKUP(B274,'manually extracted terms'!$B$2:$B$219),1,0)</f>
        <v>0</v>
      </c>
    </row>
    <row r="275" spans="1:3" x14ac:dyDescent="0.25">
      <c r="A275" t="s">
        <v>1221</v>
      </c>
      <c r="B275" t="str">
        <f t="shared" si="4"/>
        <v>updatedinformation</v>
      </c>
      <c r="C275">
        <f>IF(B275=LOOKUP(B275,'manually extracted terms'!$B$2:$B$219),1,0)</f>
        <v>0</v>
      </c>
    </row>
    <row r="276" spans="1:3" x14ac:dyDescent="0.25">
      <c r="A276" t="s">
        <v>1222</v>
      </c>
      <c r="B276" t="str">
        <f t="shared" si="4"/>
        <v>informationprovided</v>
      </c>
      <c r="C276">
        <f>IF(B276=LOOKUP(B276,'manually extracted terms'!$B$2:$B$219),1,0)</f>
        <v>0</v>
      </c>
    </row>
    <row r="277" spans="1:3" x14ac:dyDescent="0.25">
      <c r="A277" t="s">
        <v>1223</v>
      </c>
      <c r="B277" t="str">
        <f t="shared" si="4"/>
        <v>promotehealth</v>
      </c>
      <c r="C277">
        <f>IF(B277=LOOKUP(B277,'manually extracted terms'!$B$2:$B$219),1,0)</f>
        <v>0</v>
      </c>
    </row>
    <row r="278" spans="1:3" x14ac:dyDescent="0.25">
      <c r="A278" t="s">
        <v>1224</v>
      </c>
      <c r="B278" t="str">
        <f t="shared" si="4"/>
        <v>automaticallyenroll</v>
      </c>
      <c r="C278">
        <f>IF(B278=LOOKUP(B278,'manually extracted terms'!$B$2:$B$219),1,0)</f>
        <v>0</v>
      </c>
    </row>
    <row r="279" spans="1:3" x14ac:dyDescent="0.25">
      <c r="A279" t="s">
        <v>1225</v>
      </c>
      <c r="B279" t="str">
        <f t="shared" si="4"/>
        <v>adjustpayment</v>
      </c>
      <c r="C279">
        <f>IF(B279=LOOKUP(B279,'manually extracted terms'!$B$2:$B$219),1,0)</f>
        <v>0</v>
      </c>
    </row>
    <row r="280" spans="1:3" x14ac:dyDescent="0.25">
      <c r="A280" t="s">
        <v>1226</v>
      </c>
      <c r="B280" t="str">
        <f t="shared" si="4"/>
        <v>paymentdiscrepancy</v>
      </c>
      <c r="C280">
        <f>IF(B280=LOOKUP(B280,'manually extracted terms'!$B$2:$B$219),1,0)</f>
        <v>0</v>
      </c>
    </row>
    <row r="281" spans="1:3" x14ac:dyDescent="0.25">
      <c r="A281" t="s">
        <v>210</v>
      </c>
      <c r="B281" t="str">
        <f t="shared" si="4"/>
        <v>communicationchannel</v>
      </c>
      <c r="C281">
        <f>IF(B281=LOOKUP(B281,'manually extracted terms'!$B$2:$B$219),1,0)</f>
        <v>0</v>
      </c>
    </row>
    <row r="282" spans="1:3" x14ac:dyDescent="0.25">
      <c r="A282" t="s">
        <v>1227</v>
      </c>
      <c r="B282" t="str">
        <f t="shared" si="4"/>
        <v>riskcost</v>
      </c>
      <c r="C282">
        <f>IF(B282=LOOKUP(B282,'manually extracted terms'!$B$2:$B$219),1,0)</f>
        <v>0</v>
      </c>
    </row>
    <row r="283" spans="1:3" x14ac:dyDescent="0.25">
      <c r="A283" t="s">
        <v>1228</v>
      </c>
      <c r="B283" t="str">
        <f t="shared" si="4"/>
        <v>coveragerequirement</v>
      </c>
      <c r="C283">
        <f>IF(B283=LOOKUP(B283,'manually extracted terms'!$B$2:$B$219),1,0)</f>
        <v>0</v>
      </c>
    </row>
    <row r="284" spans="1:3" x14ac:dyDescent="0.25">
      <c r="A284" t="s">
        <v>1229</v>
      </c>
      <c r="B284" t="str">
        <f t="shared" si="4"/>
        <v>exemptionapplication</v>
      </c>
      <c r="C284">
        <f>IF(B284=LOOKUP(B284,'manually extracted terms'!$B$2:$B$219),1,0)</f>
        <v>0</v>
      </c>
    </row>
    <row r="285" spans="1:3" x14ac:dyDescent="0.25">
      <c r="A285" t="s">
        <v>1230</v>
      </c>
      <c r="B285" t="str">
        <f t="shared" si="4"/>
        <v>federalaudit</v>
      </c>
      <c r="C285">
        <f>IF(B285=LOOKUP(B285,'manually extracted terms'!$B$2:$B$219),1,0)</f>
        <v>0</v>
      </c>
    </row>
    <row r="286" spans="1:3" x14ac:dyDescent="0.25">
      <c r="A286" t="s">
        <v>1231</v>
      </c>
      <c r="B286" t="str">
        <f t="shared" si="4"/>
        <v>provideworkflowfunctionality</v>
      </c>
      <c r="C286">
        <f>IF(B286=LOOKUP(B286,'manually extracted terms'!$B$2:$B$219),1,0)</f>
        <v>0</v>
      </c>
    </row>
    <row r="287" spans="1:3" x14ac:dyDescent="0.25">
      <c r="A287" t="s">
        <v>1232</v>
      </c>
      <c r="B287" t="str">
        <f t="shared" si="4"/>
        <v>minimumdataset</v>
      </c>
      <c r="C287">
        <f>IF(B287=LOOKUP(B287,'manually extracted terms'!$B$2:$B$219),1,0)</f>
        <v>0</v>
      </c>
    </row>
    <row r="288" spans="1:3" x14ac:dyDescent="0.25">
      <c r="A288" t="s">
        <v>1233</v>
      </c>
      <c r="B288" t="str">
        <f t="shared" si="4"/>
        <v>qualitydoctor</v>
      </c>
      <c r="C288">
        <f>IF(B288=LOOKUP(B288,'manually extracted terms'!$B$2:$B$219),1,0)</f>
        <v>0</v>
      </c>
    </row>
    <row r="289" spans="1:3" x14ac:dyDescent="0.25">
      <c r="A289" t="s">
        <v>1234</v>
      </c>
      <c r="B289" t="str">
        <f t="shared" si="4"/>
        <v>keymetric</v>
      </c>
      <c r="C289">
        <f>IF(B289=LOOKUP(B289,'manually extracted terms'!$B$2:$B$219),1,0)</f>
        <v>0</v>
      </c>
    </row>
    <row r="290" spans="1:3" x14ac:dyDescent="0.25">
      <c r="A290" t="s">
        <v>150</v>
      </c>
      <c r="B290" t="str">
        <f t="shared" si="4"/>
        <v>identificationcard</v>
      </c>
      <c r="C290">
        <f>IF(B290=LOOKUP(B290,'manually extracted terms'!$B$2:$B$219),1,0)</f>
        <v>1</v>
      </c>
    </row>
    <row r="291" spans="1:3" x14ac:dyDescent="0.25">
      <c r="A291" t="s">
        <v>1235</v>
      </c>
      <c r="B291" t="str">
        <f t="shared" si="4"/>
        <v>enrollmentprocess</v>
      </c>
      <c r="C291">
        <f>IF(B291=LOOKUP(B291,'manually extracted terms'!$B$2:$B$219),1,0)</f>
        <v>0</v>
      </c>
    </row>
    <row r="292" spans="1:3" x14ac:dyDescent="0.25">
      <c r="A292" t="s">
        <v>1236</v>
      </c>
      <c r="B292" t="str">
        <f t="shared" si="4"/>
        <v>healthcareservice</v>
      </c>
      <c r="C292">
        <f>IF(B292=LOOKUP(B292,'manually extracted terms'!$B$2:$B$219),1,0)</f>
        <v>0</v>
      </c>
    </row>
    <row r="293" spans="1:3" x14ac:dyDescent="0.25">
      <c r="A293" t="s">
        <v>1237</v>
      </c>
      <c r="B293" t="str">
        <f t="shared" si="4"/>
        <v>premiumcontribution</v>
      </c>
      <c r="C293">
        <f>IF(B293=LOOKUP(B293,'manually extracted terms'!$B$2:$B$219),1,0)</f>
        <v>0</v>
      </c>
    </row>
    <row r="294" spans="1:3" x14ac:dyDescent="0.25">
      <c r="A294" t="s">
        <v>1238</v>
      </c>
      <c r="B294" t="str">
        <f t="shared" si="4"/>
        <v>grosspremium</v>
      </c>
      <c r="C294">
        <f>IF(B294=LOOKUP(B294,'manually extracted terms'!$B$2:$B$219),1,0)</f>
        <v>0</v>
      </c>
    </row>
    <row r="295" spans="1:3" x14ac:dyDescent="0.25">
      <c r="A295" t="s">
        <v>131</v>
      </c>
      <c r="B295" t="str">
        <f t="shared" si="4"/>
        <v>netpremium</v>
      </c>
      <c r="C295">
        <f>IF(B295=LOOKUP(B295,'manually extracted terms'!$B$2:$B$219),1,0)</f>
        <v>1</v>
      </c>
    </row>
    <row r="296" spans="1:3" x14ac:dyDescent="0.25">
      <c r="A296" t="s">
        <v>1239</v>
      </c>
      <c r="B296" t="str">
        <f t="shared" si="4"/>
        <v>identifyassister</v>
      </c>
      <c r="C296">
        <f>IF(B296=LOOKUP(B296,'manually extracted terms'!$B$2:$B$219),1,0)</f>
        <v>0</v>
      </c>
    </row>
    <row r="297" spans="1:3" x14ac:dyDescent="0.25">
      <c r="A297" t="s">
        <v>1240</v>
      </c>
      <c r="B297" t="str">
        <f t="shared" si="4"/>
        <v>includingdetail</v>
      </c>
      <c r="C297">
        <f>IF(B297=LOOKUP(B297,'manually extracted terms'!$B$2:$B$219),1,0)</f>
        <v>0</v>
      </c>
    </row>
    <row r="298" spans="1:3" x14ac:dyDescent="0.25">
      <c r="A298" t="s">
        <v>1241</v>
      </c>
      <c r="B298" t="str">
        <f t="shared" si="4"/>
        <v>includingstatistical</v>
      </c>
      <c r="C298">
        <f>IF(B298=LOOKUP(B298,'manually extracted terms'!$B$2:$B$219),1,0)</f>
        <v>0</v>
      </c>
    </row>
    <row r="299" spans="1:3" x14ac:dyDescent="0.25">
      <c r="A299" t="s">
        <v>1242</v>
      </c>
      <c r="B299" t="str">
        <f t="shared" si="4"/>
        <v>generatead-hoc</v>
      </c>
      <c r="C299">
        <f>IF(B299=LOOKUP(B299,'manually extracted terms'!$B$2:$B$219),1,0)</f>
        <v>0</v>
      </c>
    </row>
    <row r="300" spans="1:3" x14ac:dyDescent="0.25">
      <c r="A300" t="s">
        <v>1243</v>
      </c>
      <c r="B300" t="str">
        <f t="shared" si="4"/>
        <v>generatepayment</v>
      </c>
      <c r="C300">
        <f>IF(B300=LOOKUP(B300,'manually extracted terms'!$B$2:$B$219),1,0)</f>
        <v>0</v>
      </c>
    </row>
    <row r="301" spans="1:3" x14ac:dyDescent="0.25">
      <c r="A301" t="s">
        <v>1244</v>
      </c>
      <c r="B301" t="str">
        <f t="shared" si="4"/>
        <v>chipplan</v>
      </c>
      <c r="C301">
        <f>IF(B301=LOOKUP(B301,'manually extracted terms'!$B$2:$B$219),1,0)</f>
        <v>0</v>
      </c>
    </row>
    <row r="302" spans="1:3" x14ac:dyDescent="0.25">
      <c r="A302" t="s">
        <v>1245</v>
      </c>
      <c r="B302" t="str">
        <f t="shared" si="4"/>
        <v>updateaccount</v>
      </c>
      <c r="C302">
        <f>IF(B302=LOOKUP(B302,'manually extracted terms'!$B$2:$B$219),1,0)</f>
        <v>0</v>
      </c>
    </row>
    <row r="303" spans="1:3" x14ac:dyDescent="0.25">
      <c r="A303" t="s">
        <v>1246</v>
      </c>
      <c r="B303" t="str">
        <f t="shared" si="4"/>
        <v>availabledatum</v>
      </c>
      <c r="C303">
        <f>IF(B303=LOOKUP(B303,'manually extracted terms'!$B$2:$B$219),1,0)</f>
        <v>0</v>
      </c>
    </row>
    <row r="304" spans="1:3" x14ac:dyDescent="0.25">
      <c r="A304" t="s">
        <v>88</v>
      </c>
      <c r="B304" t="str">
        <f t="shared" si="4"/>
        <v>providerdirectory</v>
      </c>
      <c r="C304">
        <f>IF(B304=LOOKUP(B304,'manually extracted terms'!$B$2:$B$219),1,0)</f>
        <v>1</v>
      </c>
    </row>
    <row r="305" spans="1:3" x14ac:dyDescent="0.25">
      <c r="A305" t="s">
        <v>1247</v>
      </c>
      <c r="B305" t="str">
        <f t="shared" si="4"/>
        <v>automatedprocess</v>
      </c>
      <c r="C305">
        <f>IF(B305=LOOKUP(B305,'manually extracted terms'!$B$2:$B$219),1,0)</f>
        <v>0</v>
      </c>
    </row>
    <row r="306" spans="1:3" x14ac:dyDescent="0.25">
      <c r="A306" t="s">
        <v>1248</v>
      </c>
      <c r="B306" t="str">
        <f t="shared" si="4"/>
        <v>multiplerecord</v>
      </c>
      <c r="C306">
        <f>IF(B306=LOOKUP(B306,'manually extracted terms'!$B$2:$B$219),1,0)</f>
        <v>0</v>
      </c>
    </row>
    <row r="307" spans="1:3" x14ac:dyDescent="0.25">
      <c r="A307" t="s">
        <v>1249</v>
      </c>
      <c r="B307" t="str">
        <f t="shared" si="4"/>
        <v>webportal</v>
      </c>
      <c r="C307">
        <f>IF(B307=LOOKUP(B307,'manually extracted terms'!$B$2:$B$219),1,0)</f>
        <v>0</v>
      </c>
    </row>
    <row r="308" spans="1:3" x14ac:dyDescent="0.25">
      <c r="A308" t="s">
        <v>1250</v>
      </c>
      <c r="B308" t="str">
        <f t="shared" si="4"/>
        <v>includingstatus</v>
      </c>
      <c r="C308">
        <f>IF(B308=LOOKUP(B308,'manually extracted terms'!$B$2:$B$219),1,0)</f>
        <v>0</v>
      </c>
    </row>
    <row r="309" spans="1:3" x14ac:dyDescent="0.25">
      <c r="A309" t="s">
        <v>1251</v>
      </c>
      <c r="B309" t="str">
        <f t="shared" si="4"/>
        <v>coveragepurchased</v>
      </c>
      <c r="C309">
        <f>IF(B309=LOOKUP(B309,'manually extracted terms'!$B$2:$B$219),1,0)</f>
        <v>0</v>
      </c>
    </row>
    <row r="310" spans="1:3" x14ac:dyDescent="0.25">
      <c r="A310" t="s">
        <v>1252</v>
      </c>
      <c r="B310" t="str">
        <f t="shared" si="4"/>
        <v>plandatum</v>
      </c>
      <c r="C310">
        <f>IF(B310=LOOKUP(B310,'manually extracted terms'!$B$2:$B$219),1,0)</f>
        <v>0</v>
      </c>
    </row>
    <row r="311" spans="1:3" x14ac:dyDescent="0.25">
      <c r="A311" t="s">
        <v>45</v>
      </c>
      <c r="B311" t="str">
        <f t="shared" si="4"/>
        <v>onlineportal</v>
      </c>
      <c r="C311">
        <f>IF(B311=LOOKUP(B311,'manually extracted terms'!$B$2:$B$219),1,0)</f>
        <v>0</v>
      </c>
    </row>
    <row r="312" spans="1:3" x14ac:dyDescent="0.25">
      <c r="A312" t="s">
        <v>1253</v>
      </c>
      <c r="B312" t="str">
        <f t="shared" si="4"/>
        <v>applicationprocess</v>
      </c>
      <c r="C312">
        <f>IF(B312=LOOKUP(B312,'manually extracted terms'!$B$2:$B$219),1,0)</f>
        <v>0</v>
      </c>
    </row>
    <row r="313" spans="1:3" x14ac:dyDescent="0.25">
      <c r="A313" t="s">
        <v>35</v>
      </c>
      <c r="B313" t="str">
        <f t="shared" si="4"/>
        <v>subsidizedhealthcare</v>
      </c>
      <c r="C313">
        <f>IF(B313=LOOKUP(B313,'manually extracted terms'!$B$2:$B$219),1,0)</f>
        <v>1</v>
      </c>
    </row>
    <row r="314" spans="1:3" x14ac:dyDescent="0.25">
      <c r="A314" t="s">
        <v>201</v>
      </c>
      <c r="B314" t="str">
        <f t="shared" si="4"/>
        <v>householdmember</v>
      </c>
      <c r="C314">
        <f>IF(B314=LOOKUP(B314,'manually extracted terms'!$B$2:$B$219),1,0)</f>
        <v>1</v>
      </c>
    </row>
    <row r="315" spans="1:3" x14ac:dyDescent="0.25">
      <c r="A315" t="s">
        <v>1254</v>
      </c>
      <c r="B315" t="str">
        <f t="shared" si="4"/>
        <v>managedhealthcare</v>
      </c>
      <c r="C315">
        <f>IF(B315=LOOKUP(B315,'manually extracted terms'!$B$2:$B$219),1,0)</f>
        <v>0</v>
      </c>
    </row>
    <row r="316" spans="1:3" x14ac:dyDescent="0.25">
      <c r="A316" t="s">
        <v>1255</v>
      </c>
      <c r="B316" t="str">
        <f t="shared" si="4"/>
        <v>selectedplan</v>
      </c>
      <c r="C316">
        <f>IF(B316=LOOKUP(B316,'manually extracted terms'!$B$2:$B$219),1,0)</f>
        <v>0</v>
      </c>
    </row>
    <row r="317" spans="1:3" x14ac:dyDescent="0.25">
      <c r="A317" t="s">
        <v>1256</v>
      </c>
      <c r="B317" t="str">
        <f t="shared" si="4"/>
        <v>planselected</v>
      </c>
      <c r="C317">
        <f>IF(B317=LOOKUP(B317,'manually extracted terms'!$B$2:$B$219),1,0)</f>
        <v>0</v>
      </c>
    </row>
    <row r="318" spans="1:3" x14ac:dyDescent="0.25">
      <c r="A318" t="s">
        <v>1257</v>
      </c>
      <c r="B318" t="str">
        <f t="shared" si="4"/>
        <v>customerservice</v>
      </c>
      <c r="C318">
        <f>IF(B318=LOOKUP(B318,'manually extracted terms'!$B$2:$B$219),1,0)</f>
        <v>0</v>
      </c>
    </row>
    <row r="319" spans="1:3" x14ac:dyDescent="0.25">
      <c r="A319" t="s">
        <v>1258</v>
      </c>
      <c r="B319" t="str">
        <f t="shared" si="4"/>
        <v>humanservice</v>
      </c>
      <c r="C319">
        <f>IF(B319=LOOKUP(B319,'manually extracted terms'!$B$2:$B$219),1,0)</f>
        <v>0</v>
      </c>
    </row>
    <row r="320" spans="1:3" x14ac:dyDescent="0.25">
      <c r="A320" t="s">
        <v>1259</v>
      </c>
      <c r="B320" t="str">
        <f t="shared" si="4"/>
        <v>healthyfamily</v>
      </c>
      <c r="C320">
        <f>IF(B320=LOOKUP(B320,'manually extracted terms'!$B$2:$B$219),1,0)</f>
        <v>1</v>
      </c>
    </row>
    <row r="321" spans="1:3" x14ac:dyDescent="0.25">
      <c r="A321" t="s">
        <v>1260</v>
      </c>
      <c r="B321" t="str">
        <f t="shared" si="4"/>
        <v>assisterfee</v>
      </c>
      <c r="C321">
        <f>IF(B321=LOOKUP(B321,'manually extracted terms'!$B$2:$B$219),1,0)</f>
        <v>1</v>
      </c>
    </row>
    <row r="322" spans="1:3" x14ac:dyDescent="0.25">
      <c r="A322" t="s">
        <v>1261</v>
      </c>
      <c r="B322" t="str">
        <f t="shared" si="4"/>
        <v>federalgovernment</v>
      </c>
      <c r="C322">
        <f>IF(B322=LOOKUP(B322,'manually extracted terms'!$B$2:$B$219),1,0)</f>
        <v>0</v>
      </c>
    </row>
    <row r="323" spans="1:3" x14ac:dyDescent="0.25">
      <c r="A323" t="s">
        <v>1262</v>
      </c>
      <c r="B323" t="str">
        <f t="shared" ref="B323:B386" si="5">LOWER(SUBSTITUTE(A323," ",""))</f>
        <v>calheersdatum</v>
      </c>
      <c r="C323">
        <f>IF(B323=LOOKUP(B323,'manually extracted terms'!$B$2:$B$219),1,0)</f>
        <v>0</v>
      </c>
    </row>
    <row r="324" spans="1:3" x14ac:dyDescent="0.25">
      <c r="A324" t="s">
        <v>1263</v>
      </c>
      <c r="B324" t="str">
        <f t="shared" si="5"/>
        <v>complaintdatum</v>
      </c>
      <c r="C324">
        <f>IF(B324=LOOKUP(B324,'manually extracted terms'!$B$2:$B$219),1,0)</f>
        <v>0</v>
      </c>
    </row>
    <row r="325" spans="1:3" x14ac:dyDescent="0.25">
      <c r="A325" t="s">
        <v>1264</v>
      </c>
      <c r="B325" t="str">
        <f t="shared" si="5"/>
        <v>consumerfeedback</v>
      </c>
      <c r="C325">
        <f>IF(B325=LOOKUP(B325,'manually extracted terms'!$B$2:$B$219),1,0)</f>
        <v>0</v>
      </c>
    </row>
    <row r="326" spans="1:3" x14ac:dyDescent="0.25">
      <c r="A326" t="s">
        <v>1265</v>
      </c>
      <c r="B326" t="str">
        <f t="shared" si="5"/>
        <v>planbrowsing</v>
      </c>
      <c r="C326">
        <f>IF(B326=LOOKUP(B326,'manually extracted terms'!$B$2:$B$219),1,0)</f>
        <v>0</v>
      </c>
    </row>
    <row r="327" spans="1:3" x14ac:dyDescent="0.25">
      <c r="A327" t="s">
        <v>1266</v>
      </c>
      <c r="B327" t="str">
        <f t="shared" si="5"/>
        <v>compareplan</v>
      </c>
      <c r="C327">
        <f>IF(B327=LOOKUP(B327,'manually extracted terms'!$B$2:$B$219),1,0)</f>
        <v>0</v>
      </c>
    </row>
    <row r="328" spans="1:3" x14ac:dyDescent="0.25">
      <c r="A328" t="s">
        <v>1267</v>
      </c>
      <c r="B328" t="str">
        <f t="shared" si="5"/>
        <v>planenrolled</v>
      </c>
      <c r="C328">
        <f>IF(B328=LOOKUP(B328,'manually extracted terms'!$B$2:$B$219),1,0)</f>
        <v>0</v>
      </c>
    </row>
    <row r="329" spans="1:3" x14ac:dyDescent="0.25">
      <c r="A329" t="s">
        <v>1268</v>
      </c>
      <c r="B329" t="str">
        <f t="shared" si="5"/>
        <v>existingplan</v>
      </c>
      <c r="C329">
        <f>IF(B329=LOOKUP(B329,'manually extracted terms'!$B$2:$B$219),1,0)</f>
        <v>0</v>
      </c>
    </row>
    <row r="330" spans="1:3" x14ac:dyDescent="0.25">
      <c r="A330" t="s">
        <v>205</v>
      </c>
      <c r="B330" t="str">
        <f t="shared" si="5"/>
        <v>issuernotification</v>
      </c>
      <c r="C330">
        <f>IF(B330=LOOKUP(B330,'manually extracted terms'!$B$2:$B$219),1,0)</f>
        <v>0</v>
      </c>
    </row>
    <row r="331" spans="1:3" x14ac:dyDescent="0.25">
      <c r="A331" t="s">
        <v>100</v>
      </c>
      <c r="B331" t="str">
        <f t="shared" si="5"/>
        <v>cost-sharingreduction</v>
      </c>
      <c r="C331">
        <f>IF(B331=LOOKUP(B331,'manually extracted terms'!$B$2:$B$219),1,0)</f>
        <v>0</v>
      </c>
    </row>
    <row r="332" spans="1:3" x14ac:dyDescent="0.25">
      <c r="A332" t="s">
        <v>1269</v>
      </c>
      <c r="B332" t="str">
        <f t="shared" si="5"/>
        <v>specificdoctor</v>
      </c>
      <c r="C332">
        <f>IF(B332=LOOKUP(B332,'manually extracted terms'!$B$2:$B$219),1,0)</f>
        <v>0</v>
      </c>
    </row>
    <row r="333" spans="1:3" x14ac:dyDescent="0.25">
      <c r="A333" t="s">
        <v>1270</v>
      </c>
      <c r="B333" t="str">
        <f t="shared" si="5"/>
        <v>enteredtimeframe</v>
      </c>
      <c r="C333">
        <f>IF(B333=LOOKUP(B333,'manually extracted terms'!$B$2:$B$219),1,0)</f>
        <v>0</v>
      </c>
    </row>
    <row r="334" spans="1:3" x14ac:dyDescent="0.25">
      <c r="A334" t="s">
        <v>1271</v>
      </c>
      <c r="B334" t="str">
        <f t="shared" si="5"/>
        <v>assignedstaff</v>
      </c>
      <c r="C334">
        <f>IF(B334=LOOKUP(B334,'manually extracted terms'!$B$2:$B$219),1,0)</f>
        <v>0</v>
      </c>
    </row>
    <row r="335" spans="1:3" x14ac:dyDescent="0.25">
      <c r="A335" t="s">
        <v>1272</v>
      </c>
      <c r="B335" t="str">
        <f t="shared" si="5"/>
        <v>additionalverification</v>
      </c>
      <c r="C335">
        <f>IF(B335=LOOKUP(B335,'manually extracted terms'!$B$2:$B$219),1,0)</f>
        <v>0</v>
      </c>
    </row>
    <row r="336" spans="1:3" x14ac:dyDescent="0.25">
      <c r="A336" t="s">
        <v>1273</v>
      </c>
      <c r="B336" t="str">
        <f t="shared" si="5"/>
        <v>calheerssolution</v>
      </c>
      <c r="C336">
        <f>IF(B336=LOOKUP(B336,'manually extracted terms'!$B$2:$B$219),1,0)</f>
        <v>0</v>
      </c>
    </row>
    <row r="337" spans="1:3" x14ac:dyDescent="0.25">
      <c r="A337" t="s">
        <v>1274</v>
      </c>
      <c r="B337" t="str">
        <f t="shared" si="5"/>
        <v>historicaldatum</v>
      </c>
      <c r="C337">
        <f>IF(B337=LOOKUP(B337,'manually extracted terms'!$B$2:$B$219),1,0)</f>
        <v>0</v>
      </c>
    </row>
    <row r="338" spans="1:3" x14ac:dyDescent="0.25">
      <c r="A338" t="s">
        <v>1275</v>
      </c>
      <c r="B338" t="str">
        <f t="shared" si="5"/>
        <v>addrequirement</v>
      </c>
      <c r="C338">
        <f>IF(B338=LOOKUP(B338,'manually extracted terms'!$B$2:$B$219),1,0)</f>
        <v>0</v>
      </c>
    </row>
    <row r="339" spans="1:3" x14ac:dyDescent="0.25">
      <c r="A339" t="s">
        <v>53</v>
      </c>
      <c r="B339" t="str">
        <f t="shared" si="5"/>
        <v>enrollmentrenewal</v>
      </c>
      <c r="C339">
        <f>IF(B339=LOOKUP(B339,'manually extracted terms'!$B$2:$B$219),1,0)</f>
        <v>1</v>
      </c>
    </row>
    <row r="340" spans="1:3" x14ac:dyDescent="0.25">
      <c r="A340" t="s">
        <v>1276</v>
      </c>
      <c r="B340" t="str">
        <f t="shared" si="5"/>
        <v>enrolleeinformation</v>
      </c>
      <c r="C340">
        <f>IF(B340=LOOKUP(B340,'manually extracted terms'!$B$2:$B$219),1,0)</f>
        <v>0</v>
      </c>
    </row>
    <row r="341" spans="1:3" x14ac:dyDescent="0.25">
      <c r="A341" t="s">
        <v>1277</v>
      </c>
      <c r="B341" t="str">
        <f t="shared" si="5"/>
        <v>applicationinformation</v>
      </c>
      <c r="C341">
        <f>IF(B341=LOOKUP(B341,'manually extracted terms'!$B$2:$B$219),1,0)</f>
        <v>0</v>
      </c>
    </row>
    <row r="342" spans="1:3" x14ac:dyDescent="0.25">
      <c r="A342" t="s">
        <v>1278</v>
      </c>
      <c r="B342" t="str">
        <f t="shared" si="5"/>
        <v>eligibilityadministrator</v>
      </c>
      <c r="C342">
        <f>IF(B342=LOOKUP(B342,'manually extracted terms'!$B$2:$B$219),1,0)</f>
        <v>1</v>
      </c>
    </row>
    <row r="343" spans="1:3" x14ac:dyDescent="0.25">
      <c r="A343" t="s">
        <v>1279</v>
      </c>
      <c r="B343" t="str">
        <f t="shared" si="5"/>
        <v>netcost</v>
      </c>
      <c r="C343">
        <f>IF(B343=LOOKUP(B343,'manually extracted terms'!$B$2:$B$219),1,0)</f>
        <v>0</v>
      </c>
    </row>
    <row r="344" spans="1:3" x14ac:dyDescent="0.25">
      <c r="A344" t="s">
        <v>1280</v>
      </c>
      <c r="B344" t="str">
        <f t="shared" si="5"/>
        <v>administrativecost</v>
      </c>
      <c r="C344">
        <f>IF(B344=LOOKUP(B344,'manually extracted terms'!$B$2:$B$219),1,0)</f>
        <v>0</v>
      </c>
    </row>
    <row r="345" spans="1:3" x14ac:dyDescent="0.25">
      <c r="A345" t="s">
        <v>1281</v>
      </c>
      <c r="B345" t="str">
        <f t="shared" si="5"/>
        <v>grosscost</v>
      </c>
      <c r="C345">
        <f>IF(B345=LOOKUP(B345,'manually extracted terms'!$B$2:$B$219),1,0)</f>
        <v>0</v>
      </c>
    </row>
    <row r="346" spans="1:3" x14ac:dyDescent="0.25">
      <c r="A346" t="s">
        <v>71</v>
      </c>
      <c r="B346" t="str">
        <f t="shared" si="5"/>
        <v>individualenrollment</v>
      </c>
      <c r="C346">
        <f>IF(B346=LOOKUP(B346,'manually extracted terms'!$B$2:$B$219),1,0)</f>
        <v>0</v>
      </c>
    </row>
    <row r="347" spans="1:3" x14ac:dyDescent="0.25">
      <c r="A347" t="s">
        <v>1282</v>
      </c>
      <c r="B347" t="str">
        <f t="shared" si="5"/>
        <v>outgoingminute</v>
      </c>
      <c r="C347">
        <f>IF(B347=LOOKUP(B347,'manually extracted terms'!$B$2:$B$219),1,0)</f>
        <v>0</v>
      </c>
    </row>
    <row r="348" spans="1:3" x14ac:dyDescent="0.25">
      <c r="A348" t="s">
        <v>1283</v>
      </c>
      <c r="B348" t="str">
        <f t="shared" si="5"/>
        <v>singlesign-on</v>
      </c>
      <c r="C348">
        <f>IF(B348=LOOKUP(B348,'manually extracted terms'!$B$2:$B$219),1,0)</f>
        <v>0</v>
      </c>
    </row>
    <row r="349" spans="1:3" x14ac:dyDescent="0.25">
      <c r="A349" t="s">
        <v>1284</v>
      </c>
      <c r="B349" t="str">
        <f t="shared" si="5"/>
        <v>helpscreen</v>
      </c>
      <c r="C349">
        <f>IF(B349=LOOKUP(B349,'manually extracted terms'!$B$2:$B$219),1,0)</f>
        <v>0</v>
      </c>
    </row>
    <row r="350" spans="1:3" x14ac:dyDescent="0.25">
      <c r="A350" t="s">
        <v>1285</v>
      </c>
      <c r="B350" t="str">
        <f t="shared" si="5"/>
        <v>averageamount</v>
      </c>
      <c r="C350">
        <f>IF(B350=LOOKUP(B350,'manually extracted terms'!$B$2:$B$219),1,0)</f>
        <v>0</v>
      </c>
    </row>
    <row r="351" spans="1:3" x14ac:dyDescent="0.25">
      <c r="A351" t="s">
        <v>1286</v>
      </c>
      <c r="B351" t="str">
        <f t="shared" si="5"/>
        <v>plan'scare</v>
      </c>
      <c r="C351">
        <f>IF(B351=LOOKUP(B351,'manually extracted terms'!$B$2:$B$219),1,0)</f>
        <v>0</v>
      </c>
    </row>
    <row r="352" spans="1:3" x14ac:dyDescent="0.25">
      <c r="A352" t="s">
        <v>1287</v>
      </c>
      <c r="B352" t="str">
        <f t="shared" si="5"/>
        <v>averageelapsed</v>
      </c>
      <c r="C352">
        <f>IF(B352=LOOKUP(B352,'manually extracted terms'!$B$2:$B$219),1,0)</f>
        <v>0</v>
      </c>
    </row>
    <row r="353" spans="1:3" x14ac:dyDescent="0.25">
      <c r="A353" t="s">
        <v>166</v>
      </c>
      <c r="B353" t="str">
        <f t="shared" si="5"/>
        <v>effectivedate</v>
      </c>
      <c r="C353">
        <f>IF(B353=LOOKUP(B353,'manually extracted terms'!$B$2:$B$219),1,0)</f>
        <v>1</v>
      </c>
    </row>
    <row r="354" spans="1:3" x14ac:dyDescent="0.25">
      <c r="A354" t="s">
        <v>1288</v>
      </c>
      <c r="B354" t="str">
        <f t="shared" si="5"/>
        <v>demonstrationvideo</v>
      </c>
      <c r="C354">
        <f>IF(B354=LOOKUP(B354,'manually extracted terms'!$B$2:$B$219),1,0)</f>
        <v>0</v>
      </c>
    </row>
    <row r="355" spans="1:3" x14ac:dyDescent="0.25">
      <c r="A355" t="s">
        <v>40</v>
      </c>
      <c r="B355" t="str">
        <f t="shared" si="5"/>
        <v>verbalsignature</v>
      </c>
      <c r="C355">
        <f>IF(B355=LOOKUP(B355,'manually extracted terms'!$B$2:$B$219),1,0)</f>
        <v>1</v>
      </c>
    </row>
    <row r="356" spans="1:3" x14ac:dyDescent="0.25">
      <c r="A356" t="s">
        <v>1289</v>
      </c>
      <c r="B356" t="str">
        <f t="shared" si="5"/>
        <v>performancestandard</v>
      </c>
      <c r="C356">
        <f>IF(B356=LOOKUP(B356,'manually extracted terms'!$B$2:$B$219),1,0)</f>
        <v>0</v>
      </c>
    </row>
    <row r="357" spans="1:3" x14ac:dyDescent="0.25">
      <c r="A357" t="s">
        <v>198</v>
      </c>
      <c r="B357" t="str">
        <f t="shared" si="5"/>
        <v>carecoordination</v>
      </c>
      <c r="C357">
        <f>IF(B357=LOOKUP(B357,'manually extracted terms'!$B$2:$B$219),1,0)</f>
        <v>1</v>
      </c>
    </row>
    <row r="358" spans="1:3" x14ac:dyDescent="0.25">
      <c r="A358" t="s">
        <v>1290</v>
      </c>
      <c r="B358" t="str">
        <f t="shared" si="5"/>
        <v>eligibilitystatus</v>
      </c>
      <c r="C358">
        <f>IF(B358=LOOKUP(B358,'manually extracted terms'!$B$2:$B$219),1,0)</f>
        <v>0</v>
      </c>
    </row>
    <row r="359" spans="1:3" x14ac:dyDescent="0.25">
      <c r="A359" t="s">
        <v>1291</v>
      </c>
      <c r="B359" t="str">
        <f t="shared" si="5"/>
        <v>individualupdate</v>
      </c>
      <c r="C359">
        <f>IF(B359=LOOKUP(B359,'manually extracted terms'!$B$2:$B$219),1,0)</f>
        <v>0</v>
      </c>
    </row>
    <row r="360" spans="1:3" x14ac:dyDescent="0.25">
      <c r="A360" t="s">
        <v>1292</v>
      </c>
      <c r="B360" t="str">
        <f t="shared" si="5"/>
        <v>changeplan</v>
      </c>
      <c r="C360">
        <f>IF(B360=LOOKUP(B360,'manually extracted terms'!$B$2:$B$219),1,0)</f>
        <v>0</v>
      </c>
    </row>
    <row r="361" spans="1:3" x14ac:dyDescent="0.25">
      <c r="A361" t="s">
        <v>1293</v>
      </c>
      <c r="B361" t="str">
        <f t="shared" si="5"/>
        <v>individualqhp</v>
      </c>
      <c r="C361">
        <f>IF(B361=LOOKUP(B361,'manually extracted terms'!$B$2:$B$219),1,0)</f>
        <v>0</v>
      </c>
    </row>
    <row r="362" spans="1:3" x14ac:dyDescent="0.25">
      <c r="A362" t="s">
        <v>1294</v>
      </c>
      <c r="B362" t="str">
        <f t="shared" si="5"/>
        <v>stateprogram</v>
      </c>
      <c r="C362">
        <f>IF(B362=LOOKUP(B362,'manually extracted terms'!$B$2:$B$219),1,0)</f>
        <v>1</v>
      </c>
    </row>
    <row r="363" spans="1:3" x14ac:dyDescent="0.25">
      <c r="A363" t="s">
        <v>1295</v>
      </c>
      <c r="B363" t="str">
        <f t="shared" si="5"/>
        <v>demographicdatum</v>
      </c>
      <c r="C363">
        <f>IF(B363=LOOKUP(B363,'manually extracted terms'!$B$2:$B$219),1,0)</f>
        <v>0</v>
      </c>
    </row>
    <row r="364" spans="1:3" x14ac:dyDescent="0.25">
      <c r="A364" t="s">
        <v>1296</v>
      </c>
      <c r="B364" t="str">
        <f t="shared" si="5"/>
        <v>completingapplication</v>
      </c>
      <c r="C364">
        <f>IF(B364=LOOKUP(B364,'manually extracted terms'!$B$2:$B$219),1,0)</f>
        <v>0</v>
      </c>
    </row>
    <row r="365" spans="1:3" x14ac:dyDescent="0.25">
      <c r="A365" t="s">
        <v>1297</v>
      </c>
      <c r="B365" t="str">
        <f t="shared" si="5"/>
        <v>specifictask</v>
      </c>
      <c r="C365">
        <f>IF(B365=LOOKUP(B365,'manually extracted terms'!$B$2:$B$219),1,0)</f>
        <v>0</v>
      </c>
    </row>
    <row r="366" spans="1:3" x14ac:dyDescent="0.25">
      <c r="A366" t="s">
        <v>1298</v>
      </c>
      <c r="B366" t="str">
        <f t="shared" si="5"/>
        <v>selectedprovider</v>
      </c>
      <c r="C366">
        <f>IF(B366=LOOKUP(B366,'manually extracted terms'!$B$2:$B$219),1,0)</f>
        <v>0</v>
      </c>
    </row>
    <row r="367" spans="1:3" x14ac:dyDescent="0.25">
      <c r="A367" t="s">
        <v>1299</v>
      </c>
      <c r="B367" t="str">
        <f t="shared" si="5"/>
        <v>spokencommunication</v>
      </c>
      <c r="C367">
        <f>IF(B367=LOOKUP(B367,'manually extracted terms'!$B$2:$B$219),1,0)</f>
        <v>0</v>
      </c>
    </row>
    <row r="368" spans="1:3" x14ac:dyDescent="0.25">
      <c r="A368" t="s">
        <v>1300</v>
      </c>
      <c r="B368" t="str">
        <f t="shared" si="5"/>
        <v>enrollmenttrend</v>
      </c>
      <c r="C368">
        <f>IF(B368=LOOKUP(B368,'manually extracted terms'!$B$2:$B$219),1,0)</f>
        <v>0</v>
      </c>
    </row>
    <row r="369" spans="1:3" x14ac:dyDescent="0.25">
      <c r="A369" t="s">
        <v>1301</v>
      </c>
      <c r="B369" t="str">
        <f t="shared" si="5"/>
        <v>screenindividual</v>
      </c>
      <c r="C369">
        <f>IF(B369=LOOKUP(B369,'manually extracted terms'!$B$2:$B$219),1,0)</f>
        <v>0</v>
      </c>
    </row>
    <row r="370" spans="1:3" x14ac:dyDescent="0.25">
      <c r="A370" t="s">
        <v>1302</v>
      </c>
      <c r="B370" t="str">
        <f t="shared" si="5"/>
        <v>associateindividual</v>
      </c>
      <c r="C370">
        <f>IF(B370=LOOKUP(B370,'manually extracted terms'!$B$2:$B$219),1,0)</f>
        <v>0</v>
      </c>
    </row>
    <row r="371" spans="1:3" x14ac:dyDescent="0.25">
      <c r="A371" t="s">
        <v>1303</v>
      </c>
      <c r="B371" t="str">
        <f t="shared" si="5"/>
        <v>qualifyindividual</v>
      </c>
      <c r="C371">
        <f>IF(B371=LOOKUP(B371,'manually extracted terms'!$B$2:$B$219),1,0)</f>
        <v>0</v>
      </c>
    </row>
    <row r="372" spans="1:3" x14ac:dyDescent="0.25">
      <c r="A372" t="s">
        <v>1304</v>
      </c>
      <c r="B372" t="str">
        <f t="shared" si="5"/>
        <v>citizenshipverification</v>
      </c>
      <c r="C372">
        <f>IF(B372=LOOKUP(B372,'manually extracted terms'!$B$2:$B$219),1,0)</f>
        <v>0</v>
      </c>
    </row>
    <row r="373" spans="1:3" x14ac:dyDescent="0.25">
      <c r="A373" t="s">
        <v>1305</v>
      </c>
      <c r="B373" t="str">
        <f t="shared" si="5"/>
        <v>exchangecoverage</v>
      </c>
      <c r="C373">
        <f>IF(B373=LOOKUP(B373,'manually extracted terms'!$B$2:$B$219),1,0)</f>
        <v>1</v>
      </c>
    </row>
    <row r="374" spans="1:3" x14ac:dyDescent="0.25">
      <c r="A374" t="s">
        <v>1306</v>
      </c>
      <c r="B374" t="str">
        <f t="shared" si="5"/>
        <v>onlineretrieval</v>
      </c>
      <c r="C374">
        <f>IF(B374=LOOKUP(B374,'manually extracted terms'!$B$2:$B$219),1,0)</f>
        <v>0</v>
      </c>
    </row>
    <row r="375" spans="1:3" x14ac:dyDescent="0.25">
      <c r="A375" t="s">
        <v>1307</v>
      </c>
      <c r="B375" t="str">
        <f t="shared" si="5"/>
        <v>onlinesignature</v>
      </c>
      <c r="C375">
        <f>IF(B375=LOOKUP(B375,'manually extracted terms'!$B$2:$B$219),1,0)</f>
        <v>0</v>
      </c>
    </row>
    <row r="376" spans="1:3" x14ac:dyDescent="0.25">
      <c r="A376" t="s">
        <v>73</v>
      </c>
      <c r="B376" t="str">
        <f t="shared" si="5"/>
        <v>onlinecalculator</v>
      </c>
      <c r="C376">
        <f>IF(B376=LOOKUP(B376,'manually extracted terms'!$B$2:$B$219),1,0)</f>
        <v>1</v>
      </c>
    </row>
    <row r="377" spans="1:3" x14ac:dyDescent="0.25">
      <c r="A377" t="s">
        <v>70</v>
      </c>
      <c r="B377" t="str">
        <f t="shared" si="5"/>
        <v>familyenrollment</v>
      </c>
      <c r="C377">
        <f>IF(B377=LOOKUP(B377,'manually extracted terms'!$B$2:$B$219),1,0)</f>
        <v>0</v>
      </c>
    </row>
    <row r="378" spans="1:3" x14ac:dyDescent="0.25">
      <c r="A378" t="s">
        <v>1308</v>
      </c>
      <c r="B378" t="str">
        <f t="shared" si="5"/>
        <v>processacknowledgement</v>
      </c>
      <c r="C378">
        <f>IF(B378=LOOKUP(B378,'manually extracted terms'!$B$2:$B$219),1,0)</f>
        <v>0</v>
      </c>
    </row>
    <row r="379" spans="1:3" x14ac:dyDescent="0.25">
      <c r="A379" t="s">
        <v>1309</v>
      </c>
      <c r="B379" t="str">
        <f t="shared" si="5"/>
        <v>applicationssubmitted</v>
      </c>
      <c r="C379">
        <f>IF(B379=LOOKUP(B379,'manually extracted terms'!$B$2:$B$219),1,0)</f>
        <v>0</v>
      </c>
    </row>
    <row r="380" spans="1:3" x14ac:dyDescent="0.25">
      <c r="A380" t="s">
        <v>1310</v>
      </c>
      <c r="B380" t="str">
        <f t="shared" si="5"/>
        <v>cmselectronically</v>
      </c>
      <c r="C380">
        <f>IF(B380=LOOKUP(B380,'manually extracted terms'!$B$2:$B$219),1,0)</f>
        <v>0</v>
      </c>
    </row>
    <row r="381" spans="1:3" x14ac:dyDescent="0.25">
      <c r="A381" t="s">
        <v>1311</v>
      </c>
      <c r="B381" t="str">
        <f t="shared" si="5"/>
        <v>receivingbenefit</v>
      </c>
      <c r="C381">
        <f>IF(B381=LOOKUP(B381,'manually extracted terms'!$B$2:$B$219),1,0)</f>
        <v>0</v>
      </c>
    </row>
    <row r="382" spans="1:3" x14ac:dyDescent="0.25">
      <c r="A382" t="s">
        <v>1312</v>
      </c>
      <c r="B382" t="str">
        <f t="shared" si="5"/>
        <v>multiplesource</v>
      </c>
      <c r="C382">
        <f>IF(B382=LOOKUP(B382,'manually extracted terms'!$B$2:$B$219),1,0)</f>
        <v>0</v>
      </c>
    </row>
    <row r="383" spans="1:3" x14ac:dyDescent="0.25">
      <c r="A383" t="s">
        <v>1313</v>
      </c>
      <c r="B383" t="str">
        <f t="shared" si="5"/>
        <v>eligibilitycriterion</v>
      </c>
      <c r="C383">
        <f>IF(B383=LOOKUP(B383,'manually extracted terms'!$B$2:$B$219),1,0)</f>
        <v>0</v>
      </c>
    </row>
    <row r="384" spans="1:3" x14ac:dyDescent="0.25">
      <c r="A384" t="s">
        <v>1314</v>
      </c>
      <c r="B384" t="str">
        <f t="shared" si="5"/>
        <v>employercoverage</v>
      </c>
      <c r="C384">
        <f>IF(B384=LOOKUP(B384,'manually extracted terms'!$B$2:$B$219),1,0)</f>
        <v>1</v>
      </c>
    </row>
    <row r="385" spans="1:3" x14ac:dyDescent="0.25">
      <c r="A385" t="s">
        <v>1315</v>
      </c>
      <c r="B385" t="str">
        <f t="shared" si="5"/>
        <v>currentdatum</v>
      </c>
      <c r="C385">
        <f>IF(B385=LOOKUP(B385,'manually extracted terms'!$B$2:$B$219),1,0)</f>
        <v>0</v>
      </c>
    </row>
    <row r="386" spans="1:3" x14ac:dyDescent="0.25">
      <c r="A386" t="s">
        <v>1316</v>
      </c>
      <c r="B386" t="str">
        <f t="shared" si="5"/>
        <v>differenttype</v>
      </c>
      <c r="C386">
        <f>IF(B386=LOOKUP(B386,'manually extracted terms'!$B$2:$B$219),1,0)</f>
        <v>0</v>
      </c>
    </row>
    <row r="387" spans="1:3" x14ac:dyDescent="0.25">
      <c r="A387" t="s">
        <v>1317</v>
      </c>
      <c r="B387" t="str">
        <f t="shared" ref="B387:B450" si="6">LOWER(SUBSTITUTE(A387," ",""))</f>
        <v>onlineapplication</v>
      </c>
      <c r="C387">
        <f>IF(B387=LOOKUP(B387,'manually extracted terms'!$B$2:$B$219),1,0)</f>
        <v>0</v>
      </c>
    </row>
    <row r="388" spans="1:3" x14ac:dyDescent="0.25">
      <c r="A388" t="s">
        <v>157</v>
      </c>
      <c r="B388" t="str">
        <f t="shared" si="6"/>
        <v>federalexchange</v>
      </c>
      <c r="C388">
        <f>IF(B388=LOOKUP(B388,'manually extracted terms'!$B$2:$B$219),1,0)</f>
        <v>1</v>
      </c>
    </row>
    <row r="389" spans="1:3" x14ac:dyDescent="0.25">
      <c r="A389" t="s">
        <v>154</v>
      </c>
      <c r="B389" t="str">
        <f t="shared" si="6"/>
        <v>caserecord</v>
      </c>
      <c r="C389">
        <f>IF(B389=LOOKUP(B389,'manually extracted terms'!$B$2:$B$219),1,0)</f>
        <v>1</v>
      </c>
    </row>
    <row r="390" spans="1:3" x14ac:dyDescent="0.25">
      <c r="A390" t="s">
        <v>1318</v>
      </c>
      <c r="B390" t="str">
        <f t="shared" si="6"/>
        <v>pendingcase</v>
      </c>
      <c r="C390">
        <f>IF(B390=LOOKUP(B390,'manually extracted terms'!$B$2:$B$219),1,0)</f>
        <v>0</v>
      </c>
    </row>
    <row r="391" spans="1:3" x14ac:dyDescent="0.25">
      <c r="A391" t="s">
        <v>1319</v>
      </c>
      <c r="B391" t="str">
        <f t="shared" si="6"/>
        <v>mailedapplication</v>
      </c>
      <c r="C391">
        <f>IF(B391=LOOKUP(B391,'manually extracted terms'!$B$2:$B$219),1,0)</f>
        <v>0</v>
      </c>
    </row>
    <row r="392" spans="1:3" x14ac:dyDescent="0.25">
      <c r="A392" t="s">
        <v>1320</v>
      </c>
      <c r="B392" t="str">
        <f t="shared" si="6"/>
        <v>oversightrequirement</v>
      </c>
      <c r="C392">
        <f>IF(B392=LOOKUP(B392,'manually extracted terms'!$B$2:$B$219),1,0)</f>
        <v>0</v>
      </c>
    </row>
    <row r="393" spans="1:3" x14ac:dyDescent="0.25">
      <c r="A393" t="s">
        <v>134</v>
      </c>
      <c r="B393" t="str">
        <f t="shared" si="6"/>
        <v>stateregulator</v>
      </c>
      <c r="C393">
        <f>IF(B393=LOOKUP(B393,'manually extracted terms'!$B$2:$B$219),1,0)</f>
        <v>1</v>
      </c>
    </row>
    <row r="394" spans="1:3" x14ac:dyDescent="0.25">
      <c r="A394" t="s">
        <v>1321</v>
      </c>
      <c r="B394" t="str">
        <f t="shared" si="6"/>
        <v>regsstate</v>
      </c>
      <c r="C394">
        <f>IF(B394=LOOKUP(B394,'manually extracted terms'!$B$2:$B$219),1,0)</f>
        <v>0</v>
      </c>
    </row>
    <row r="395" spans="1:3" x14ac:dyDescent="0.25">
      <c r="A395" t="s">
        <v>1322</v>
      </c>
      <c r="B395" t="str">
        <f t="shared" si="6"/>
        <v>questionicon</v>
      </c>
      <c r="C395">
        <f>IF(B395=LOOKUP(B395,'manually extracted terms'!$B$2:$B$219),1,0)</f>
        <v>0</v>
      </c>
    </row>
    <row r="396" spans="1:3" x14ac:dyDescent="0.25">
      <c r="A396" t="s">
        <v>1323</v>
      </c>
      <c r="B396" t="str">
        <f t="shared" si="6"/>
        <v>flexiblecriterion</v>
      </c>
      <c r="C396">
        <f>IF(B396=LOOKUP(B396,'manually extracted terms'!$B$2:$B$219),1,0)</f>
        <v>0</v>
      </c>
    </row>
    <row r="397" spans="1:3" x14ac:dyDescent="0.25">
      <c r="A397" t="s">
        <v>1324</v>
      </c>
      <c r="B397" t="str">
        <f t="shared" si="6"/>
        <v>generatedatum</v>
      </c>
      <c r="C397">
        <f>IF(B397=LOOKUP(B397,'manually extracted terms'!$B$2:$B$219),1,0)</f>
        <v>0</v>
      </c>
    </row>
    <row r="398" spans="1:3" x14ac:dyDescent="0.25">
      <c r="A398" t="s">
        <v>1325</v>
      </c>
      <c r="B398" t="str">
        <f t="shared" si="6"/>
        <v>pocketcost</v>
      </c>
      <c r="C398">
        <f>IF(B398=LOOKUP(B398,'manually extracted terms'!$B$2:$B$219),1,0)</f>
        <v>0</v>
      </c>
    </row>
    <row r="399" spans="1:3" x14ac:dyDescent="0.25">
      <c r="A399" t="s">
        <v>1326</v>
      </c>
      <c r="B399" t="str">
        <f t="shared" si="6"/>
        <v>reportsneeded</v>
      </c>
      <c r="C399">
        <f>IF(B399=LOOKUP(B399,'manually extracted terms'!$B$2:$B$219),1,0)</f>
        <v>0</v>
      </c>
    </row>
    <row r="400" spans="1:3" x14ac:dyDescent="0.25">
      <c r="A400" t="s">
        <v>1327</v>
      </c>
      <c r="B400" t="str">
        <f t="shared" si="6"/>
        <v>userid</v>
      </c>
      <c r="C400">
        <f>IF(B400=LOOKUP(B400,'manually extracted terms'!$B$2:$B$219),1,0)</f>
        <v>1</v>
      </c>
    </row>
    <row r="401" spans="1:3" x14ac:dyDescent="0.25">
      <c r="A401" t="s">
        <v>1328</v>
      </c>
      <c r="B401" t="str">
        <f t="shared" si="6"/>
        <v>usermaking</v>
      </c>
      <c r="C401">
        <f>IF(B401=LOOKUP(B401,'manually extracted terms'!$B$2:$B$219),1,0)</f>
        <v>0</v>
      </c>
    </row>
    <row r="402" spans="1:3" x14ac:dyDescent="0.25">
      <c r="A402" t="s">
        <v>1329</v>
      </c>
      <c r="B402" t="str">
        <f t="shared" si="6"/>
        <v>individual'sdisenrollment</v>
      </c>
      <c r="C402">
        <f>IF(B402=LOOKUP(B402,'manually extracted terms'!$B$2:$B$219),1,0)</f>
        <v>0</v>
      </c>
    </row>
    <row r="403" spans="1:3" x14ac:dyDescent="0.25">
      <c r="A403" t="s">
        <v>1330</v>
      </c>
      <c r="B403" t="str">
        <f t="shared" si="6"/>
        <v>relatedmatter</v>
      </c>
      <c r="C403">
        <f>IF(B403=LOOKUP(B403,'manually extracted terms'!$B$2:$B$219),1,0)</f>
        <v>0</v>
      </c>
    </row>
    <row r="404" spans="1:3" x14ac:dyDescent="0.25">
      <c r="A404" t="s">
        <v>1331</v>
      </c>
      <c r="B404" t="str">
        <f t="shared" si="6"/>
        <v>responsibilityrelated</v>
      </c>
      <c r="C404">
        <f>IF(B404=LOOKUP(B404,'manually extracted terms'!$B$2:$B$219),1,0)</f>
        <v>0</v>
      </c>
    </row>
    <row r="405" spans="1:3" x14ac:dyDescent="0.25">
      <c r="A405" t="s">
        <v>1332</v>
      </c>
      <c r="B405" t="str">
        <f t="shared" si="6"/>
        <v>noticesrelated</v>
      </c>
      <c r="C405">
        <f>IF(B405=LOOKUP(B405,'manually extracted terms'!$B$2:$B$219),1,0)</f>
        <v>0</v>
      </c>
    </row>
    <row r="406" spans="1:3" x14ac:dyDescent="0.25">
      <c r="A406" t="s">
        <v>1333</v>
      </c>
      <c r="B406" t="str">
        <f t="shared" si="6"/>
        <v>individualdocument</v>
      </c>
      <c r="C406">
        <f>IF(B406=LOOKUP(B406,'manually extracted terms'!$B$2:$B$219),1,0)</f>
        <v>0</v>
      </c>
    </row>
    <row r="407" spans="1:3" x14ac:dyDescent="0.25">
      <c r="A407" t="s">
        <v>1334</v>
      </c>
      <c r="B407" t="str">
        <f t="shared" si="6"/>
        <v>programpartner</v>
      </c>
      <c r="C407">
        <f>IF(B407=LOOKUP(B407,'manually extracted terms'!$B$2:$B$219),1,0)</f>
        <v>1</v>
      </c>
    </row>
    <row r="408" spans="1:3" x14ac:dyDescent="0.25">
      <c r="A408" t="s">
        <v>1335</v>
      </c>
      <c r="B408" t="str">
        <f t="shared" si="6"/>
        <v>plan'sprogram</v>
      </c>
      <c r="C408">
        <f>IF(B408=LOOKUP(B408,'manually extracted terms'!$B$2:$B$219),1,0)</f>
        <v>0</v>
      </c>
    </row>
    <row r="409" spans="1:3" x14ac:dyDescent="0.25">
      <c r="A409" t="s">
        <v>1336</v>
      </c>
      <c r="B409" t="str">
        <f t="shared" si="6"/>
        <v>consumerexperience</v>
      </c>
      <c r="C409">
        <f>IF(B409=LOOKUP(B409,'manually extracted terms'!$B$2:$B$219),1,0)</f>
        <v>0</v>
      </c>
    </row>
    <row r="410" spans="1:3" x14ac:dyDescent="0.25">
      <c r="A410" t="s">
        <v>66</v>
      </c>
      <c r="B410" t="str">
        <f t="shared" si="6"/>
        <v>renewalperiod</v>
      </c>
      <c r="C410">
        <f>IF(B410=LOOKUP(B410,'manually extracted terms'!$B$2:$B$219),1,0)</f>
        <v>1</v>
      </c>
    </row>
    <row r="411" spans="1:3" x14ac:dyDescent="0.25">
      <c r="A411" t="s">
        <v>1337</v>
      </c>
      <c r="B411" t="str">
        <f t="shared" si="6"/>
        <v>plandecertification</v>
      </c>
      <c r="C411">
        <f>IF(B411=LOOKUP(B411,'manually extracted terms'!$B$2:$B$219),1,0)</f>
        <v>0</v>
      </c>
    </row>
    <row r="412" spans="1:3" x14ac:dyDescent="0.25">
      <c r="A412" t="s">
        <v>1338</v>
      </c>
      <c r="B412" t="str">
        <f t="shared" si="6"/>
        <v>decertificationinformation</v>
      </c>
      <c r="C412">
        <f>IF(B412=LOOKUP(B412,'manually extracted terms'!$B$2:$B$219),1,0)</f>
        <v>0</v>
      </c>
    </row>
    <row r="413" spans="1:3" x14ac:dyDescent="0.25">
      <c r="A413" t="s">
        <v>1339</v>
      </c>
      <c r="B413" t="str">
        <f t="shared" si="6"/>
        <v>confirmenrollment</v>
      </c>
      <c r="C413">
        <f>IF(B413=LOOKUP(B413,'manually extracted terms'!$B$2:$B$219),1,0)</f>
        <v>0</v>
      </c>
    </row>
    <row r="414" spans="1:3" x14ac:dyDescent="0.25">
      <c r="A414" t="s">
        <v>1340</v>
      </c>
      <c r="B414" t="str">
        <f t="shared" si="6"/>
        <v>enrollmentsubmitted</v>
      </c>
      <c r="C414">
        <f>IF(B414=LOOKUP(B414,'manually extracted terms'!$B$2:$B$219),1,0)</f>
        <v>0</v>
      </c>
    </row>
    <row r="415" spans="1:3" x14ac:dyDescent="0.25">
      <c r="A415" t="s">
        <v>1341</v>
      </c>
      <c r="B415" t="str">
        <f t="shared" si="6"/>
        <v>exchangeeligibility</v>
      </c>
      <c r="C415">
        <f>IF(B415=LOOKUP(B415,'manually extracted terms'!$B$2:$B$219),1,0)</f>
        <v>0</v>
      </c>
    </row>
    <row r="416" spans="1:3" x14ac:dyDescent="0.25">
      <c r="A416" t="s">
        <v>1342</v>
      </c>
      <c r="B416" t="str">
        <f t="shared" si="6"/>
        <v>csrpayment</v>
      </c>
      <c r="C416">
        <f>IF(B416=LOOKUP(B416,'manually extracted terms'!$B$2:$B$219),1,0)</f>
        <v>1</v>
      </c>
    </row>
    <row r="417" spans="1:3" x14ac:dyDescent="0.25">
      <c r="A417" t="s">
        <v>1343</v>
      </c>
      <c r="B417" t="str">
        <f t="shared" si="6"/>
        <v>updateqhp</v>
      </c>
      <c r="C417">
        <f>IF(B417=LOOKUP(B417,'manually extracted terms'!$B$2:$B$219),1,0)</f>
        <v>0</v>
      </c>
    </row>
    <row r="418" spans="1:3" x14ac:dyDescent="0.25">
      <c r="A418" t="s">
        <v>1344</v>
      </c>
      <c r="B418" t="str">
        <f t="shared" si="6"/>
        <v>currentenrollee</v>
      </c>
      <c r="C418">
        <f>IF(B418=LOOKUP(B418,'manually extracted terms'!$B$2:$B$219),1,0)</f>
        <v>0</v>
      </c>
    </row>
    <row r="419" spans="1:3" x14ac:dyDescent="0.25">
      <c r="A419" t="s">
        <v>1345</v>
      </c>
      <c r="B419" t="str">
        <f t="shared" si="6"/>
        <v>trackindividual</v>
      </c>
      <c r="C419">
        <f>IF(B419=LOOKUP(B419,'manually extracted terms'!$B$2:$B$219),1,0)</f>
        <v>0</v>
      </c>
    </row>
    <row r="420" spans="1:3" x14ac:dyDescent="0.25">
      <c r="A420" t="s">
        <v>1346</v>
      </c>
      <c r="B420" t="str">
        <f t="shared" si="6"/>
        <v>conflictingdatum</v>
      </c>
      <c r="C420">
        <f>IF(B420=LOOKUP(B420,'manually extracted terms'!$B$2:$B$219),1,0)</f>
        <v>0</v>
      </c>
    </row>
    <row r="421" spans="1:3" x14ac:dyDescent="0.25">
      <c r="A421" t="s">
        <v>1347</v>
      </c>
      <c r="B421" t="str">
        <f t="shared" si="6"/>
        <v>utilizedatum</v>
      </c>
      <c r="C421">
        <f>IF(B421=LOOKUP(B421,'manually extracted terms'!$B$2:$B$219),1,0)</f>
        <v>0</v>
      </c>
    </row>
    <row r="422" spans="1:3" x14ac:dyDescent="0.25">
      <c r="A422" t="s">
        <v>1348</v>
      </c>
      <c r="B422" t="str">
        <f t="shared" si="6"/>
        <v>recommenddatum</v>
      </c>
      <c r="C422">
        <f>IF(B422=LOOKUP(B422,'manually extracted terms'!$B$2:$B$219),1,0)</f>
        <v>0</v>
      </c>
    </row>
    <row r="423" spans="1:3" x14ac:dyDescent="0.25">
      <c r="A423" t="s">
        <v>1349</v>
      </c>
      <c r="B423" t="str">
        <f t="shared" si="6"/>
        <v>savingdatum</v>
      </c>
      <c r="C423">
        <f>IF(B423=LOOKUP(B423,'manually extracted terms'!$B$2:$B$219),1,0)</f>
        <v>0</v>
      </c>
    </row>
    <row r="424" spans="1:3" x14ac:dyDescent="0.25">
      <c r="A424" t="s">
        <v>1350</v>
      </c>
      <c r="B424" t="str">
        <f t="shared" si="6"/>
        <v>casefile</v>
      </c>
      <c r="C424">
        <f>IF(B424=LOOKUP(B424,'manually extracted terms'!$B$2:$B$219),1,0)</f>
        <v>0</v>
      </c>
    </row>
    <row r="425" spans="1:3" x14ac:dyDescent="0.25">
      <c r="A425" t="s">
        <v>1351</v>
      </c>
      <c r="B425" t="str">
        <f t="shared" si="6"/>
        <v>demographiccriterion</v>
      </c>
      <c r="C425">
        <f>IF(B425=LOOKUP(B425,'manually extracted terms'!$B$2:$B$219),1,0)</f>
        <v>0</v>
      </c>
    </row>
    <row r="426" spans="1:3" x14ac:dyDescent="0.25">
      <c r="A426" t="s">
        <v>1352</v>
      </c>
      <c r="B426" t="str">
        <f t="shared" si="6"/>
        <v>selectedtimeframe</v>
      </c>
      <c r="C426">
        <f>IF(B426=LOOKUP(B426,'manually extracted terms'!$B$2:$B$219),1,0)</f>
        <v>0</v>
      </c>
    </row>
    <row r="427" spans="1:3" x14ac:dyDescent="0.25">
      <c r="A427" t="s">
        <v>1353</v>
      </c>
      <c r="B427" t="str">
        <f t="shared" si="6"/>
        <v>qhpevaluation</v>
      </c>
      <c r="C427">
        <f>IF(B427=LOOKUP(B427,'manually extracted terms'!$B$2:$B$219),1,0)</f>
        <v>0</v>
      </c>
    </row>
    <row r="428" spans="1:3" x14ac:dyDescent="0.25">
      <c r="A428" t="s">
        <v>1354</v>
      </c>
      <c r="B428" t="str">
        <f t="shared" si="6"/>
        <v>sendnotification</v>
      </c>
      <c r="C428">
        <f>IF(B428=LOOKUP(B428,'manually extracted terms'!$B$2:$B$219),1,0)</f>
        <v>0</v>
      </c>
    </row>
    <row r="429" spans="1:3" x14ac:dyDescent="0.25">
      <c r="A429" t="s">
        <v>1355</v>
      </c>
      <c r="B429" t="str">
        <f t="shared" si="6"/>
        <v>notifyindividual</v>
      </c>
      <c r="C429">
        <f>IF(B429=LOOKUP(B429,'manually extracted terms'!$B$2:$B$219),1,0)</f>
        <v>0</v>
      </c>
    </row>
    <row r="430" spans="1:3" x14ac:dyDescent="0.25">
      <c r="A430" t="s">
        <v>1356</v>
      </c>
      <c r="B430" t="str">
        <f t="shared" si="6"/>
        <v>applicationdatum</v>
      </c>
      <c r="C430">
        <f>IF(B430=LOOKUP(B430,'manually extracted terms'!$B$2:$B$219),1,0)</f>
        <v>0</v>
      </c>
    </row>
    <row r="431" spans="1:3" x14ac:dyDescent="0.25">
      <c r="A431" t="s">
        <v>1357</v>
      </c>
      <c r="B431" t="str">
        <f t="shared" si="6"/>
        <v>workflow</v>
      </c>
      <c r="C431">
        <f>IF(B431=LOOKUP(B431,'manually extracted terms'!$B$2:$B$219),1,0)</f>
        <v>0</v>
      </c>
    </row>
    <row r="432" spans="1:3" x14ac:dyDescent="0.25">
      <c r="A432" t="s">
        <v>1358</v>
      </c>
      <c r="B432" t="str">
        <f t="shared" si="6"/>
        <v>deemedinfant</v>
      </c>
      <c r="C432">
        <f>IF(B432=LOOKUP(B432,'manually extracted terms'!$B$2:$B$219),1,0)</f>
        <v>1</v>
      </c>
    </row>
    <row r="433" spans="1:3" x14ac:dyDescent="0.25">
      <c r="A433" t="s">
        <v>1359</v>
      </c>
      <c r="B433" t="str">
        <f t="shared" si="6"/>
        <v>technologyplatform</v>
      </c>
      <c r="C433">
        <f>IF(B433=LOOKUP(B433,'manually extracted terms'!$B$2:$B$219),1,0)</f>
        <v>0</v>
      </c>
    </row>
    <row r="434" spans="1:3" x14ac:dyDescent="0.25">
      <c r="A434" t="s">
        <v>1360</v>
      </c>
      <c r="B434" t="str">
        <f t="shared" si="6"/>
        <v>individualsenrolled</v>
      </c>
      <c r="C434">
        <f>IF(B434=LOOKUP(B434,'manually extracted terms'!$B$2:$B$219),1,0)</f>
        <v>0</v>
      </c>
    </row>
    <row r="435" spans="1:3" x14ac:dyDescent="0.25">
      <c r="A435" t="s">
        <v>29</v>
      </c>
      <c r="B435" t="str">
        <f t="shared" si="6"/>
        <v>automaticsequencing</v>
      </c>
      <c r="C435">
        <f>IF(B435=LOOKUP(B435,'manually extracted terms'!$B$2:$B$219),1,0)</f>
        <v>1</v>
      </c>
    </row>
    <row r="436" spans="1:3" x14ac:dyDescent="0.25">
      <c r="A436" t="s">
        <v>1361</v>
      </c>
      <c r="B436" t="str">
        <f t="shared" si="6"/>
        <v>user-definedvalue</v>
      </c>
      <c r="C436">
        <f>IF(B436=LOOKUP(B436,'manually extracted terms'!$B$2:$B$219),1,0)</f>
        <v>0</v>
      </c>
    </row>
    <row r="437" spans="1:3" x14ac:dyDescent="0.25">
      <c r="A437" t="s">
        <v>1362</v>
      </c>
      <c r="B437" t="str">
        <f t="shared" si="6"/>
        <v>documentssubmitted</v>
      </c>
      <c r="C437">
        <f>IF(B437=LOOKUP(B437,'manually extracted terms'!$B$2:$B$219),1,0)</f>
        <v>0</v>
      </c>
    </row>
    <row r="438" spans="1:3" x14ac:dyDescent="0.25">
      <c r="A438" t="s">
        <v>1363</v>
      </c>
      <c r="B438" t="str">
        <f t="shared" si="6"/>
        <v>patientadvocate</v>
      </c>
      <c r="C438">
        <f>IF(B438=LOOKUP(B438,'manually extracted terms'!$B$2:$B$219),1,0)</f>
        <v>0</v>
      </c>
    </row>
    <row r="439" spans="1:3" x14ac:dyDescent="0.25">
      <c r="A439" t="s">
        <v>1364</v>
      </c>
      <c r="B439" t="str">
        <f t="shared" si="6"/>
        <v>increasedawareness</v>
      </c>
      <c r="C439">
        <f>IF(B439=LOOKUP(B439,'manually extracted terms'!$B$2:$B$219),1,0)</f>
        <v>0</v>
      </c>
    </row>
    <row r="440" spans="1:3" x14ac:dyDescent="0.25">
      <c r="A440" t="s">
        <v>1365</v>
      </c>
      <c r="B440" t="str">
        <f t="shared" si="6"/>
        <v>prioritizedbasis</v>
      </c>
      <c r="C440">
        <f>IF(B440=LOOKUP(B440,'manually extracted terms'!$B$2:$B$219),1,0)</f>
        <v>0</v>
      </c>
    </row>
    <row r="441" spans="1:3" x14ac:dyDescent="0.25">
      <c r="A441" t="s">
        <v>1366</v>
      </c>
      <c r="B441" t="str">
        <f t="shared" si="6"/>
        <v>in-personcontact</v>
      </c>
      <c r="C441">
        <f>IF(B441=LOOKUP(B441,'manually extracted terms'!$B$2:$B$219),1,0)</f>
        <v>0</v>
      </c>
    </row>
    <row r="442" spans="1:3" x14ac:dyDescent="0.25">
      <c r="A442" t="s">
        <v>1367</v>
      </c>
      <c r="B442" t="str">
        <f t="shared" si="6"/>
        <v>reasonsassociated</v>
      </c>
      <c r="C442">
        <f>IF(B442=LOOKUP(B442,'manually extracted terms'!$B$2:$B$219),1,0)</f>
        <v>0</v>
      </c>
    </row>
    <row r="443" spans="1:3" x14ac:dyDescent="0.25">
      <c r="A443" t="s">
        <v>1368</v>
      </c>
      <c r="B443" t="str">
        <f t="shared" si="6"/>
        <v>transactioncode</v>
      </c>
      <c r="C443">
        <f>IF(B443=LOOKUP(B443,'manually extracted terms'!$B$2:$B$219),1,0)</f>
        <v>1</v>
      </c>
    </row>
    <row r="444" spans="1:3" x14ac:dyDescent="0.25">
      <c r="A444" t="s">
        <v>168</v>
      </c>
      <c r="B444" t="str">
        <f t="shared" si="6"/>
        <v>performancemetric</v>
      </c>
      <c r="C444">
        <f>IF(B444=LOOKUP(B444,'manually extracted terms'!$B$2:$B$219),1,0)</f>
        <v>0</v>
      </c>
    </row>
    <row r="445" spans="1:3" x14ac:dyDescent="0.25">
      <c r="A445" t="s">
        <v>1369</v>
      </c>
      <c r="B445" t="str">
        <f t="shared" si="6"/>
        <v>checkreg</v>
      </c>
      <c r="C445">
        <f>IF(B445=LOOKUP(B445,'manually extracted terms'!$B$2:$B$219),1,0)</f>
        <v>0</v>
      </c>
    </row>
    <row r="446" spans="1:3" x14ac:dyDescent="0.25">
      <c r="A446" t="s">
        <v>1370</v>
      </c>
      <c r="B446" t="str">
        <f t="shared" si="6"/>
        <v>150day</v>
      </c>
      <c r="C446">
        <f>IF(B446=LOOKUP(B446,'manually extracted terms'!$B$2:$B$219),1,0)</f>
        <v>0</v>
      </c>
    </row>
    <row r="447" spans="1:3" x14ac:dyDescent="0.25">
      <c r="A447" t="s">
        <v>49</v>
      </c>
      <c r="B447" t="str">
        <f t="shared" si="6"/>
        <v>appealsdecision</v>
      </c>
      <c r="C447">
        <f>IF(B447=LOOKUP(B447,'manually extracted terms'!$B$2:$B$219),1,0)</f>
        <v>0</v>
      </c>
    </row>
    <row r="448" spans="1:3" x14ac:dyDescent="0.25">
      <c r="A448" t="s">
        <v>1371</v>
      </c>
      <c r="B448" t="str">
        <f t="shared" si="6"/>
        <v>chdpgateway</v>
      </c>
      <c r="C448">
        <f>IF(B448=LOOKUP(B448,'manually extracted terms'!$B$2:$B$219),1,0)</f>
        <v>1</v>
      </c>
    </row>
    <row r="449" spans="1:3" x14ac:dyDescent="0.25">
      <c r="A449" t="s">
        <v>1372</v>
      </c>
      <c r="B449" t="str">
        <f t="shared" si="6"/>
        <v>tribalaffiliation</v>
      </c>
      <c r="C449">
        <f>IF(B449=LOOKUP(B449,'manually extracted terms'!$B$2:$B$219),1,0)</f>
        <v>0</v>
      </c>
    </row>
    <row r="450" spans="1:3" x14ac:dyDescent="0.25">
      <c r="A450" t="s">
        <v>30</v>
      </c>
      <c r="B450" t="str">
        <f t="shared" si="6"/>
        <v>guidedtrip</v>
      </c>
      <c r="C450">
        <f>IF(B450=LOOKUP(B450,'manually extracted terms'!$B$2:$B$219),1,0)</f>
        <v>0</v>
      </c>
    </row>
    <row r="451" spans="1:3" x14ac:dyDescent="0.25">
      <c r="A451" t="s">
        <v>206</v>
      </c>
      <c r="B451" t="str">
        <f t="shared" ref="B451:B514" si="7">LOWER(SUBSTITUTE(A451," ",""))</f>
        <v>netsaving</v>
      </c>
      <c r="C451">
        <f>IF(B451=LOOKUP(B451,'manually extracted terms'!$B$2:$B$219),1,0)</f>
        <v>1</v>
      </c>
    </row>
    <row r="452" spans="1:3" x14ac:dyDescent="0.25">
      <c r="A452" t="s">
        <v>1373</v>
      </c>
      <c r="B452" t="str">
        <f t="shared" si="7"/>
        <v>permanentpart</v>
      </c>
      <c r="C452">
        <f>IF(B452=LOOKUP(B452,'manually extracted terms'!$B$2:$B$219),1,0)</f>
        <v>0</v>
      </c>
    </row>
    <row r="453" spans="1:3" x14ac:dyDescent="0.25">
      <c r="A453" t="s">
        <v>119</v>
      </c>
      <c r="B453" t="str">
        <f t="shared" si="7"/>
        <v>anonymousshopping</v>
      </c>
      <c r="C453">
        <f>IF(B453=LOOKUP(B453,'manually extracted terms'!$B$2:$B$219),1,0)</f>
        <v>1</v>
      </c>
    </row>
    <row r="454" spans="1:3" x14ac:dyDescent="0.25">
      <c r="A454" t="s">
        <v>1374</v>
      </c>
      <c r="B454" t="str">
        <f t="shared" si="7"/>
        <v>locallaw</v>
      </c>
      <c r="C454">
        <f>IF(B454=LOOKUP(B454,'manually extracted terms'!$B$2:$B$219),1,0)</f>
        <v>0</v>
      </c>
    </row>
    <row r="455" spans="1:3" x14ac:dyDescent="0.25">
      <c r="A455" t="s">
        <v>1375</v>
      </c>
      <c r="B455" t="str">
        <f t="shared" si="7"/>
        <v>savedwork</v>
      </c>
      <c r="C455">
        <f>IF(B455=LOOKUP(B455,'manually extracted terms'!$B$2:$B$219),1,0)</f>
        <v>0</v>
      </c>
    </row>
    <row r="456" spans="1:3" x14ac:dyDescent="0.25">
      <c r="A456" t="s">
        <v>1376</v>
      </c>
      <c r="B456" t="str">
        <f t="shared" si="7"/>
        <v>claimshandling</v>
      </c>
      <c r="C456">
        <f>IF(B456=LOOKUP(B456,'manually extracted terms'!$B$2:$B$219),1,0)</f>
        <v>0</v>
      </c>
    </row>
    <row r="457" spans="1:3" x14ac:dyDescent="0.25">
      <c r="A457" t="s">
        <v>1377</v>
      </c>
      <c r="B457" t="str">
        <f t="shared" si="7"/>
        <v>categoriesrecognized</v>
      </c>
      <c r="C457">
        <f>IF(B457=LOOKUP(B457,'manually extracted terms'!$B$2:$B$219),1,0)</f>
        <v>0</v>
      </c>
    </row>
    <row r="458" spans="1:3" x14ac:dyDescent="0.25">
      <c r="A458" t="s">
        <v>1378</v>
      </c>
      <c r="B458" t="str">
        <f t="shared" si="7"/>
        <v>assistancerequested</v>
      </c>
      <c r="C458">
        <f>IF(B458=LOOKUP(B458,'manually extracted terms'!$B$2:$B$219),1,0)</f>
        <v>0</v>
      </c>
    </row>
    <row r="459" spans="1:3" x14ac:dyDescent="0.25">
      <c r="A459" t="s">
        <v>1379</v>
      </c>
      <c r="B459" t="str">
        <f t="shared" si="7"/>
        <v>enddate</v>
      </c>
      <c r="C459">
        <f>IF(B459=LOOKUP(B459,'manually extracted terms'!$B$2:$B$219),1,0)</f>
        <v>0</v>
      </c>
    </row>
    <row r="460" spans="1:3" x14ac:dyDescent="0.25">
      <c r="A460" t="s">
        <v>1380</v>
      </c>
      <c r="B460" t="str">
        <f t="shared" si="7"/>
        <v>employer'semployee</v>
      </c>
      <c r="C460">
        <f>IF(B460=LOOKUP(B460,'manually extracted terms'!$B$2:$B$219),1,0)</f>
        <v>0</v>
      </c>
    </row>
    <row r="461" spans="1:3" x14ac:dyDescent="0.25">
      <c r="A461" t="s">
        <v>11</v>
      </c>
      <c r="B461" t="str">
        <f t="shared" si="7"/>
        <v>householdcomposition</v>
      </c>
      <c r="C461">
        <f>IF(B461=LOOKUP(B461,'manually extracted terms'!$B$2:$B$219),1,0)</f>
        <v>1</v>
      </c>
    </row>
    <row r="462" spans="1:3" x14ac:dyDescent="0.25">
      <c r="A462" t="s">
        <v>1381</v>
      </c>
      <c r="B462" t="str">
        <f t="shared" si="7"/>
        <v>averagedeductible</v>
      </c>
      <c r="C462">
        <f>IF(B462=LOOKUP(B462,'manually extracted terms'!$B$2:$B$219),1,0)</f>
        <v>0</v>
      </c>
    </row>
    <row r="463" spans="1:3" x14ac:dyDescent="0.25">
      <c r="A463" t="s">
        <v>1382</v>
      </c>
      <c r="B463" t="str">
        <f t="shared" si="7"/>
        <v>addressmatch</v>
      </c>
      <c r="C463">
        <f>IF(B463=LOOKUP(B463,'manually extracted terms'!$B$2:$B$219),1,0)</f>
        <v>0</v>
      </c>
    </row>
    <row r="464" spans="1:3" x14ac:dyDescent="0.25">
      <c r="A464" t="s">
        <v>1383</v>
      </c>
      <c r="B464" t="str">
        <f t="shared" si="7"/>
        <v>exactversion</v>
      </c>
      <c r="C464">
        <f>IF(B464=LOOKUP(B464,'manually extracted terms'!$B$2:$B$219),1,0)</f>
        <v>0</v>
      </c>
    </row>
    <row r="465" spans="1:3" x14ac:dyDescent="0.25">
      <c r="A465" t="s">
        <v>1384</v>
      </c>
      <c r="B465" t="str">
        <f t="shared" si="7"/>
        <v>36month</v>
      </c>
      <c r="C465">
        <f>IF(B465=LOOKUP(B465,'manually extracted terms'!$B$2:$B$219),1,0)</f>
        <v>0</v>
      </c>
    </row>
    <row r="466" spans="1:3" x14ac:dyDescent="0.25">
      <c r="A466" t="s">
        <v>31</v>
      </c>
      <c r="B466" t="str">
        <f t="shared" si="7"/>
        <v>smartscripting</v>
      </c>
      <c r="C466">
        <f>IF(B466=LOOKUP(B466,'manually extracted terms'!$B$2:$B$219),1,0)</f>
        <v>1</v>
      </c>
    </row>
    <row r="467" spans="1:3" x14ac:dyDescent="0.25">
      <c r="A467" t="s">
        <v>1385</v>
      </c>
      <c r="B467" t="str">
        <f t="shared" si="7"/>
        <v>timeframeallotted</v>
      </c>
      <c r="C467">
        <f>IF(B467=LOOKUP(B467,'manually extracted terms'!$B$2:$B$219),1,0)</f>
        <v>0</v>
      </c>
    </row>
    <row r="468" spans="1:3" x14ac:dyDescent="0.25">
      <c r="A468" t="s">
        <v>1386</v>
      </c>
      <c r="B468" t="str">
        <f t="shared" si="7"/>
        <v>timeoutexpiration</v>
      </c>
      <c r="C468">
        <f>IF(B468=LOOKUP(B468,'manually extracted terms'!$B$2:$B$219),1,0)</f>
        <v>0</v>
      </c>
    </row>
    <row r="469" spans="1:3" x14ac:dyDescent="0.25">
      <c r="A469" t="s">
        <v>1387</v>
      </c>
      <c r="B469" t="str">
        <f t="shared" si="7"/>
        <v>upcomingmonth</v>
      </c>
      <c r="C469">
        <f>IF(B469=LOOKUP(B469,'manually extracted terms'!$B$2:$B$219),1,0)</f>
        <v>0</v>
      </c>
    </row>
    <row r="470" spans="1:3" x14ac:dyDescent="0.25">
      <c r="A470" t="s">
        <v>1388</v>
      </c>
      <c r="B470" t="str">
        <f t="shared" si="7"/>
        <v>prenatalgateway</v>
      </c>
      <c r="C470">
        <f>IF(B470=LOOKUP(B470,'manually extracted terms'!$B$2:$B$219),1,0)</f>
        <v>1</v>
      </c>
    </row>
    <row r="471" spans="1:3" x14ac:dyDescent="0.25">
      <c r="A471" t="s">
        <v>194</v>
      </c>
      <c r="B471" t="str">
        <f t="shared" si="7"/>
        <v>lawfulpresence</v>
      </c>
      <c r="C471">
        <f>IF(B471=LOOKUP(B471,'manually extracted terms'!$B$2:$B$219),1,0)</f>
        <v>1</v>
      </c>
    </row>
    <row r="472" spans="1:3" x14ac:dyDescent="0.25">
      <c r="A472" t="s">
        <v>1389</v>
      </c>
      <c r="B472" t="str">
        <f t="shared" si="7"/>
        <v>performancemeasurement</v>
      </c>
      <c r="C472">
        <f>IF(B472=LOOKUP(B472,'manually extracted terms'!$B$2:$B$219),1,0)</f>
        <v>0</v>
      </c>
    </row>
    <row r="473" spans="1:3" x14ac:dyDescent="0.25">
      <c r="A473" t="s">
        <v>218</v>
      </c>
      <c r="B473" t="str">
        <f t="shared" si="7"/>
        <v>accreditingbody</v>
      </c>
      <c r="C473">
        <f>IF(B473=LOOKUP(B473,'manually extracted terms'!$B$2:$B$219),1,0)</f>
        <v>1</v>
      </c>
    </row>
    <row r="474" spans="1:3" x14ac:dyDescent="0.25">
      <c r="A474" t="s">
        <v>1390</v>
      </c>
      <c r="B474" t="str">
        <f t="shared" si="7"/>
        <v>patientsafety</v>
      </c>
      <c r="C474">
        <f>IF(B474=LOOKUP(B474,'manually extracted terms'!$B$2:$B$219),1,0)</f>
        <v>0</v>
      </c>
    </row>
    <row r="475" spans="1:3" x14ac:dyDescent="0.25">
      <c r="A475" t="s">
        <v>1391</v>
      </c>
      <c r="B475" t="str">
        <f t="shared" si="7"/>
        <v>formprepopulated</v>
      </c>
      <c r="C475">
        <f>IF(B475=LOOKUP(B475,'manually extracted terms'!$B$2:$B$219),1,0)</f>
        <v>0</v>
      </c>
    </row>
    <row r="476" spans="1:3" x14ac:dyDescent="0.25">
      <c r="A476" t="s">
        <v>1392</v>
      </c>
      <c r="B476" t="str">
        <f t="shared" si="7"/>
        <v>regulatoryorganization</v>
      </c>
      <c r="C476">
        <f>IF(B476=LOOKUP(B476,'manually extracted terms'!$B$2:$B$219),1,0)</f>
        <v>0</v>
      </c>
    </row>
    <row r="477" spans="1:3" x14ac:dyDescent="0.25">
      <c r="A477" t="s">
        <v>1393</v>
      </c>
      <c r="B477" t="str">
        <f t="shared" si="7"/>
        <v>follow-upaction</v>
      </c>
      <c r="C477">
        <f>IF(B477=LOOKUP(B477,'manually extracted terms'!$B$2:$B$219),1,0)</f>
        <v>0</v>
      </c>
    </row>
    <row r="478" spans="1:3" x14ac:dyDescent="0.25">
      <c r="A478" t="s">
        <v>86</v>
      </c>
      <c r="B478" t="str">
        <f t="shared" si="7"/>
        <v>rulesengine</v>
      </c>
      <c r="C478">
        <f>IF(B478=LOOKUP(B478,'manually extracted terms'!$B$2:$B$219),1,0)</f>
        <v>1</v>
      </c>
    </row>
    <row r="479" spans="1:3" x14ac:dyDescent="0.25">
      <c r="A479" t="s">
        <v>1394</v>
      </c>
      <c r="B479" t="str">
        <f t="shared" si="7"/>
        <v>newborngateway</v>
      </c>
      <c r="C479">
        <f>IF(B479=LOOKUP(B479,'manually extracted terms'!$B$2:$B$219),1,0)</f>
        <v>1</v>
      </c>
    </row>
    <row r="480" spans="1:3" x14ac:dyDescent="0.25">
      <c r="A480" t="s">
        <v>1395</v>
      </c>
      <c r="B480" t="str">
        <f t="shared" si="7"/>
        <v>shareddecision-making</v>
      </c>
      <c r="C480">
        <f>IF(B480=LOOKUP(B480,'manually extracted terms'!$B$2:$B$219),1,0)</f>
        <v>0</v>
      </c>
    </row>
    <row r="481" spans="1:3" x14ac:dyDescent="0.25">
      <c r="A481" t="s">
        <v>1396</v>
      </c>
      <c r="B481" t="str">
        <f t="shared" si="7"/>
        <v>statisticalanalysis</v>
      </c>
      <c r="C481">
        <f>IF(B481=LOOKUP(B481,'manually extracted terms'!$B$2:$B$219),1,0)</f>
        <v>0</v>
      </c>
    </row>
    <row r="482" spans="1:3" x14ac:dyDescent="0.25">
      <c r="A482" t="s">
        <v>109</v>
      </c>
      <c r="B482" t="str">
        <f t="shared" si="7"/>
        <v>pregnantwoman</v>
      </c>
      <c r="C482">
        <f>IF(B482=LOOKUP(B482,'manually extracted terms'!$B$2:$B$219),1,0)</f>
        <v>0</v>
      </c>
    </row>
    <row r="483" spans="1:3" x14ac:dyDescent="0.25">
      <c r="A483" t="s">
        <v>1397</v>
      </c>
      <c r="B483" t="str">
        <f t="shared" si="7"/>
        <v>180day</v>
      </c>
      <c r="C483">
        <f>IF(B483=LOOKUP(B483,'manually extracted terms'!$B$2:$B$219),1,0)</f>
        <v>0</v>
      </c>
    </row>
    <row r="484" spans="1:3" x14ac:dyDescent="0.25">
      <c r="A484" t="s">
        <v>1398</v>
      </c>
      <c r="B484" t="str">
        <f t="shared" si="7"/>
        <v>zipcode</v>
      </c>
      <c r="C484">
        <f>IF(B484=LOOKUP(B484,'manually extracted terms'!$B$2:$B$219),1,0)</f>
        <v>1</v>
      </c>
    </row>
    <row r="485" spans="1:3" x14ac:dyDescent="0.25">
      <c r="A485" t="s">
        <v>1399</v>
      </c>
      <c r="B485" t="str">
        <f t="shared" si="7"/>
        <v>generousprovision</v>
      </c>
      <c r="C485">
        <f>IF(B485=LOOKUP(B485,'manually extracted terms'!$B$2:$B$219),1,0)</f>
        <v>0</v>
      </c>
    </row>
    <row r="486" spans="1:3" x14ac:dyDescent="0.25">
      <c r="A486" t="s">
        <v>1400</v>
      </c>
      <c r="B486" t="str">
        <f t="shared" si="7"/>
        <v>notifyissuer</v>
      </c>
      <c r="C486">
        <f>IF(B486=LOOKUP(B486,'manually extracted terms'!$B$2:$B$219),1,0)</f>
        <v>0</v>
      </c>
    </row>
    <row r="487" spans="1:3" x14ac:dyDescent="0.25">
      <c r="A487" t="s">
        <v>1401</v>
      </c>
      <c r="B487" t="str">
        <f t="shared" si="7"/>
        <v>applicationcompletion</v>
      </c>
      <c r="C487">
        <f>IF(B487=LOOKUP(B487,'manually extracted terms'!$B$2:$B$219),1,0)</f>
        <v>0</v>
      </c>
    </row>
    <row r="488" spans="1:3" x14ac:dyDescent="0.25">
      <c r="A488" t="s">
        <v>169</v>
      </c>
      <c r="B488" t="str">
        <f t="shared" si="7"/>
        <v>activeapplication</v>
      </c>
      <c r="C488">
        <f>IF(B488=LOOKUP(B488,'manually extracted terms'!$B$2:$B$219),1,0)</f>
        <v>1</v>
      </c>
    </row>
    <row r="489" spans="1:3" x14ac:dyDescent="0.25">
      <c r="A489" t="s">
        <v>1402</v>
      </c>
      <c r="B489" t="str">
        <f t="shared" si="7"/>
        <v>applicationwithdrawal</v>
      </c>
      <c r="C489">
        <f>IF(B489=LOOKUP(B489,'manually extracted terms'!$B$2:$B$219),1,0)</f>
        <v>0</v>
      </c>
    </row>
    <row r="490" spans="1:3" x14ac:dyDescent="0.25">
      <c r="A490" t="s">
        <v>1403</v>
      </c>
      <c r="B490" t="str">
        <f t="shared" si="7"/>
        <v>emailedapplication</v>
      </c>
      <c r="C490">
        <f>IF(B490=LOOKUP(B490,'manually extracted terms'!$B$2:$B$219),1,0)</f>
        <v>0</v>
      </c>
    </row>
    <row r="491" spans="1:3" x14ac:dyDescent="0.25">
      <c r="A491" t="s">
        <v>1404</v>
      </c>
      <c r="B491" t="str">
        <f t="shared" si="7"/>
        <v>approvedapplication</v>
      </c>
      <c r="C491">
        <f>IF(B491=LOOKUP(B491,'manually extracted terms'!$B$2:$B$219),1,0)</f>
        <v>0</v>
      </c>
    </row>
    <row r="492" spans="1:3" x14ac:dyDescent="0.25">
      <c r="A492" t="s">
        <v>1405</v>
      </c>
      <c r="B492" t="str">
        <f t="shared" si="7"/>
        <v>applicationexception</v>
      </c>
      <c r="C492">
        <f>IF(B492=LOOKUP(B492,'manually extracted terms'!$B$2:$B$219),1,0)</f>
        <v>0</v>
      </c>
    </row>
    <row r="493" spans="1:3" x14ac:dyDescent="0.25">
      <c r="A493" t="s">
        <v>1406</v>
      </c>
      <c r="B493" t="str">
        <f t="shared" si="7"/>
        <v>stateentity</v>
      </c>
      <c r="C493">
        <f>IF(B493=LOOKUP(B493,'manually extracted terms'!$B$2:$B$219),1,0)</f>
        <v>0</v>
      </c>
    </row>
    <row r="494" spans="1:3" x14ac:dyDescent="0.25">
      <c r="A494" t="s">
        <v>1407</v>
      </c>
      <c r="B494" t="str">
        <f t="shared" si="7"/>
        <v>reportsrequired</v>
      </c>
      <c r="C494">
        <f>IF(B494=LOOKUP(B494,'manually extracted terms'!$B$2:$B$219),1,0)</f>
        <v>0</v>
      </c>
    </row>
    <row r="495" spans="1:3" x14ac:dyDescent="0.25">
      <c r="A495" t="s">
        <v>1408</v>
      </c>
      <c r="B495" t="str">
        <f t="shared" si="7"/>
        <v>communicationmethod</v>
      </c>
      <c r="C495">
        <f>IF(B495=LOOKUP(B495,'manually extracted terms'!$B$2:$B$219),1,0)</f>
        <v>0</v>
      </c>
    </row>
    <row r="496" spans="1:3" x14ac:dyDescent="0.25">
      <c r="A496" t="s">
        <v>1409</v>
      </c>
      <c r="B496" t="str">
        <f t="shared" si="7"/>
        <v>disabilitystatus</v>
      </c>
      <c r="C496">
        <f>IF(B496=LOOKUP(B496,'manually extracted terms'!$B$2:$B$219),1,0)</f>
        <v>1</v>
      </c>
    </row>
    <row r="497" spans="1:3" x14ac:dyDescent="0.25">
      <c r="A497" t="s">
        <v>1410</v>
      </c>
      <c r="B497" t="str">
        <f t="shared" si="7"/>
        <v>enrollmentperiod</v>
      </c>
      <c r="C497">
        <f>IF(B497=LOOKUP(B497,'manually extracted terms'!$B$2:$B$219),1,0)</f>
        <v>1</v>
      </c>
    </row>
    <row r="498" spans="1:3" x14ac:dyDescent="0.25">
      <c r="A498" t="s">
        <v>1411</v>
      </c>
      <c r="B498" t="str">
        <f t="shared" si="7"/>
        <v>generatereport</v>
      </c>
      <c r="C498">
        <f>IF(B498=LOOKUP(B498,'manually extracted terms'!$B$2:$B$219),1,0)</f>
        <v>0</v>
      </c>
    </row>
    <row r="499" spans="1:3" x14ac:dyDescent="0.25">
      <c r="A499" t="s">
        <v>1412</v>
      </c>
      <c r="B499" t="str">
        <f t="shared" si="7"/>
        <v>csrsubsidy</v>
      </c>
      <c r="C499">
        <f>IF(B499=LOOKUP(B499,'manually extracted terms'!$B$2:$B$219),1,0)</f>
        <v>1</v>
      </c>
    </row>
    <row r="500" spans="1:3" x14ac:dyDescent="0.25">
      <c r="A500" t="s">
        <v>1413</v>
      </c>
      <c r="B500" t="str">
        <f t="shared" si="7"/>
        <v>plancomparison</v>
      </c>
      <c r="C500">
        <f>IF(B500=LOOKUP(B500,'manually extracted terms'!$B$2:$B$219),1,0)</f>
        <v>0</v>
      </c>
    </row>
    <row r="501" spans="1:3" x14ac:dyDescent="0.25">
      <c r="A501" t="s">
        <v>1414</v>
      </c>
      <c r="B501" t="str">
        <f t="shared" si="7"/>
        <v>applicationsreceived</v>
      </c>
      <c r="C501">
        <f>IF(B501=LOOKUP(B501,'manually extracted terms'!$B$2:$B$219),1,0)</f>
        <v>0</v>
      </c>
    </row>
    <row r="502" spans="1:3" x14ac:dyDescent="0.25">
      <c r="A502" t="s">
        <v>1415</v>
      </c>
      <c r="B502" t="str">
        <f t="shared" si="7"/>
        <v>electronicallystore</v>
      </c>
      <c r="C502">
        <f>IF(B502=LOOKUP(B502,'manually extracted terms'!$B$2:$B$219),1,0)</f>
        <v>0</v>
      </c>
    </row>
    <row r="503" spans="1:3" x14ac:dyDescent="0.25">
      <c r="A503" t="s">
        <v>1416</v>
      </c>
      <c r="B503" t="str">
        <f t="shared" si="7"/>
        <v>checkbenefit</v>
      </c>
      <c r="C503">
        <f>IF(B503=LOOKUP(B503,'manually extracted terms'!$B$2:$B$219),1,0)</f>
        <v>0</v>
      </c>
    </row>
    <row r="504" spans="1:3" x14ac:dyDescent="0.25">
      <c r="A504" t="s">
        <v>1417</v>
      </c>
      <c r="B504" t="str">
        <f t="shared" si="7"/>
        <v>benefitdesign</v>
      </c>
      <c r="C504">
        <f>IF(B504=LOOKUP(B504,'manually extracted terms'!$B$2:$B$219),1,0)</f>
        <v>0</v>
      </c>
    </row>
    <row r="505" spans="1:3" x14ac:dyDescent="0.25">
      <c r="A505" t="s">
        <v>1418</v>
      </c>
      <c r="B505" t="str">
        <f t="shared" si="7"/>
        <v>benefitgap</v>
      </c>
      <c r="C505">
        <f>IF(B505=LOOKUP(B505,'manually extracted terms'!$B$2:$B$219),1,0)</f>
        <v>0</v>
      </c>
    </row>
    <row r="506" spans="1:3" x14ac:dyDescent="0.25">
      <c r="A506" t="s">
        <v>1419</v>
      </c>
      <c r="B506" t="str">
        <f t="shared" si="7"/>
        <v>californiapolicymaker</v>
      </c>
      <c r="C506">
        <f>IF(B506=LOOKUP(B506,'manually extracted terms'!$B$2:$B$219),1,0)</f>
        <v>0</v>
      </c>
    </row>
    <row r="507" spans="1:3" x14ac:dyDescent="0.25">
      <c r="A507" t="s">
        <v>1420</v>
      </c>
      <c r="B507" t="str">
        <f t="shared" si="7"/>
        <v>currentpolicy</v>
      </c>
      <c r="C507">
        <f>IF(B507=LOOKUP(B507,'manually extracted terms'!$B$2:$B$219),1,0)</f>
        <v>0</v>
      </c>
    </row>
    <row r="508" spans="1:3" x14ac:dyDescent="0.25">
      <c r="A508" t="s">
        <v>1421</v>
      </c>
      <c r="B508" t="str">
        <f t="shared" si="7"/>
        <v>followinglanguage</v>
      </c>
      <c r="C508">
        <f>IF(B508=LOOKUP(B508,'manually extracted terms'!$B$2:$B$219),1,0)</f>
        <v>0</v>
      </c>
    </row>
    <row r="509" spans="1:3" x14ac:dyDescent="0.25">
      <c r="A509" t="s">
        <v>192</v>
      </c>
      <c r="B509" t="str">
        <f t="shared" si="7"/>
        <v>responsibleperson</v>
      </c>
      <c r="C509">
        <f>IF(B509=LOOKUP(B509,'manually extracted terms'!$B$2:$B$219),1,0)</f>
        <v>1</v>
      </c>
    </row>
    <row r="510" spans="1:3" x14ac:dyDescent="0.25">
      <c r="A510" t="s">
        <v>1422</v>
      </c>
      <c r="B510" t="str">
        <f t="shared" si="7"/>
        <v>designatedocument</v>
      </c>
      <c r="C510">
        <f>IF(B510=LOOKUP(B510,'manually extracted terms'!$B$2:$B$219),1,0)</f>
        <v>0</v>
      </c>
    </row>
    <row r="511" spans="1:3" x14ac:dyDescent="0.25">
      <c r="A511" t="s">
        <v>1423</v>
      </c>
      <c r="B511" t="str">
        <f t="shared" si="7"/>
        <v>primarylanguage</v>
      </c>
      <c r="C511">
        <f>IF(B511=LOOKUP(B511,'manually extracted terms'!$B$2:$B$219),1,0)</f>
        <v>1</v>
      </c>
    </row>
    <row r="512" spans="1:3" x14ac:dyDescent="0.25">
      <c r="A512" t="s">
        <v>1424</v>
      </c>
      <c r="B512" t="str">
        <f t="shared" si="7"/>
        <v>personacting</v>
      </c>
      <c r="C512">
        <f>IF(B512=LOOKUP(B512,'manually extracted terms'!$B$2:$B$219),1,0)</f>
        <v>0</v>
      </c>
    </row>
    <row r="513" spans="1:3" x14ac:dyDescent="0.25">
      <c r="A513" t="s">
        <v>1425</v>
      </c>
      <c r="B513" t="str">
        <f t="shared" si="7"/>
        <v>viewingcapability</v>
      </c>
      <c r="C513">
        <f>IF(B513=LOOKUP(B513,'manually extracted terms'!$B$2:$B$219),1,0)</f>
        <v>0</v>
      </c>
    </row>
    <row r="514" spans="1:3" x14ac:dyDescent="0.25">
      <c r="A514" t="s">
        <v>1426</v>
      </c>
      <c r="B514" t="str">
        <f t="shared" si="7"/>
        <v>vietnameselanguage</v>
      </c>
      <c r="C514">
        <f>IF(B514=LOOKUP(B514,'manually extracted terms'!$B$2:$B$219),1,0)</f>
        <v>0</v>
      </c>
    </row>
    <row r="515" spans="1:3" x14ac:dyDescent="0.25">
      <c r="A515" t="s">
        <v>1427</v>
      </c>
      <c r="B515" t="str">
        <f t="shared" ref="B515:B578" si="8">LOWER(SUBSTITUTE(A515," ",""))</f>
        <v>desiredlanguage</v>
      </c>
      <c r="C515">
        <f>IF(B515=LOOKUP(B515,'manually extracted terms'!$B$2:$B$219),1,0)</f>
        <v>0</v>
      </c>
    </row>
    <row r="516" spans="1:3" x14ac:dyDescent="0.25">
      <c r="A516" t="s">
        <v>1428</v>
      </c>
      <c r="B516" t="str">
        <f t="shared" si="8"/>
        <v>programpolicy</v>
      </c>
      <c r="C516">
        <f>IF(B516=LOOKUP(B516,'manually extracted terms'!$B$2:$B$219),1,0)</f>
        <v>0</v>
      </c>
    </row>
    <row r="517" spans="1:3" x14ac:dyDescent="0.25">
      <c r="A517" t="s">
        <v>1429</v>
      </c>
      <c r="B517" t="str">
        <f t="shared" si="8"/>
        <v>savingchange</v>
      </c>
      <c r="C517">
        <f>IF(B517=LOOKUP(B517,'manually extracted terms'!$B$2:$B$219),1,0)</f>
        <v>0</v>
      </c>
    </row>
    <row r="518" spans="1:3" x14ac:dyDescent="0.25">
      <c r="A518" t="s">
        <v>1430</v>
      </c>
      <c r="B518" t="str">
        <f t="shared" si="8"/>
        <v>designatenotice</v>
      </c>
      <c r="C518">
        <f>IF(B518=LOOKUP(B518,'manually extracted terms'!$B$2:$B$219),1,0)</f>
        <v>0</v>
      </c>
    </row>
    <row r="519" spans="1:3" x14ac:dyDescent="0.25">
      <c r="A519" t="s">
        <v>1431</v>
      </c>
      <c r="B519" t="str">
        <f t="shared" si="8"/>
        <v>anticipatedreporting</v>
      </c>
      <c r="C519">
        <f>IF(B519=LOOKUP(B519,'manually extracted terms'!$B$2:$B$219),1,0)</f>
        <v>0</v>
      </c>
    </row>
    <row r="520" spans="1:3" x14ac:dyDescent="0.25">
      <c r="A520" t="s">
        <v>1432</v>
      </c>
      <c r="B520" t="str">
        <f t="shared" si="8"/>
        <v>completedformat</v>
      </c>
      <c r="C520">
        <f>IF(B520=LOOKUP(B520,'manually extracted terms'!$B$2:$B$219),1,0)</f>
        <v>0</v>
      </c>
    </row>
    <row r="521" spans="1:3" x14ac:dyDescent="0.25">
      <c r="A521" t="s">
        <v>1433</v>
      </c>
      <c r="B521" t="str">
        <f t="shared" si="8"/>
        <v>user-definedcriterion</v>
      </c>
      <c r="C521">
        <f>IF(B521=LOOKUP(B521,'manually extracted terms'!$B$2:$B$219),1,0)</f>
        <v>0</v>
      </c>
    </row>
    <row r="522" spans="1:3" x14ac:dyDescent="0.25">
      <c r="A522" t="s">
        <v>1434</v>
      </c>
      <c r="B522" t="str">
        <f t="shared" si="8"/>
        <v>externalinterface</v>
      </c>
      <c r="C522">
        <f>IF(B522=LOOKUP(B522,'manually extracted terms'!$B$2:$B$219),1,0)</f>
        <v>0</v>
      </c>
    </row>
    <row r="523" spans="1:3" x14ac:dyDescent="0.25">
      <c r="A523" t="s">
        <v>1435</v>
      </c>
      <c r="B523" t="str">
        <f t="shared" si="8"/>
        <v>medsinterface</v>
      </c>
      <c r="C523">
        <f>IF(B523=LOOKUP(B523,'manually extracted terms'!$B$2:$B$219),1,0)</f>
        <v>0</v>
      </c>
    </row>
    <row r="524" spans="1:3" x14ac:dyDescent="0.25">
      <c r="A524" t="s">
        <v>1436</v>
      </c>
      <c r="B524" t="str">
        <f t="shared" si="8"/>
        <v>enrollmentscompleted</v>
      </c>
      <c r="C524">
        <f>IF(B524=LOOKUP(B524,'manually extracted terms'!$B$2:$B$219),1,0)</f>
        <v>0</v>
      </c>
    </row>
    <row r="525" spans="1:3" x14ac:dyDescent="0.25">
      <c r="A525" t="s">
        <v>1437</v>
      </c>
      <c r="B525" t="str">
        <f t="shared" si="8"/>
        <v>electronicreport</v>
      </c>
      <c r="C525">
        <f>IF(B525=LOOKUP(B525,'manually extracted terms'!$B$2:$B$219),1,0)</f>
        <v>0</v>
      </c>
    </row>
    <row r="526" spans="1:3" x14ac:dyDescent="0.25">
      <c r="A526" t="s">
        <v>1438</v>
      </c>
      <c r="B526" t="str">
        <f t="shared" si="8"/>
        <v>reportconsist</v>
      </c>
      <c r="C526">
        <f>IF(B526=LOOKUP(B526,'manually extracted terms'!$B$2:$B$219),1,0)</f>
        <v>0</v>
      </c>
    </row>
    <row r="527" spans="1:3" x14ac:dyDescent="0.25">
      <c r="A527" t="s">
        <v>1439</v>
      </c>
      <c r="B527" t="str">
        <f t="shared" si="8"/>
        <v>fiscalreport</v>
      </c>
      <c r="C527">
        <f>IF(B527=LOOKUP(B527,'manually extracted terms'!$B$2:$B$219),1,0)</f>
        <v>0</v>
      </c>
    </row>
    <row r="528" spans="1:3" x14ac:dyDescent="0.25">
      <c r="A528" t="s">
        <v>1440</v>
      </c>
      <c r="B528" t="str">
        <f t="shared" si="8"/>
        <v>beneficiaryreport</v>
      </c>
      <c r="C528">
        <f>IF(B528=LOOKUP(B528,'manually extracted terms'!$B$2:$B$219),1,0)</f>
        <v>0</v>
      </c>
    </row>
    <row r="529" spans="1:3" x14ac:dyDescent="0.25">
      <c r="A529" t="s">
        <v>1441</v>
      </c>
      <c r="B529" t="str">
        <f t="shared" si="8"/>
        <v>real-timetransmission</v>
      </c>
      <c r="C529">
        <f>IF(B529=LOOKUP(B529,'manually extracted terms'!$B$2:$B$219),1,0)</f>
        <v>0</v>
      </c>
    </row>
    <row r="530" spans="1:3" x14ac:dyDescent="0.25">
      <c r="A530" t="s">
        <v>1442</v>
      </c>
      <c r="B530" t="str">
        <f t="shared" si="8"/>
        <v>displayonline</v>
      </c>
      <c r="C530">
        <f>IF(B530=LOOKUP(B530,'manually extracted terms'!$B$2:$B$219),1,0)</f>
        <v>0</v>
      </c>
    </row>
    <row r="531" spans="1:3" x14ac:dyDescent="0.25">
      <c r="A531" t="s">
        <v>193</v>
      </c>
      <c r="B531" t="str">
        <f t="shared" si="8"/>
        <v>verificationdocument</v>
      </c>
      <c r="C531">
        <f>IF(B531=LOOKUP(B531,'manually extracted terms'!$B$2:$B$219),1,0)</f>
        <v>1</v>
      </c>
    </row>
    <row r="532" spans="1:3" x14ac:dyDescent="0.25">
      <c r="A532" t="s">
        <v>1443</v>
      </c>
      <c r="B532" t="str">
        <f t="shared" si="8"/>
        <v>consumeruse</v>
      </c>
      <c r="C532">
        <f>IF(B532=LOOKUP(B532,'manually extracted terms'!$B$2:$B$219),1,0)</f>
        <v>0</v>
      </c>
    </row>
    <row r="533" spans="1:3" x14ac:dyDescent="0.25">
      <c r="A533" t="s">
        <v>1444</v>
      </c>
      <c r="B533" t="str">
        <f t="shared" si="8"/>
        <v>consumerleft</v>
      </c>
      <c r="C533">
        <f>IF(B533=LOOKUP(B533,'manually extracted terms'!$B$2:$B$219),1,0)</f>
        <v>0</v>
      </c>
    </row>
    <row r="534" spans="1:3" x14ac:dyDescent="0.25">
      <c r="A534" t="s">
        <v>1445</v>
      </c>
      <c r="B534" t="str">
        <f t="shared" si="8"/>
        <v>consumerchoose</v>
      </c>
      <c r="C534">
        <f>IF(B534=LOOKUP(B534,'manually extracted terms'!$B$2:$B$219),1,0)</f>
        <v>0</v>
      </c>
    </row>
    <row r="535" spans="1:3" x14ac:dyDescent="0.25">
      <c r="A535" t="s">
        <v>1446</v>
      </c>
      <c r="B535" t="str">
        <f t="shared" si="8"/>
        <v>completedapplication</v>
      </c>
      <c r="C535">
        <f>IF(B535=LOOKUP(B535,'manually extracted terms'!$B$2:$B$219),1,0)</f>
        <v>0</v>
      </c>
    </row>
    <row r="536" spans="1:3" x14ac:dyDescent="0.25">
      <c r="A536" t="s">
        <v>32</v>
      </c>
      <c r="B536" t="str">
        <f t="shared" si="8"/>
        <v>appealdecision</v>
      </c>
      <c r="C536">
        <f>IF(B536=LOOKUP(B536,'manually extracted terms'!$B$2:$B$219),1,0)</f>
        <v>0</v>
      </c>
    </row>
    <row r="537" spans="1:3" x14ac:dyDescent="0.25">
      <c r="A537" t="s">
        <v>1447</v>
      </c>
      <c r="B537" t="str">
        <f t="shared" si="8"/>
        <v>entitywebsite</v>
      </c>
      <c r="C537">
        <f>IF(B537=LOOKUP(B537,'manually extracted terms'!$B$2:$B$219),1,0)</f>
        <v>0</v>
      </c>
    </row>
    <row r="538" spans="1:3" x14ac:dyDescent="0.25">
      <c r="A538" t="s">
        <v>1448</v>
      </c>
      <c r="B538" t="str">
        <f t="shared" si="8"/>
        <v>pendingdeadline</v>
      </c>
      <c r="C538">
        <f>IF(B538=LOOKUP(B538,'manually extracted terms'!$B$2:$B$219),1,0)</f>
        <v>0</v>
      </c>
    </row>
    <row r="539" spans="1:3" x14ac:dyDescent="0.25">
      <c r="A539" t="s">
        <v>1449</v>
      </c>
      <c r="B539" t="str">
        <f t="shared" si="8"/>
        <v>targetoutreach</v>
      </c>
      <c r="C539">
        <f>IF(B539=LOOKUP(B539,'manually extracted terms'!$B$2:$B$219),1,0)</f>
        <v>0</v>
      </c>
    </row>
    <row r="540" spans="1:3" x14ac:dyDescent="0.25">
      <c r="A540" t="s">
        <v>1450</v>
      </c>
      <c r="B540" t="str">
        <f t="shared" si="8"/>
        <v>uniquelyrecord</v>
      </c>
      <c r="C540">
        <f>IF(B540=LOOKUP(B540,'manually extracted terms'!$B$2:$B$219),1,0)</f>
        <v>0</v>
      </c>
    </row>
    <row r="541" spans="1:3" x14ac:dyDescent="0.25">
      <c r="A541" t="s">
        <v>1451</v>
      </c>
      <c r="B541" t="str">
        <f t="shared" si="8"/>
        <v>outreacheffort</v>
      </c>
      <c r="C541">
        <f>IF(B541=LOOKUP(B541,'manually extracted terms'!$B$2:$B$219),1,0)</f>
        <v>0</v>
      </c>
    </row>
    <row r="542" spans="1:3" x14ac:dyDescent="0.25">
      <c r="A542" t="s">
        <v>1452</v>
      </c>
      <c r="B542" t="str">
        <f t="shared" si="8"/>
        <v>trackapplication</v>
      </c>
      <c r="C542">
        <f>IF(B542=LOOKUP(B542,'manually extracted terms'!$B$2:$B$219),1,0)</f>
        <v>0</v>
      </c>
    </row>
    <row r="543" spans="1:3" x14ac:dyDescent="0.25">
      <c r="A543" t="s">
        <v>208</v>
      </c>
      <c r="B543" t="str">
        <f t="shared" si="8"/>
        <v>insurancerequirement</v>
      </c>
      <c r="C543">
        <f>IF(B543=LOOKUP(B543,'manually extracted terms'!$B$2:$B$219),1,0)</f>
        <v>1</v>
      </c>
    </row>
    <row r="544" spans="1:3" x14ac:dyDescent="0.25">
      <c r="A544" t="s">
        <v>1453</v>
      </c>
      <c r="B544" t="str">
        <f t="shared" si="8"/>
        <v>currentapplicant</v>
      </c>
      <c r="C544">
        <f>IF(B544=LOOKUP(B544,'manually extracted terms'!$B$2:$B$219),1,0)</f>
        <v>0</v>
      </c>
    </row>
    <row r="545" spans="1:3" x14ac:dyDescent="0.25">
      <c r="A545" t="s">
        <v>1454</v>
      </c>
      <c r="B545" t="str">
        <f t="shared" si="8"/>
        <v>updatedisposition</v>
      </c>
      <c r="C545">
        <f>IF(B545=LOOKUP(B545,'manually extracted terms'!$B$2:$B$219),1,0)</f>
        <v>0</v>
      </c>
    </row>
    <row r="546" spans="1:3" x14ac:dyDescent="0.25">
      <c r="A546" t="s">
        <v>1455</v>
      </c>
      <c r="B546" t="str">
        <f t="shared" si="8"/>
        <v>exchangeelect</v>
      </c>
      <c r="C546">
        <f>IF(B546=LOOKUP(B546,'manually extracted terms'!$B$2:$B$219),1,0)</f>
        <v>0</v>
      </c>
    </row>
    <row r="547" spans="1:3" x14ac:dyDescent="0.25">
      <c r="A547" t="s">
        <v>1456</v>
      </c>
      <c r="B547" t="str">
        <f t="shared" si="8"/>
        <v>qhpnon-renewal</v>
      </c>
      <c r="C547">
        <f>IF(B547=LOOKUP(B547,'manually extracted terms'!$B$2:$B$219),1,0)</f>
        <v>1</v>
      </c>
    </row>
    <row r="548" spans="1:3" x14ac:dyDescent="0.25">
      <c r="A548" t="s">
        <v>1457</v>
      </c>
      <c r="B548" t="str">
        <f t="shared" si="8"/>
        <v>qhprecertification</v>
      </c>
      <c r="C548">
        <f>IF(B548=LOOKUP(B548,'manually extracted terms'!$B$2:$B$219),1,0)</f>
        <v>1</v>
      </c>
    </row>
    <row r="549" spans="1:3" x14ac:dyDescent="0.25">
      <c r="A549" t="s">
        <v>1458</v>
      </c>
      <c r="B549" t="str">
        <f t="shared" si="8"/>
        <v>individual'scircumstance</v>
      </c>
      <c r="C549">
        <f>IF(B549=LOOKUP(B549,'manually extracted terms'!$B$2:$B$219),1,0)</f>
        <v>0</v>
      </c>
    </row>
    <row r="550" spans="1:3" x14ac:dyDescent="0.25">
      <c r="A550" t="s">
        <v>1459</v>
      </c>
      <c r="B550" t="str">
        <f t="shared" si="8"/>
        <v>registeredassister</v>
      </c>
      <c r="C550">
        <f>IF(B550=LOOKUP(B550,'manually extracted terms'!$B$2:$B$219),1,0)</f>
        <v>0</v>
      </c>
    </row>
    <row r="551" spans="1:3" x14ac:dyDescent="0.25">
      <c r="A551" t="s">
        <v>1460</v>
      </c>
      <c r="B551" t="str">
        <f t="shared" si="8"/>
        <v>designatedassister</v>
      </c>
      <c r="C551">
        <f>IF(B551=LOOKUP(B551,'manually extracted terms'!$B$2:$B$219),1,0)</f>
        <v>0</v>
      </c>
    </row>
    <row r="552" spans="1:3" x14ac:dyDescent="0.25">
      <c r="A552" t="s">
        <v>1461</v>
      </c>
      <c r="B552" t="str">
        <f t="shared" si="8"/>
        <v>reportchange</v>
      </c>
      <c r="C552">
        <f>IF(B552=LOOKUP(B552,'manually extracted terms'!$B$2:$B$219),1,0)</f>
        <v>0</v>
      </c>
    </row>
    <row r="553" spans="1:3" x14ac:dyDescent="0.25">
      <c r="A553" t="s">
        <v>1462</v>
      </c>
      <c r="B553" t="str">
        <f t="shared" si="8"/>
        <v>category</v>
      </c>
      <c r="C553">
        <f>IF(B553=LOOKUP(B553,'manually extracted terms'!$B$2:$B$219),1,0)</f>
        <v>0</v>
      </c>
    </row>
    <row r="554" spans="1:3" x14ac:dyDescent="0.25">
      <c r="A554" t="s">
        <v>1463</v>
      </c>
      <c r="B554" t="str">
        <f t="shared" si="8"/>
        <v>advance</v>
      </c>
      <c r="C554">
        <f>IF(B554=LOOKUP(B554,'manually extracted terms'!$B$2:$B$219),1,0)</f>
        <v>0</v>
      </c>
    </row>
    <row r="555" spans="1:3" x14ac:dyDescent="0.25">
      <c r="A555" t="s">
        <v>1464</v>
      </c>
      <c r="B555" t="str">
        <f t="shared" si="8"/>
        <v>diseasescenario</v>
      </c>
      <c r="C555">
        <f>IF(B555=LOOKUP(B555,'manually extracted terms'!$B$2:$B$219),1,0)</f>
        <v>0</v>
      </c>
    </row>
    <row r="556" spans="1:3" x14ac:dyDescent="0.25">
      <c r="A556" t="s">
        <v>1465</v>
      </c>
      <c r="B556" t="str">
        <f t="shared" si="8"/>
        <v>supportingdocumentation</v>
      </c>
      <c r="C556">
        <f>IF(B556=LOOKUP(B556,'manually extracted terms'!$B$2:$B$219),1,0)</f>
        <v>0</v>
      </c>
    </row>
    <row r="557" spans="1:3" x14ac:dyDescent="0.25">
      <c r="A557" t="s">
        <v>1466</v>
      </c>
      <c r="B557" t="str">
        <f t="shared" si="8"/>
        <v>exampledate</v>
      </c>
      <c r="C557">
        <f>IF(B557=LOOKUP(B557,'manually extracted terms'!$B$2:$B$219),1,0)</f>
        <v>0</v>
      </c>
    </row>
    <row r="558" spans="1:3" x14ac:dyDescent="0.25">
      <c r="A558" t="s">
        <v>1467</v>
      </c>
      <c r="B558" t="str">
        <f t="shared" si="8"/>
        <v>field</v>
      </c>
      <c r="C558">
        <f>IF(B558=LOOKUP(B558,'manually extracted terms'!$B$2:$B$219),1,0)</f>
        <v>0</v>
      </c>
    </row>
    <row r="559" spans="1:3" x14ac:dyDescent="0.25">
      <c r="A559" t="s">
        <v>1468</v>
      </c>
      <c r="B559" t="str">
        <f t="shared" si="8"/>
        <v>alternatedocumentation</v>
      </c>
      <c r="C559">
        <f>IF(B559=LOOKUP(B559,'manually extracted terms'!$B$2:$B$219),1,0)</f>
        <v>0</v>
      </c>
    </row>
    <row r="560" spans="1:3" x14ac:dyDescent="0.25">
      <c r="A560" t="s">
        <v>58</v>
      </c>
      <c r="B560" t="str">
        <f t="shared" si="8"/>
        <v>autoenroll</v>
      </c>
      <c r="C560">
        <f>IF(B560=LOOKUP(B560,'manually extracted terms'!$B$2:$B$219),1,0)</f>
        <v>1</v>
      </c>
    </row>
    <row r="561" spans="1:3" x14ac:dyDescent="0.25">
      <c r="A561" t="s">
        <v>1469</v>
      </c>
      <c r="B561" t="str">
        <f t="shared" si="8"/>
        <v>convenientway</v>
      </c>
      <c r="C561">
        <f>IF(B561=LOOKUP(B561,'manually extracted terms'!$B$2:$B$219),1,0)</f>
        <v>0</v>
      </c>
    </row>
    <row r="562" spans="1:3" x14ac:dyDescent="0.25">
      <c r="A562" t="s">
        <v>1470</v>
      </c>
      <c r="B562" t="str">
        <f t="shared" si="8"/>
        <v>exchangeenrollee</v>
      </c>
      <c r="C562">
        <f>IF(B562=LOOKUP(B562,'manually extracted terms'!$B$2:$B$219),1,0)</f>
        <v>0</v>
      </c>
    </row>
    <row r="563" spans="1:3" x14ac:dyDescent="0.25">
      <c r="A563" t="s">
        <v>1471</v>
      </c>
      <c r="B563" t="str">
        <f t="shared" si="8"/>
        <v>monthlyreport</v>
      </c>
      <c r="C563">
        <f>IF(B563=LOOKUP(B563,'manually extracted terms'!$B$2:$B$219),1,0)</f>
        <v>0</v>
      </c>
    </row>
    <row r="564" spans="1:3" x14ac:dyDescent="0.25">
      <c r="A564" t="s">
        <v>1472</v>
      </c>
      <c r="B564" t="str">
        <f t="shared" si="8"/>
        <v>reportmonthly</v>
      </c>
      <c r="C564">
        <f>IF(B564=LOOKUP(B564,'manually extracted terms'!$B$2:$B$219),1,0)</f>
        <v>0</v>
      </c>
    </row>
    <row r="565" spans="1:3" x14ac:dyDescent="0.25">
      <c r="A565" t="s">
        <v>1473</v>
      </c>
      <c r="B565" t="str">
        <f t="shared" si="8"/>
        <v>programtype</v>
      </c>
      <c r="C565">
        <f>IF(B565=LOOKUP(B565,'manually extracted terms'!$B$2:$B$219),1,0)</f>
        <v>0</v>
      </c>
    </row>
    <row r="566" spans="1:3" x14ac:dyDescent="0.25">
      <c r="A566" t="s">
        <v>1474</v>
      </c>
      <c r="B566" t="str">
        <f t="shared" si="8"/>
        <v>typeprogram</v>
      </c>
      <c r="C566">
        <f>IF(B566=LOOKUP(B566,'manually extracted terms'!$B$2:$B$219),1,0)</f>
        <v>0</v>
      </c>
    </row>
    <row r="567" spans="1:3" x14ac:dyDescent="0.25">
      <c r="A567" t="s">
        <v>1475</v>
      </c>
      <c r="B567" t="str">
        <f t="shared" si="8"/>
        <v>californiapolicy</v>
      </c>
      <c r="C567">
        <f>IF(B567=LOOKUP(B567,'manually extracted terms'!$B$2:$B$219),1,0)</f>
        <v>1</v>
      </c>
    </row>
    <row r="568" spans="1:3" x14ac:dyDescent="0.25">
      <c r="A568" t="s">
        <v>1476</v>
      </c>
      <c r="B568" t="str">
        <f t="shared" si="8"/>
        <v>magimedi-cal</v>
      </c>
      <c r="C568">
        <f>IF(B568=LOOKUP(B568,'manually extracted terms'!$B$2:$B$219),1,0)</f>
        <v>1</v>
      </c>
    </row>
    <row r="569" spans="1:3" x14ac:dyDescent="0.25">
      <c r="A569" t="s">
        <v>1477</v>
      </c>
      <c r="B569" t="str">
        <f t="shared" si="8"/>
        <v>applicantchoose</v>
      </c>
      <c r="C569">
        <f>IF(B569=LOOKUP(B569,'manually extracted terms'!$B$2:$B$219),1,0)</f>
        <v>0</v>
      </c>
    </row>
    <row r="570" spans="1:3" x14ac:dyDescent="0.25">
      <c r="A570" t="s">
        <v>1478</v>
      </c>
      <c r="B570" t="str">
        <f t="shared" si="8"/>
        <v>csrassociate</v>
      </c>
      <c r="C570">
        <f>IF(B570=LOOKUP(B570,'manually extracted terms'!$B$2:$B$219),1,0)</f>
        <v>1</v>
      </c>
    </row>
    <row r="571" spans="1:3" x14ac:dyDescent="0.25">
      <c r="A571" t="s">
        <v>1479</v>
      </c>
      <c r="B571" t="str">
        <f t="shared" si="8"/>
        <v>assistconsumer</v>
      </c>
      <c r="C571">
        <f>IF(B571=LOOKUP(B571,'manually extracted terms'!$B$2:$B$219),1,0)</f>
        <v>0</v>
      </c>
    </row>
    <row r="572" spans="1:3" x14ac:dyDescent="0.25">
      <c r="A572" t="s">
        <v>1480</v>
      </c>
      <c r="B572" t="str">
        <f t="shared" si="8"/>
        <v>filteringsearch</v>
      </c>
      <c r="C572">
        <f>IF(B572=LOOKUP(B572,'manually extracted terms'!$B$2:$B$219),1,0)</f>
        <v>0</v>
      </c>
    </row>
    <row r="573" spans="1:3" x14ac:dyDescent="0.25">
      <c r="A573" t="s">
        <v>1481</v>
      </c>
      <c r="B573" t="str">
        <f t="shared" si="8"/>
        <v>assignwork</v>
      </c>
      <c r="C573">
        <f>IF(B573=LOOKUP(B573,'manually extracted terms'!$B$2:$B$219),1,0)</f>
        <v>0</v>
      </c>
    </row>
    <row r="574" spans="1:3" x14ac:dyDescent="0.25">
      <c r="A574" t="s">
        <v>1482</v>
      </c>
      <c r="B574" t="str">
        <f t="shared" si="8"/>
        <v>securelylog</v>
      </c>
      <c r="C574">
        <f>IF(B574=LOOKUP(B574,'manually extracted terms'!$B$2:$B$219),1,0)</f>
        <v>0</v>
      </c>
    </row>
    <row r="575" spans="1:3" x14ac:dyDescent="0.25">
      <c r="A575" t="s">
        <v>1483</v>
      </c>
      <c r="B575" t="str">
        <f t="shared" si="8"/>
        <v>notifyconsumer</v>
      </c>
      <c r="C575">
        <f>IF(B575=LOOKUP(B575,'manually extracted terms'!$B$2:$B$219),1,0)</f>
        <v>0</v>
      </c>
    </row>
    <row r="576" spans="1:3" x14ac:dyDescent="0.25">
      <c r="A576" t="s">
        <v>1484</v>
      </c>
      <c r="B576" t="str">
        <f t="shared" si="8"/>
        <v>numberdenied</v>
      </c>
      <c r="C576">
        <f>IF(B576=LOOKUP(B576,'manually extracted terms'!$B$2:$B$219),1,0)</f>
        <v>0</v>
      </c>
    </row>
    <row r="577" spans="1:3" x14ac:dyDescent="0.25">
      <c r="A577" t="s">
        <v>1485</v>
      </c>
      <c r="B577" t="str">
        <f t="shared" si="8"/>
        <v>numberreferred</v>
      </c>
      <c r="C577">
        <f>IF(B577=LOOKUP(B577,'manually extracted terms'!$B$2:$B$219),1,0)</f>
        <v>0</v>
      </c>
    </row>
    <row r="578" spans="1:3" x14ac:dyDescent="0.25">
      <c r="A578" t="s">
        <v>1486</v>
      </c>
      <c r="B578" t="str">
        <f t="shared" si="8"/>
        <v>numberenrolled</v>
      </c>
      <c r="C578">
        <f>IF(B578=LOOKUP(B578,'manually extracted terms'!$B$2:$B$219),1,0)</f>
        <v>0</v>
      </c>
    </row>
    <row r="579" spans="1:3" x14ac:dyDescent="0.25">
      <c r="A579" t="s">
        <v>1487</v>
      </c>
      <c r="B579" t="str">
        <f t="shared" ref="B579:B642" si="9">LOWER(SUBSTITUTE(A579," ",""))</f>
        <v>preferredtype</v>
      </c>
      <c r="C579">
        <f>IF(B579=LOOKUP(B579,'manually extracted terms'!$B$2:$B$219),1,0)</f>
        <v>0</v>
      </c>
    </row>
    <row r="580" spans="1:3" x14ac:dyDescent="0.25">
      <c r="A580" t="s">
        <v>1488</v>
      </c>
      <c r="B580" t="str">
        <f t="shared" si="9"/>
        <v>receivednotice</v>
      </c>
      <c r="C580">
        <f>IF(B580=LOOKUP(B580,'manually extracted terms'!$B$2:$B$219),1,0)</f>
        <v>0</v>
      </c>
    </row>
    <row r="581" spans="1:3" x14ac:dyDescent="0.25">
      <c r="A581" t="s">
        <v>1489</v>
      </c>
      <c r="B581" t="str">
        <f t="shared" si="9"/>
        <v>provideregular</v>
      </c>
      <c r="C581">
        <f>IF(B581=LOOKUP(B581,'manually extracted terms'!$B$2:$B$219),1,0)</f>
        <v>0</v>
      </c>
    </row>
    <row r="582" spans="1:3" x14ac:dyDescent="0.25">
      <c r="A582" t="s">
        <v>1490</v>
      </c>
      <c r="B582" t="str">
        <f t="shared" si="9"/>
        <v>exchangeconsumer</v>
      </c>
      <c r="C582">
        <f>IF(B582=LOOKUP(B582,'manually extracted terms'!$B$2:$B$219),1,0)</f>
        <v>1</v>
      </c>
    </row>
    <row r="583" spans="1:3" x14ac:dyDescent="0.25">
      <c r="A583" t="s">
        <v>1491</v>
      </c>
      <c r="B583" t="str">
        <f t="shared" si="9"/>
        <v>trackassister</v>
      </c>
      <c r="C583">
        <f>IF(B583=LOOKUP(B583,'manually extracted terms'!$B$2:$B$219),1,0)</f>
        <v>0</v>
      </c>
    </row>
    <row r="584" spans="1:3" x14ac:dyDescent="0.25">
      <c r="A584" t="s">
        <v>26</v>
      </c>
      <c r="B584" t="str">
        <f t="shared" si="9"/>
        <v>delegatedaccess</v>
      </c>
      <c r="C584">
        <f>IF(B584=LOOKUP(B584,'manually extracted terms'!$B$2:$B$219),1,0)</f>
        <v>1</v>
      </c>
    </row>
    <row r="585" spans="1:3" x14ac:dyDescent="0.25">
      <c r="A585" t="s">
        <v>1492</v>
      </c>
      <c r="B585" t="str">
        <f t="shared" si="9"/>
        <v>reconcile</v>
      </c>
      <c r="C585">
        <f>IF(B585=LOOKUP(B585,'manually extracted terms'!$B$2:$B$219),1,0)</f>
        <v>0</v>
      </c>
    </row>
    <row r="586" spans="1:3" x14ac:dyDescent="0.25">
      <c r="A586" t="s">
        <v>1493</v>
      </c>
      <c r="B586" t="str">
        <f t="shared" si="9"/>
        <v>verifyresidency</v>
      </c>
      <c r="C586">
        <f>IF(B586=LOOKUP(B586,'manually extracted terms'!$B$2:$B$219),1,0)</f>
        <v>0</v>
      </c>
    </row>
    <row r="587" spans="1:3" x14ac:dyDescent="0.25">
      <c r="A587" t="s">
        <v>1494</v>
      </c>
      <c r="B587" t="str">
        <f t="shared" si="9"/>
        <v>linkconsumer</v>
      </c>
      <c r="C587">
        <f>IF(B587=LOOKUP(B587,'manually extracted terms'!$B$2:$B$219),1,0)</f>
        <v>0</v>
      </c>
    </row>
    <row r="588" spans="1:3" x14ac:dyDescent="0.25">
      <c r="A588" t="s">
        <v>20</v>
      </c>
      <c r="B588" t="str">
        <f t="shared" si="9"/>
        <v>voicemail</v>
      </c>
      <c r="C588">
        <f>IF(B588=LOOKUP(B588,'manually extracted terms'!$B$2:$B$219),1,0)</f>
        <v>0</v>
      </c>
    </row>
    <row r="589" spans="1:3" x14ac:dyDescent="0.25">
      <c r="A589" t="s">
        <v>1495</v>
      </c>
      <c r="B589" t="str">
        <f t="shared" si="9"/>
        <v>detailedresult</v>
      </c>
      <c r="C589">
        <f>IF(B589=LOOKUP(B589,'manually extracted terms'!$B$2:$B$219),1,0)</f>
        <v>0</v>
      </c>
    </row>
    <row r="590" spans="1:3" x14ac:dyDescent="0.25">
      <c r="A590" t="s">
        <v>1496</v>
      </c>
      <c r="B590" t="str">
        <f t="shared" si="9"/>
        <v>detailedcomparison</v>
      </c>
      <c r="C590">
        <f>IF(B590=LOOKUP(B590,'manually extracted terms'!$B$2:$B$219),1,0)</f>
        <v>0</v>
      </c>
    </row>
    <row r="591" spans="1:3" x14ac:dyDescent="0.25">
      <c r="A591" t="s">
        <v>1497</v>
      </c>
      <c r="B591" t="str">
        <f t="shared" si="9"/>
        <v>fee</v>
      </c>
      <c r="C591">
        <f>IF(B591=LOOKUP(B591,'manually extracted terms'!$B$2:$B$219),1,0)</f>
        <v>0</v>
      </c>
    </row>
    <row r="592" spans="1:3" x14ac:dyDescent="0.25">
      <c r="A592" t="s">
        <v>1498</v>
      </c>
      <c r="B592" t="str">
        <f t="shared" si="9"/>
        <v>californiadepartment</v>
      </c>
      <c r="C592">
        <f>IF(B592=LOOKUP(B592,'manually extracted terms'!$B$2:$B$219),1,0)</f>
        <v>0</v>
      </c>
    </row>
    <row r="593" spans="1:3" x14ac:dyDescent="0.25">
      <c r="A593" t="s">
        <v>349</v>
      </c>
      <c r="B593" t="str">
        <f t="shared" si="9"/>
        <v>exemption</v>
      </c>
      <c r="C593">
        <f>IF(B593=LOOKUP(B593,'manually extracted terms'!$B$2:$B$219),1,0)</f>
        <v>1</v>
      </c>
    </row>
    <row r="594" spans="1:3" x14ac:dyDescent="0.25">
      <c r="A594" t="s">
        <v>1499</v>
      </c>
      <c r="B594" t="str">
        <f t="shared" si="9"/>
        <v>health</v>
      </c>
      <c r="C594">
        <f>IF(B594=LOOKUP(B594,'manually extracted terms'!$B$2:$B$219),1,0)</f>
        <v>0</v>
      </c>
    </row>
    <row r="595" spans="1:3" x14ac:dyDescent="0.25">
      <c r="A595" t="s">
        <v>1500</v>
      </c>
      <c r="B595" t="str">
        <f t="shared" si="9"/>
        <v>applicantrecipient</v>
      </c>
      <c r="C595">
        <f>IF(B595=LOOKUP(B595,'manually extracted terms'!$B$2:$B$219),1,0)</f>
        <v>0</v>
      </c>
    </row>
    <row r="596" spans="1:3" x14ac:dyDescent="0.25">
      <c r="A596" t="s">
        <v>1501</v>
      </c>
      <c r="B596" t="str">
        <f t="shared" si="9"/>
        <v>providenotice</v>
      </c>
      <c r="C596">
        <f>IF(B596=LOOKUP(B596,'manually extracted terms'!$B$2:$B$219),1,0)</f>
        <v>0</v>
      </c>
    </row>
    <row r="597" spans="1:3" x14ac:dyDescent="0.25">
      <c r="A597" t="s">
        <v>1502</v>
      </c>
      <c r="B597" t="str">
        <f t="shared" si="9"/>
        <v>emailnotice</v>
      </c>
      <c r="C597">
        <f>IF(B597=LOOKUP(B597,'manually extracted terms'!$B$2:$B$219),1,0)</f>
        <v>0</v>
      </c>
    </row>
    <row r="598" spans="1:3" x14ac:dyDescent="0.25">
      <c r="A598" t="s">
        <v>1503</v>
      </c>
      <c r="B598" t="str">
        <f t="shared" si="9"/>
        <v>determine</v>
      </c>
      <c r="C598">
        <f>IF(B598=LOOKUP(B598,'manually extracted terms'!$B$2:$B$219),1,0)</f>
        <v>0</v>
      </c>
    </row>
    <row r="599" spans="1:3" x14ac:dyDescent="0.25">
      <c r="A599" t="s">
        <v>1504</v>
      </c>
      <c r="B599" t="str">
        <f t="shared" si="9"/>
        <v>receive</v>
      </c>
      <c r="C599">
        <f>IF(B599=LOOKUP(B599,'manually extracted terms'!$B$2:$B$219),1,0)</f>
        <v>0</v>
      </c>
    </row>
    <row r="600" spans="1:3" x14ac:dyDescent="0.25">
      <c r="A600" t="s">
        <v>1505</v>
      </c>
      <c r="B600" t="str">
        <f t="shared" si="9"/>
        <v>frequently</v>
      </c>
      <c r="C600">
        <f>IF(B600=LOOKUP(B600,'manually extracted terms'!$B$2:$B$219),1,0)</f>
        <v>0</v>
      </c>
    </row>
    <row r="601" spans="1:3" x14ac:dyDescent="0.25">
      <c r="A601" t="s">
        <v>107</v>
      </c>
      <c r="B601" t="str">
        <f t="shared" si="9"/>
        <v>premium</v>
      </c>
      <c r="C601">
        <f>IF(B601=LOOKUP(B601,'manually extracted terms'!$B$2:$B$219),1,0)</f>
        <v>1</v>
      </c>
    </row>
    <row r="602" spans="1:3" x14ac:dyDescent="0.25">
      <c r="A602" t="s">
        <v>1506</v>
      </c>
      <c r="B602" t="str">
        <f t="shared" si="9"/>
        <v>notifycm</v>
      </c>
      <c r="C602">
        <f>IF(B602=LOOKUP(B602,'manually extracted terms'!$B$2:$B$219),1,0)</f>
        <v>0</v>
      </c>
    </row>
    <row r="603" spans="1:3" x14ac:dyDescent="0.25">
      <c r="A603" t="s">
        <v>1507</v>
      </c>
      <c r="B603" t="str">
        <f t="shared" si="9"/>
        <v>including</v>
      </c>
      <c r="C603">
        <f>IF(B603=LOOKUP(B603,'manually extracted terms'!$B$2:$B$219),1,0)</f>
        <v>0</v>
      </c>
    </row>
    <row r="604" spans="1:3" x14ac:dyDescent="0.25">
      <c r="A604" t="s">
        <v>1508</v>
      </c>
      <c r="B604" t="str">
        <f t="shared" si="9"/>
        <v>textconsumer</v>
      </c>
      <c r="C604">
        <f>IF(B604=LOOKUP(B604,'manually extracted terms'!$B$2:$B$219),1,0)</f>
        <v>0</v>
      </c>
    </row>
    <row r="605" spans="1:3" x14ac:dyDescent="0.25">
      <c r="A605" t="s">
        <v>1509</v>
      </c>
      <c r="B605" t="str">
        <f t="shared" si="9"/>
        <v>based</v>
      </c>
      <c r="C605">
        <f>IF(B605=LOOKUP(B605,'manually extracted terms'!$B$2:$B$219),1,0)</f>
        <v>0</v>
      </c>
    </row>
    <row r="606" spans="1:3" x14ac:dyDescent="0.25">
      <c r="A606" t="s">
        <v>1510</v>
      </c>
      <c r="B606" t="str">
        <f t="shared" si="9"/>
        <v>request</v>
      </c>
      <c r="C606">
        <f>IF(B606=LOOKUP(B606,'manually extracted terms'!$B$2:$B$219),1,0)</f>
        <v>0</v>
      </c>
    </row>
    <row r="607" spans="1:3" x14ac:dyDescent="0.25">
      <c r="A607" t="s">
        <v>1511</v>
      </c>
      <c r="B607" t="str">
        <f t="shared" si="9"/>
        <v>process</v>
      </c>
      <c r="C607">
        <f>IF(B607=LOOKUP(B607,'manually extracted terms'!$B$2:$B$219),1,0)</f>
        <v>0</v>
      </c>
    </row>
    <row r="608" spans="1:3" x14ac:dyDescent="0.25">
      <c r="A608" t="s">
        <v>1512</v>
      </c>
      <c r="B608" t="str">
        <f t="shared" si="9"/>
        <v>support</v>
      </c>
      <c r="C608">
        <f>IF(B608=LOOKUP(B608,'manually extracted terms'!$B$2:$B$219),1,0)</f>
        <v>0</v>
      </c>
    </row>
    <row r="609" spans="1:3" x14ac:dyDescent="0.25">
      <c r="A609" t="s">
        <v>164</v>
      </c>
      <c r="B609" t="str">
        <f t="shared" si="9"/>
        <v>coverage</v>
      </c>
      <c r="C609">
        <f>IF(B609=LOOKUP(B609,'manually extracted terms'!$B$2:$B$219),1,0)</f>
        <v>0</v>
      </c>
    </row>
    <row r="610" spans="1:3" x14ac:dyDescent="0.25">
      <c r="A610" t="s">
        <v>38</v>
      </c>
      <c r="B610" t="str">
        <f t="shared" si="9"/>
        <v>account</v>
      </c>
      <c r="C610">
        <f>IF(B610=LOOKUP(B610,'manually extracted terms'!$B$2:$B$219),1,0)</f>
        <v>1</v>
      </c>
    </row>
    <row r="611" spans="1:3" x14ac:dyDescent="0.25">
      <c r="A611" t="s">
        <v>1513</v>
      </c>
      <c r="B611" t="str">
        <f t="shared" si="9"/>
        <v>providelink</v>
      </c>
      <c r="C611">
        <f>IF(B611=LOOKUP(B611,'manually extracted terms'!$B$2:$B$219),1,0)</f>
        <v>0</v>
      </c>
    </row>
    <row r="612" spans="1:3" x14ac:dyDescent="0.25">
      <c r="A612" t="s">
        <v>1514</v>
      </c>
      <c r="B612" t="str">
        <f t="shared" si="9"/>
        <v>payment</v>
      </c>
      <c r="C612">
        <f>IF(B612=LOOKUP(B612,'manually extracted terms'!$B$2:$B$219),1,0)</f>
        <v>0</v>
      </c>
    </row>
    <row r="613" spans="1:3" x14ac:dyDescent="0.25">
      <c r="A613" t="s">
        <v>1515</v>
      </c>
      <c r="B613" t="str">
        <f t="shared" si="9"/>
        <v>initial</v>
      </c>
      <c r="C613">
        <f>IF(B613=LOOKUP(B613,'manually extracted terms'!$B$2:$B$219),1,0)</f>
        <v>0</v>
      </c>
    </row>
    <row r="614" spans="1:3" x14ac:dyDescent="0.25">
      <c r="A614" t="s">
        <v>1516</v>
      </c>
      <c r="B614" t="str">
        <f t="shared" si="9"/>
        <v>service</v>
      </c>
      <c r="C614">
        <f>IF(B614=LOOKUP(B614,'manually extracted terms'!$B$2:$B$219),1,0)</f>
        <v>0</v>
      </c>
    </row>
    <row r="615" spans="1:3" x14ac:dyDescent="0.25">
      <c r="A615" t="s">
        <v>1517</v>
      </c>
      <c r="B615" t="str">
        <f t="shared" si="9"/>
        <v>preference</v>
      </c>
      <c r="C615">
        <f>IF(B615=LOOKUP(B615,'manually extracted terms'!$B$2:$B$219),1,0)</f>
        <v>0</v>
      </c>
    </row>
    <row r="616" spans="1:3" x14ac:dyDescent="0.25">
      <c r="A616" t="s">
        <v>1518</v>
      </c>
      <c r="B616" t="str">
        <f t="shared" si="9"/>
        <v>federal</v>
      </c>
      <c r="C616">
        <f>IF(B616=LOOKUP(B616,'manually extracted terms'!$B$2:$B$219),1,0)</f>
        <v>0</v>
      </c>
    </row>
    <row r="617" spans="1:3" x14ac:dyDescent="0.25">
      <c r="A617" t="s">
        <v>118</v>
      </c>
      <c r="B617" t="str">
        <f t="shared" si="9"/>
        <v>plan</v>
      </c>
      <c r="C617">
        <f>IF(B617=LOOKUP(B617,'manually extracted terms'!$B$2:$B$219),1,0)</f>
        <v>1</v>
      </c>
    </row>
    <row r="618" spans="1:3" x14ac:dyDescent="0.25">
      <c r="A618" t="s">
        <v>1519</v>
      </c>
      <c r="B618" t="str">
        <f t="shared" si="9"/>
        <v>initiate</v>
      </c>
      <c r="C618">
        <f>IF(B618=LOOKUP(B618,'manually extracted terms'!$B$2:$B$219),1,0)</f>
        <v>0</v>
      </c>
    </row>
    <row r="619" spans="1:3" x14ac:dyDescent="0.25">
      <c r="A619" t="s">
        <v>1520</v>
      </c>
      <c r="B619" t="str">
        <f t="shared" si="9"/>
        <v>option</v>
      </c>
      <c r="C619">
        <f>IF(B619=LOOKUP(B619,'manually extracted terms'!$B$2:$B$219),1,0)</f>
        <v>0</v>
      </c>
    </row>
    <row r="620" spans="1:3" x14ac:dyDescent="0.25">
      <c r="A620" t="s">
        <v>1521</v>
      </c>
      <c r="B620" t="str">
        <f t="shared" si="9"/>
        <v>management</v>
      </c>
      <c r="C620">
        <f>IF(B620=LOOKUP(B620,'manually extracted terms'!$B$2:$B$219),1,0)</f>
        <v>0</v>
      </c>
    </row>
    <row r="621" spans="1:3" x14ac:dyDescent="0.25">
      <c r="A621" t="s">
        <v>1522</v>
      </c>
      <c r="B621" t="str">
        <f t="shared" si="9"/>
        <v>functionalityhighlight</v>
      </c>
      <c r="C621">
        <f>IF(B621=LOOKUP(B621,'manually extracted terms'!$B$2:$B$219),1,0)</f>
        <v>0</v>
      </c>
    </row>
    <row r="622" spans="1:3" x14ac:dyDescent="0.25">
      <c r="A622" t="s">
        <v>1523</v>
      </c>
      <c r="B622" t="str">
        <f t="shared" si="9"/>
        <v>information</v>
      </c>
      <c r="C622">
        <f>IF(B622=LOOKUP(B622,'manually extracted terms'!$B$2:$B$219),1,0)</f>
        <v>0</v>
      </c>
    </row>
    <row r="623" spans="1:3" x14ac:dyDescent="0.25">
      <c r="A623" t="s">
        <v>1524</v>
      </c>
      <c r="B623" t="str">
        <f t="shared" si="9"/>
        <v>complaint</v>
      </c>
      <c r="C623">
        <f>IF(B623=LOOKUP(B623,'manually extracted terms'!$B$2:$B$219),1,0)</f>
        <v>0</v>
      </c>
    </row>
    <row r="624" spans="1:3" x14ac:dyDescent="0.25">
      <c r="A624" t="s">
        <v>165</v>
      </c>
      <c r="B624" t="str">
        <f t="shared" si="9"/>
        <v>rating</v>
      </c>
      <c r="C624">
        <f>IF(B624=LOOKUP(B624,'manually extracted terms'!$B$2:$B$219),1,0)</f>
        <v>0</v>
      </c>
    </row>
    <row r="625" spans="1:3" x14ac:dyDescent="0.25">
      <c r="A625" t="s">
        <v>28</v>
      </c>
      <c r="B625" t="str">
        <f t="shared" si="9"/>
        <v>workflow</v>
      </c>
      <c r="C625">
        <f>IF(B625=LOOKUP(B625,'manually extracted terms'!$B$2:$B$219),1,0)</f>
        <v>0</v>
      </c>
    </row>
    <row r="626" spans="1:3" x14ac:dyDescent="0.25">
      <c r="A626" t="s">
        <v>116</v>
      </c>
      <c r="B626" t="str">
        <f t="shared" si="9"/>
        <v>case</v>
      </c>
      <c r="C626">
        <f>IF(B626=LOOKUP(B626,'manually extracted terms'!$B$2:$B$219),1,0)</f>
        <v>1</v>
      </c>
    </row>
    <row r="627" spans="1:3" x14ac:dyDescent="0.25">
      <c r="A627" t="s">
        <v>121</v>
      </c>
      <c r="B627" t="str">
        <f t="shared" si="9"/>
        <v>eligibility</v>
      </c>
      <c r="C627">
        <f>IF(B627=LOOKUP(B627,'manually extracted terms'!$B$2:$B$219),1,0)</f>
        <v>0</v>
      </c>
    </row>
    <row r="628" spans="1:3" x14ac:dyDescent="0.25">
      <c r="A628" t="s">
        <v>1525</v>
      </c>
      <c r="B628" t="str">
        <f t="shared" si="9"/>
        <v>cost</v>
      </c>
      <c r="C628">
        <f>IF(B628=LOOKUP(B628,'manually extracted terms'!$B$2:$B$219),1,0)</f>
        <v>0</v>
      </c>
    </row>
    <row r="629" spans="1:3" x14ac:dyDescent="0.25">
      <c r="A629" t="s">
        <v>1526</v>
      </c>
      <c r="B629" t="str">
        <f t="shared" si="9"/>
        <v>calculate</v>
      </c>
      <c r="C629">
        <f>IF(B629=LOOKUP(B629,'manually extracted terms'!$B$2:$B$219),1,0)</f>
        <v>0</v>
      </c>
    </row>
    <row r="630" spans="1:3" x14ac:dyDescent="0.25">
      <c r="A630" t="s">
        <v>1527</v>
      </c>
      <c r="B630" t="str">
        <f t="shared" si="9"/>
        <v>description</v>
      </c>
      <c r="C630">
        <f>IF(B630=LOOKUP(B630,'manually extracted terms'!$B$2:$B$219),1,0)</f>
        <v>0</v>
      </c>
    </row>
    <row r="631" spans="1:3" x14ac:dyDescent="0.25">
      <c r="A631" t="s">
        <v>1528</v>
      </c>
      <c r="B631" t="str">
        <f t="shared" si="9"/>
        <v>configure</v>
      </c>
      <c r="C631">
        <f>IF(B631=LOOKUP(B631,'manually extracted terms'!$B$2:$B$219),1,0)</f>
        <v>0</v>
      </c>
    </row>
    <row r="632" spans="1:3" x14ac:dyDescent="0.25">
      <c r="A632" t="s">
        <v>1529</v>
      </c>
      <c r="B632" t="str">
        <f t="shared" si="9"/>
        <v>subsidized</v>
      </c>
      <c r="C632">
        <f>IF(B632=LOOKUP(B632,'manually extracted terms'!$B$2:$B$219),1,0)</f>
        <v>0</v>
      </c>
    </row>
    <row r="633" spans="1:3" x14ac:dyDescent="0.25">
      <c r="A633" t="s">
        <v>1530</v>
      </c>
      <c r="B633" t="str">
        <f t="shared" si="9"/>
        <v>understood</v>
      </c>
      <c r="C633">
        <f>IF(B633=LOOKUP(B633,'manually extracted terms'!$B$2:$B$219),1,0)</f>
        <v>0</v>
      </c>
    </row>
    <row r="634" spans="1:3" x14ac:dyDescent="0.25">
      <c r="A634" t="s">
        <v>1531</v>
      </c>
      <c r="B634" t="str">
        <f t="shared" si="9"/>
        <v>issue</v>
      </c>
      <c r="C634">
        <f>IF(B634=LOOKUP(B634,'manually extracted terms'!$B$2:$B$219),1,0)</f>
        <v>0</v>
      </c>
    </row>
    <row r="635" spans="1:3" x14ac:dyDescent="0.25">
      <c r="A635" t="s">
        <v>1532</v>
      </c>
      <c r="B635" t="str">
        <f t="shared" si="9"/>
        <v>retain</v>
      </c>
      <c r="C635">
        <f>IF(B635=LOOKUP(B635,'manually extracted terms'!$B$2:$B$219),1,0)</f>
        <v>0</v>
      </c>
    </row>
    <row r="636" spans="1:3" x14ac:dyDescent="0.25">
      <c r="A636" t="s">
        <v>1533</v>
      </c>
      <c r="B636" t="str">
        <f t="shared" si="9"/>
        <v>gather</v>
      </c>
      <c r="C636">
        <f>IF(B636=LOOKUP(B636,'manually extracted terms'!$B$2:$B$219),1,0)</f>
        <v>0</v>
      </c>
    </row>
    <row r="637" spans="1:3" x14ac:dyDescent="0.25">
      <c r="A637" t="s">
        <v>1534</v>
      </c>
      <c r="B637" t="str">
        <f t="shared" si="9"/>
        <v>citizenship</v>
      </c>
      <c r="C637">
        <f>IF(B637=LOOKUP(B637,'manually extracted terms'!$B$2:$B$219),1,0)</f>
        <v>0</v>
      </c>
    </row>
    <row r="638" spans="1:3" x14ac:dyDescent="0.25">
      <c r="A638" t="s">
        <v>1535</v>
      </c>
      <c r="B638" t="str">
        <f t="shared" si="9"/>
        <v>estimate</v>
      </c>
      <c r="C638">
        <f>IF(B638=LOOKUP(B638,'manually extracted terms'!$B$2:$B$219),1,0)</f>
        <v>0</v>
      </c>
    </row>
    <row r="639" spans="1:3" x14ac:dyDescent="0.25">
      <c r="A639" t="s">
        <v>1536</v>
      </c>
      <c r="B639" t="str">
        <f t="shared" si="9"/>
        <v>provided</v>
      </c>
      <c r="C639">
        <f>IF(B639=LOOKUP(B639,'manually extracted terms'!$B$2:$B$219),1,0)</f>
        <v>0</v>
      </c>
    </row>
    <row r="640" spans="1:3" x14ac:dyDescent="0.25">
      <c r="A640" t="s">
        <v>1537</v>
      </c>
      <c r="B640" t="str">
        <f t="shared" si="9"/>
        <v>office</v>
      </c>
      <c r="C640">
        <f>IF(B640=LOOKUP(B640,'manually extracted terms'!$B$2:$B$219),1,0)</f>
        <v>0</v>
      </c>
    </row>
    <row r="641" spans="1:3" x14ac:dyDescent="0.25">
      <c r="A641" t="s">
        <v>170</v>
      </c>
      <c r="B641" t="str">
        <f t="shared" si="9"/>
        <v>renewal</v>
      </c>
      <c r="C641">
        <f>IF(B641=LOOKUP(B641,'manually extracted terms'!$B$2:$B$219),1,0)</f>
        <v>1</v>
      </c>
    </row>
    <row r="642" spans="1:3" x14ac:dyDescent="0.25">
      <c r="A642" t="s">
        <v>1538</v>
      </c>
      <c r="B642" t="str">
        <f t="shared" si="9"/>
        <v>providefunctionality</v>
      </c>
      <c r="C642">
        <f>IF(B642=LOOKUP(B642,'manually extracted terms'!$B$2:$B$219),1,0)</f>
        <v>0</v>
      </c>
    </row>
    <row r="643" spans="1:3" x14ac:dyDescent="0.25">
      <c r="A643" t="s">
        <v>108</v>
      </c>
      <c r="B643" t="str">
        <f t="shared" ref="B643:B706" si="10">LOWER(SUBSTITUTE(A643," ",""))</f>
        <v>staff</v>
      </c>
      <c r="C643">
        <f>IF(B643=LOOKUP(B643,'manually extracted terms'!$B$2:$B$219),1,0)</f>
        <v>1</v>
      </c>
    </row>
    <row r="644" spans="1:3" x14ac:dyDescent="0.25">
      <c r="A644" t="s">
        <v>44</v>
      </c>
      <c r="B644" t="str">
        <f t="shared" si="10"/>
        <v>individual</v>
      </c>
      <c r="C644">
        <f>IF(B644=LOOKUP(B644,'manually extracted terms'!$B$2:$B$219),1,0)</f>
        <v>1</v>
      </c>
    </row>
    <row r="645" spans="1:3" x14ac:dyDescent="0.25">
      <c r="A645" t="s">
        <v>1539</v>
      </c>
      <c r="B645" t="str">
        <f t="shared" si="10"/>
        <v>online</v>
      </c>
      <c r="C645">
        <f>IF(B645=LOOKUP(B645,'manually extracted terms'!$B$2:$B$219),1,0)</f>
        <v>0</v>
      </c>
    </row>
    <row r="646" spans="1:3" x14ac:dyDescent="0.25">
      <c r="A646" t="s">
        <v>1540</v>
      </c>
      <c r="B646" t="str">
        <f t="shared" si="10"/>
        <v>determining</v>
      </c>
      <c r="C646">
        <f>IF(B646=LOOKUP(B646,'manually extracted terms'!$B$2:$B$219),1,0)</f>
        <v>0</v>
      </c>
    </row>
    <row r="647" spans="1:3" x14ac:dyDescent="0.25">
      <c r="A647" t="s">
        <v>1541</v>
      </c>
      <c r="B647" t="str">
        <f t="shared" si="10"/>
        <v>discrepancy</v>
      </c>
      <c r="C647">
        <f>IF(B647=LOOKUP(B647,'manually extracted terms'!$B$2:$B$219),1,0)</f>
        <v>0</v>
      </c>
    </row>
    <row r="648" spans="1:3" x14ac:dyDescent="0.25">
      <c r="A648" t="s">
        <v>1542</v>
      </c>
      <c r="B648" t="str">
        <f t="shared" si="10"/>
        <v>adjust</v>
      </c>
      <c r="C648">
        <f>IF(B648=LOOKUP(B648,'manually extracted terms'!$B$2:$B$219),1,0)</f>
        <v>0</v>
      </c>
    </row>
    <row r="649" spans="1:3" x14ac:dyDescent="0.25">
      <c r="A649" t="s">
        <v>13</v>
      </c>
      <c r="B649" t="str">
        <f t="shared" si="10"/>
        <v>demographic</v>
      </c>
      <c r="C649">
        <f>IF(B649=LOOKUP(B649,'manually extracted terms'!$B$2:$B$219),1,0)</f>
        <v>1</v>
      </c>
    </row>
    <row r="650" spans="1:3" x14ac:dyDescent="0.25">
      <c r="A650" t="s">
        <v>1543</v>
      </c>
      <c r="B650" t="str">
        <f t="shared" si="10"/>
        <v>written</v>
      </c>
      <c r="C650">
        <f>IF(B650=LOOKUP(B650,'manually extracted terms'!$B$2:$B$219),1,0)</f>
        <v>0</v>
      </c>
    </row>
    <row r="651" spans="1:3" x14ac:dyDescent="0.25">
      <c r="A651" t="s">
        <v>72</v>
      </c>
      <c r="B651" t="str">
        <f t="shared" si="10"/>
        <v>issuer</v>
      </c>
      <c r="C651">
        <f>IF(B651=LOOKUP(B651,'manually extracted terms'!$B$2:$B$219),1,0)</f>
        <v>1</v>
      </c>
    </row>
    <row r="652" spans="1:3" x14ac:dyDescent="0.25">
      <c r="A652" t="s">
        <v>87</v>
      </c>
      <c r="B652" t="str">
        <f t="shared" si="10"/>
        <v>provider</v>
      </c>
      <c r="C652">
        <f>IF(B652=LOOKUP(B652,'manually extracted terms'!$B$2:$B$219),1,0)</f>
        <v>1</v>
      </c>
    </row>
    <row r="653" spans="1:3" x14ac:dyDescent="0.25">
      <c r="A653" t="s">
        <v>355</v>
      </c>
      <c r="B653" t="str">
        <f t="shared" si="10"/>
        <v>notification</v>
      </c>
      <c r="C653">
        <f>IF(B653=LOOKUP(B653,'manually extracted terms'!$B$2:$B$219),1,0)</f>
        <v>1</v>
      </c>
    </row>
    <row r="654" spans="1:3" x14ac:dyDescent="0.25">
      <c r="A654" t="s">
        <v>1544</v>
      </c>
      <c r="B654" t="str">
        <f t="shared" si="10"/>
        <v>assigned</v>
      </c>
      <c r="C654">
        <f>IF(B654=LOOKUP(B654,'manually extracted terms'!$B$2:$B$219),1,0)</f>
        <v>0</v>
      </c>
    </row>
    <row r="655" spans="1:3" x14ac:dyDescent="0.25">
      <c r="A655" t="s">
        <v>1545</v>
      </c>
      <c r="B655" t="str">
        <f t="shared" si="10"/>
        <v>question</v>
      </c>
      <c r="C655">
        <f>IF(B655=LOOKUP(B655,'manually extracted terms'!$B$2:$B$219),1,0)</f>
        <v>0</v>
      </c>
    </row>
    <row r="656" spans="1:3" x14ac:dyDescent="0.25">
      <c r="A656" t="s">
        <v>1546</v>
      </c>
      <c r="B656" t="str">
        <f t="shared" si="10"/>
        <v>state</v>
      </c>
      <c r="C656">
        <f>IF(B656=LOOKUP(B656,'manually extracted terms'!$B$2:$B$219),1,0)</f>
        <v>0</v>
      </c>
    </row>
    <row r="657" spans="1:3" x14ac:dyDescent="0.25">
      <c r="A657" t="s">
        <v>1547</v>
      </c>
      <c r="B657" t="str">
        <f t="shared" si="10"/>
        <v>trend</v>
      </c>
      <c r="C657">
        <f>IF(B657=LOOKUP(B657,'manually extracted terms'!$B$2:$B$219),1,0)</f>
        <v>0</v>
      </c>
    </row>
    <row r="658" spans="1:3" x14ac:dyDescent="0.25">
      <c r="A658" t="s">
        <v>1548</v>
      </c>
      <c r="B658" t="str">
        <f t="shared" si="10"/>
        <v>rule</v>
      </c>
      <c r="C658">
        <f>IF(B658=LOOKUP(B658,'manually extracted terms'!$B$2:$B$219),1,0)</f>
        <v>0</v>
      </c>
    </row>
    <row r="659" spans="1:3" x14ac:dyDescent="0.25">
      <c r="A659" t="s">
        <v>76</v>
      </c>
      <c r="B659" t="str">
        <f t="shared" si="10"/>
        <v>family</v>
      </c>
      <c r="C659">
        <f>IF(B659=LOOKUP(B659,'manually extracted terms'!$B$2:$B$219),1,0)</f>
        <v>1</v>
      </c>
    </row>
    <row r="660" spans="1:3" x14ac:dyDescent="0.25">
      <c r="A660" t="s">
        <v>24</v>
      </c>
      <c r="B660" t="str">
        <f t="shared" si="10"/>
        <v>user</v>
      </c>
      <c r="C660">
        <f>IF(B660=LOOKUP(B660,'manually extracted terms'!$B$2:$B$219),1,0)</f>
        <v>1</v>
      </c>
    </row>
    <row r="661" spans="1:3" x14ac:dyDescent="0.25">
      <c r="A661" t="s">
        <v>1549</v>
      </c>
      <c r="B661" t="str">
        <f t="shared" si="10"/>
        <v>current</v>
      </c>
      <c r="C661">
        <f>IF(B661=LOOKUP(B661,'manually extracted terms'!$B$2:$B$219),1,0)</f>
        <v>0</v>
      </c>
    </row>
    <row r="662" spans="1:3" x14ac:dyDescent="0.25">
      <c r="A662" t="s">
        <v>115</v>
      </c>
      <c r="B662" t="str">
        <f t="shared" si="10"/>
        <v>caseload</v>
      </c>
      <c r="C662">
        <f>IF(B662=LOOKUP(B662,'manually extracted terms'!$B$2:$B$219),1,0)</f>
        <v>1</v>
      </c>
    </row>
    <row r="663" spans="1:3" x14ac:dyDescent="0.25">
      <c r="A663" t="s">
        <v>344</v>
      </c>
      <c r="B663" t="str">
        <f t="shared" si="10"/>
        <v>chip</v>
      </c>
      <c r="C663">
        <f>IF(B663=LOOKUP(B663,'manually extracted terms'!$B$2:$B$219),1,0)</f>
        <v>1</v>
      </c>
    </row>
    <row r="664" spans="1:3" x14ac:dyDescent="0.25">
      <c r="A664" t="s">
        <v>123</v>
      </c>
      <c r="B664" t="str">
        <f t="shared" si="10"/>
        <v>program</v>
      </c>
      <c r="C664">
        <f>IF(B664=LOOKUP(B664,'manually extracted terms'!$B$2:$B$219),1,0)</f>
        <v>1</v>
      </c>
    </row>
    <row r="665" spans="1:3" x14ac:dyDescent="0.25">
      <c r="A665" t="s">
        <v>1550</v>
      </c>
      <c r="B665" t="str">
        <f t="shared" si="10"/>
        <v>save</v>
      </c>
      <c r="C665">
        <f>IF(B665=LOOKUP(B665,'manually extracted terms'!$B$2:$B$219),1,0)</f>
        <v>0</v>
      </c>
    </row>
    <row r="666" spans="1:3" x14ac:dyDescent="0.25">
      <c r="A666" t="s">
        <v>43</v>
      </c>
      <c r="B666" t="str">
        <f t="shared" si="10"/>
        <v>enrollment</v>
      </c>
      <c r="C666">
        <f>IF(B666=LOOKUP(B666,'manually extracted terms'!$B$2:$B$219),1,0)</f>
        <v>0</v>
      </c>
    </row>
    <row r="667" spans="1:3" x14ac:dyDescent="0.25">
      <c r="A667" t="s">
        <v>1551</v>
      </c>
      <c r="B667" t="str">
        <f t="shared" si="10"/>
        <v>generate</v>
      </c>
      <c r="C667">
        <f>IF(B667=LOOKUP(B667,'manually extracted terms'!$B$2:$B$219),1,0)</f>
        <v>0</v>
      </c>
    </row>
    <row r="668" spans="1:3" x14ac:dyDescent="0.25">
      <c r="A668" t="s">
        <v>1552</v>
      </c>
      <c r="B668" t="str">
        <f t="shared" si="10"/>
        <v>datum</v>
      </c>
      <c r="C668">
        <f>IF(B668=LOOKUP(B668,'manually extracted terms'!$B$2:$B$219),1,0)</f>
        <v>0</v>
      </c>
    </row>
    <row r="669" spans="1:3" x14ac:dyDescent="0.25">
      <c r="A669" t="s">
        <v>1553</v>
      </c>
      <c r="B669" t="str">
        <f t="shared" si="10"/>
        <v>update</v>
      </c>
      <c r="C669">
        <f>IF(B669=LOOKUP(B669,'manually extracted terms'!$B$2:$B$219),1,0)</f>
        <v>0</v>
      </c>
    </row>
    <row r="670" spans="1:3" x14ac:dyDescent="0.25">
      <c r="A670" t="s">
        <v>359</v>
      </c>
      <c r="B670" t="str">
        <f t="shared" si="10"/>
        <v>qhp</v>
      </c>
      <c r="C670">
        <f>IF(B670=LOOKUP(B670,'manually extracted terms'!$B$2:$B$219),1,0)</f>
        <v>1</v>
      </c>
    </row>
    <row r="671" spans="1:3" x14ac:dyDescent="0.25">
      <c r="A671" t="s">
        <v>1554</v>
      </c>
      <c r="B671" t="str">
        <f t="shared" si="10"/>
        <v>video</v>
      </c>
      <c r="C671">
        <f>IF(B671=LOOKUP(B671,'manually extracted terms'!$B$2:$B$219),1,0)</f>
        <v>0</v>
      </c>
    </row>
    <row r="672" spans="1:3" x14ac:dyDescent="0.25">
      <c r="A672" t="s">
        <v>1555</v>
      </c>
      <c r="B672" t="str">
        <f t="shared" si="10"/>
        <v>electronic</v>
      </c>
      <c r="C672">
        <f>IF(B672=LOOKUP(B672,'manually extracted terms'!$B$2:$B$219),1,0)</f>
        <v>0</v>
      </c>
    </row>
    <row r="673" spans="1:3" x14ac:dyDescent="0.25">
      <c r="A673" t="s">
        <v>1556</v>
      </c>
      <c r="B673" t="str">
        <f t="shared" si="10"/>
        <v>decision</v>
      </c>
      <c r="C673">
        <f>IF(B673=LOOKUP(B673,'manually extracted terms'!$B$2:$B$219),1,0)</f>
        <v>0</v>
      </c>
    </row>
    <row r="674" spans="1:3" x14ac:dyDescent="0.25">
      <c r="A674" t="s">
        <v>1557</v>
      </c>
      <c r="B674" t="str">
        <f t="shared" si="10"/>
        <v>note</v>
      </c>
      <c r="C674">
        <f>IF(B674=LOOKUP(B674,'manually extracted terms'!$B$2:$B$219),1,0)</f>
        <v>0</v>
      </c>
    </row>
    <row r="675" spans="1:3" x14ac:dyDescent="0.25">
      <c r="A675" t="s">
        <v>1558</v>
      </c>
      <c r="B675" t="str">
        <f t="shared" si="10"/>
        <v>telephone</v>
      </c>
      <c r="C675">
        <f>IF(B675=LOOKUP(B675,'manually extracted terms'!$B$2:$B$219),1,0)</f>
        <v>0</v>
      </c>
    </row>
    <row r="676" spans="1:3" x14ac:dyDescent="0.25">
      <c r="A676" t="s">
        <v>1559</v>
      </c>
      <c r="B676" t="str">
        <f t="shared" si="10"/>
        <v>use</v>
      </c>
      <c r="C676">
        <f>IF(B676=LOOKUP(B676,'manually extracted terms'!$B$2:$B$219),1,0)</f>
        <v>0</v>
      </c>
    </row>
    <row r="677" spans="1:3" x14ac:dyDescent="0.25">
      <c r="A677" t="s">
        <v>1560</v>
      </c>
      <c r="B677" t="str">
        <f t="shared" si="10"/>
        <v>select</v>
      </c>
      <c r="C677">
        <f>IF(B677=LOOKUP(B677,'manually extracted terms'!$B$2:$B$219),1,0)</f>
        <v>0</v>
      </c>
    </row>
    <row r="678" spans="1:3" x14ac:dyDescent="0.25">
      <c r="A678" t="s">
        <v>1561</v>
      </c>
      <c r="B678" t="str">
        <f t="shared" si="10"/>
        <v>wellness</v>
      </c>
      <c r="C678">
        <f>IF(B678=LOOKUP(B678,'manually extracted terms'!$B$2:$B$219),1,0)</f>
        <v>0</v>
      </c>
    </row>
    <row r="679" spans="1:3" x14ac:dyDescent="0.25">
      <c r="A679" t="s">
        <v>57</v>
      </c>
      <c r="B679" t="str">
        <f t="shared" si="10"/>
        <v>disenrollment</v>
      </c>
      <c r="C679">
        <f>IF(B679=LOOKUP(B679,'manually extracted terms'!$B$2:$B$219),1,0)</f>
        <v>0</v>
      </c>
    </row>
    <row r="680" spans="1:3" x14ac:dyDescent="0.25">
      <c r="A680" t="s">
        <v>1562</v>
      </c>
      <c r="B680" t="str">
        <f t="shared" si="10"/>
        <v>operational</v>
      </c>
      <c r="C680">
        <f>IF(B680=LOOKUP(B680,'manually extracted terms'!$B$2:$B$219),1,0)</f>
        <v>0</v>
      </c>
    </row>
    <row r="681" spans="1:3" x14ac:dyDescent="0.25">
      <c r="A681" t="s">
        <v>1563</v>
      </c>
      <c r="B681" t="str">
        <f t="shared" si="10"/>
        <v>purpose</v>
      </c>
      <c r="C681">
        <f>IF(B681=LOOKUP(B681,'manually extracted terms'!$B$2:$B$219),1,0)</f>
        <v>0</v>
      </c>
    </row>
    <row r="682" spans="1:3" x14ac:dyDescent="0.25">
      <c r="A682" t="s">
        <v>1564</v>
      </c>
      <c r="B682" t="str">
        <f t="shared" si="10"/>
        <v>exist</v>
      </c>
      <c r="C682">
        <f>IF(B682=LOOKUP(B682,'manually extracted terms'!$B$2:$B$219),1,0)</f>
        <v>0</v>
      </c>
    </row>
    <row r="683" spans="1:3" x14ac:dyDescent="0.25">
      <c r="A683" t="s">
        <v>1565</v>
      </c>
      <c r="B683" t="str">
        <f t="shared" si="10"/>
        <v>organization</v>
      </c>
      <c r="C683">
        <f>IF(B683=LOOKUP(B683,'manually extracted terms'!$B$2:$B$219),1,0)</f>
        <v>0</v>
      </c>
    </row>
    <row r="684" spans="1:3" x14ac:dyDescent="0.25">
      <c r="A684" t="s">
        <v>1566</v>
      </c>
      <c r="B684" t="str">
        <f t="shared" si="10"/>
        <v>screen</v>
      </c>
      <c r="C684">
        <f>IF(B684=LOOKUP(B684,'manually extracted terms'!$B$2:$B$219),1,0)</f>
        <v>0</v>
      </c>
    </row>
    <row r="685" spans="1:3" x14ac:dyDescent="0.25">
      <c r="A685" t="s">
        <v>46</v>
      </c>
      <c r="B685" t="str">
        <f t="shared" si="10"/>
        <v>route</v>
      </c>
      <c r="C685">
        <f>IF(B685=LOOKUP(B685,'manually extracted terms'!$B$2:$B$219),1,0)</f>
        <v>0</v>
      </c>
    </row>
    <row r="686" spans="1:3" x14ac:dyDescent="0.25">
      <c r="A686" t="s">
        <v>1567</v>
      </c>
      <c r="B686" t="str">
        <f t="shared" si="10"/>
        <v>location</v>
      </c>
      <c r="C686">
        <f>IF(B686=LOOKUP(B686,'manually extracted terms'!$B$2:$B$219),1,0)</f>
        <v>1</v>
      </c>
    </row>
    <row r="687" spans="1:3" x14ac:dyDescent="0.25">
      <c r="A687" t="s">
        <v>1568</v>
      </c>
      <c r="B687" t="str">
        <f t="shared" si="10"/>
        <v>participation</v>
      </c>
      <c r="C687">
        <f>IF(B687=LOOKUP(B687,'manually extracted terms'!$B$2:$B$219),1,0)</f>
        <v>0</v>
      </c>
    </row>
    <row r="688" spans="1:3" x14ac:dyDescent="0.25">
      <c r="A688" t="s">
        <v>336</v>
      </c>
      <c r="B688" t="str">
        <f t="shared" si="10"/>
        <v>agency</v>
      </c>
      <c r="C688">
        <f>IF(B688=LOOKUP(B688,'manually extracted terms'!$B$2:$B$219),1,0)</f>
        <v>1</v>
      </c>
    </row>
    <row r="689" spans="1:3" x14ac:dyDescent="0.25">
      <c r="A689" t="s">
        <v>1569</v>
      </c>
      <c r="B689" t="str">
        <f t="shared" si="10"/>
        <v>list</v>
      </c>
      <c r="C689">
        <f>IF(B689=LOOKUP(B689,'manually extracted terms'!$B$2:$B$219),1,0)</f>
        <v>0</v>
      </c>
    </row>
    <row r="690" spans="1:3" x14ac:dyDescent="0.25">
      <c r="A690" t="s">
        <v>1570</v>
      </c>
      <c r="B690" t="str">
        <f t="shared" si="10"/>
        <v>date</v>
      </c>
      <c r="C690">
        <f>IF(B690=LOOKUP(B690,'manually extracted terms'!$B$2:$B$219),1,0)</f>
        <v>0</v>
      </c>
    </row>
    <row r="691" spans="1:3" x14ac:dyDescent="0.25">
      <c r="A691" t="s">
        <v>1571</v>
      </c>
      <c r="B691" t="str">
        <f t="shared" si="10"/>
        <v>amount</v>
      </c>
      <c r="C691">
        <f>IF(B691=LOOKUP(B691,'manually extracted terms'!$B$2:$B$219),1,0)</f>
        <v>0</v>
      </c>
    </row>
    <row r="692" spans="1:3" x14ac:dyDescent="0.25">
      <c r="A692" t="s">
        <v>1572</v>
      </c>
      <c r="B692" t="str">
        <f t="shared" si="10"/>
        <v>household</v>
      </c>
      <c r="C692">
        <f>IF(B692=LOOKUP(B692,'manually extracted terms'!$B$2:$B$219),1,0)</f>
        <v>0</v>
      </c>
    </row>
    <row r="693" spans="1:3" x14ac:dyDescent="0.25">
      <c r="A693" t="s">
        <v>1573</v>
      </c>
      <c r="B693" t="str">
        <f t="shared" si="10"/>
        <v>determined</v>
      </c>
      <c r="C693">
        <f>IF(B693=LOOKUP(B693,'manually extracted terms'!$B$2:$B$219),1,0)</f>
        <v>0</v>
      </c>
    </row>
    <row r="694" spans="1:3" x14ac:dyDescent="0.25">
      <c r="A694" t="s">
        <v>1574</v>
      </c>
      <c r="B694" t="str">
        <f t="shared" si="10"/>
        <v>obtain</v>
      </c>
      <c r="C694">
        <f>IF(B694=LOOKUP(B694,'manually extracted terms'!$B$2:$B$219),1,0)</f>
        <v>0</v>
      </c>
    </row>
    <row r="695" spans="1:3" x14ac:dyDescent="0.25">
      <c r="A695" t="s">
        <v>1575</v>
      </c>
      <c r="B695" t="str">
        <f t="shared" si="10"/>
        <v>timeframe</v>
      </c>
      <c r="C695">
        <f>IF(B695=LOOKUP(B695,'manually extracted terms'!$B$2:$B$219),1,0)</f>
        <v>0</v>
      </c>
    </row>
    <row r="696" spans="1:3" x14ac:dyDescent="0.25">
      <c r="A696" t="s">
        <v>65</v>
      </c>
      <c r="B696" t="str">
        <f t="shared" si="10"/>
        <v>enrollee</v>
      </c>
      <c r="C696">
        <f>IF(B696=LOOKUP(B696,'manually extracted terms'!$B$2:$B$219),1,0)</f>
        <v>1</v>
      </c>
    </row>
    <row r="697" spans="1:3" x14ac:dyDescent="0.25">
      <c r="A697" t="s">
        <v>338</v>
      </c>
      <c r="B697" t="str">
        <f t="shared" si="10"/>
        <v>application</v>
      </c>
      <c r="C697">
        <f>IF(B697=LOOKUP(B697,'manually extracted terms'!$B$2:$B$219),1,0)</f>
        <v>1</v>
      </c>
    </row>
    <row r="698" spans="1:3" x14ac:dyDescent="0.25">
      <c r="A698" t="s">
        <v>1576</v>
      </c>
      <c r="B698" t="str">
        <f t="shared" si="10"/>
        <v>needed</v>
      </c>
      <c r="C698">
        <f>IF(B698=LOOKUP(B698,'manually extracted terms'!$B$2:$B$219),1,0)</f>
        <v>0</v>
      </c>
    </row>
    <row r="699" spans="1:3" x14ac:dyDescent="0.25">
      <c r="A699" t="s">
        <v>1577</v>
      </c>
      <c r="B699" t="str">
        <f t="shared" si="10"/>
        <v>status</v>
      </c>
      <c r="C699">
        <f>IF(B699=LOOKUP(B699,'manually extracted terms'!$B$2:$B$219),1,0)</f>
        <v>0</v>
      </c>
    </row>
    <row r="700" spans="1:3" x14ac:dyDescent="0.25">
      <c r="A700" t="s">
        <v>1578</v>
      </c>
      <c r="B700" t="str">
        <f t="shared" si="10"/>
        <v>verification</v>
      </c>
      <c r="C700">
        <f>IF(B700=LOOKUP(B700,'manually extracted terms'!$B$2:$B$219),1,0)</f>
        <v>0</v>
      </c>
    </row>
    <row r="701" spans="1:3" x14ac:dyDescent="0.25">
      <c r="A701" t="s">
        <v>1579</v>
      </c>
      <c r="B701" t="str">
        <f t="shared" si="10"/>
        <v>verify</v>
      </c>
      <c r="C701">
        <f>IF(B701=LOOKUP(B701,'manually extracted terms'!$B$2:$B$219),1,0)</f>
        <v>0</v>
      </c>
    </row>
    <row r="702" spans="1:3" x14ac:dyDescent="0.25">
      <c r="A702" t="s">
        <v>1580</v>
      </c>
      <c r="B702" t="str">
        <f t="shared" si="10"/>
        <v>california</v>
      </c>
      <c r="C702">
        <f>IF(B702=LOOKUP(B702,'manually extracted terms'!$B$2:$B$219),1,0)</f>
        <v>0</v>
      </c>
    </row>
    <row r="703" spans="1:3" x14ac:dyDescent="0.25">
      <c r="A703" t="s">
        <v>200</v>
      </c>
      <c r="B703" t="str">
        <f t="shared" si="10"/>
        <v>benefit</v>
      </c>
      <c r="C703">
        <f>IF(B703=LOOKUP(B703,'manually extracted terms'!$B$2:$B$219),1,0)</f>
        <v>0</v>
      </c>
    </row>
    <row r="704" spans="1:3" x14ac:dyDescent="0.25">
      <c r="A704" t="s">
        <v>1581</v>
      </c>
      <c r="B704" t="str">
        <f t="shared" si="10"/>
        <v>capability</v>
      </c>
      <c r="C704">
        <f>IF(B704=LOOKUP(B704,'manually extracted terms'!$B$2:$B$219),1,0)</f>
        <v>0</v>
      </c>
    </row>
    <row r="705" spans="1:3" x14ac:dyDescent="0.25">
      <c r="A705" t="s">
        <v>25</v>
      </c>
      <c r="B705" t="str">
        <f t="shared" si="10"/>
        <v>person</v>
      </c>
      <c r="C705">
        <f>IF(B705=LOOKUP(B705,'manually extracted terms'!$B$2:$B$219),1,0)</f>
        <v>1</v>
      </c>
    </row>
    <row r="706" spans="1:3" x14ac:dyDescent="0.25">
      <c r="A706" t="s">
        <v>1582</v>
      </c>
      <c r="B706" t="str">
        <f t="shared" si="10"/>
        <v>region</v>
      </c>
      <c r="C706">
        <f>IF(B706=LOOKUP(B706,'manually extracted terms'!$B$2:$B$219),1,0)</f>
        <v>1</v>
      </c>
    </row>
    <row r="707" spans="1:3" x14ac:dyDescent="0.25">
      <c r="A707" t="s">
        <v>1583</v>
      </c>
      <c r="B707" t="str">
        <f t="shared" ref="B707:B770" si="11">LOWER(SUBSTITUTE(A707," ",""))</f>
        <v>document</v>
      </c>
      <c r="C707">
        <f>IF(B707=LOOKUP(B707,'manually extracted terms'!$B$2:$B$219),1,0)</f>
        <v>0</v>
      </c>
    </row>
    <row r="708" spans="1:3" x14ac:dyDescent="0.25">
      <c r="A708" t="s">
        <v>1584</v>
      </c>
      <c r="B708" t="str">
        <f t="shared" si="11"/>
        <v>language</v>
      </c>
      <c r="C708">
        <f>IF(B708=LOOKUP(B708,'manually extracted terms'!$B$2:$B$219),1,0)</f>
        <v>0</v>
      </c>
    </row>
    <row r="709" spans="1:3" x14ac:dyDescent="0.25">
      <c r="A709" t="s">
        <v>1585</v>
      </c>
      <c r="B709" t="str">
        <f t="shared" si="11"/>
        <v>change</v>
      </c>
      <c r="C709">
        <f>IF(B709=LOOKUP(B709,'manually extracted terms'!$B$2:$B$219),1,0)</f>
        <v>0</v>
      </c>
    </row>
    <row r="710" spans="1:3" x14ac:dyDescent="0.25">
      <c r="A710" t="s">
        <v>153</v>
      </c>
      <c r="B710" t="str">
        <f t="shared" si="11"/>
        <v>notice</v>
      </c>
      <c r="C710">
        <f>IF(B710=LOOKUP(B710,'manually extracted terms'!$B$2:$B$219),1,0)</f>
        <v>0</v>
      </c>
    </row>
    <row r="711" spans="1:3" x14ac:dyDescent="0.25">
      <c r="A711" t="s">
        <v>1586</v>
      </c>
      <c r="B711" t="str">
        <f t="shared" si="11"/>
        <v>criterion</v>
      </c>
      <c r="C711">
        <f>IF(B711=LOOKUP(B711,'manually extracted terms'!$B$2:$B$219),1,0)</f>
        <v>0</v>
      </c>
    </row>
    <row r="712" spans="1:3" x14ac:dyDescent="0.25">
      <c r="A712" t="s">
        <v>1587</v>
      </c>
      <c r="B712" t="str">
        <f t="shared" si="11"/>
        <v>task</v>
      </c>
      <c r="C712">
        <f>IF(B712=LOOKUP(B712,'manually extracted terms'!$B$2:$B$219),1,0)</f>
        <v>0</v>
      </c>
    </row>
    <row r="713" spans="1:3" x14ac:dyDescent="0.25">
      <c r="A713" t="s">
        <v>1588</v>
      </c>
      <c r="B713" t="str">
        <f t="shared" si="11"/>
        <v>interface</v>
      </c>
      <c r="C713">
        <f>IF(B713=LOOKUP(B713,'manually extracted terms'!$B$2:$B$219),1,0)</f>
        <v>0</v>
      </c>
    </row>
    <row r="714" spans="1:3" x14ac:dyDescent="0.25">
      <c r="A714" t="s">
        <v>1589</v>
      </c>
      <c r="B714" t="str">
        <f t="shared" si="11"/>
        <v>period</v>
      </c>
      <c r="C714">
        <f>IF(B714=LOOKUP(B714,'manually extracted terms'!$B$2:$B$219),1,0)</f>
        <v>0</v>
      </c>
    </row>
    <row r="715" spans="1:3" x14ac:dyDescent="0.25">
      <c r="A715" t="s">
        <v>1590</v>
      </c>
      <c r="B715" t="str">
        <f t="shared" si="11"/>
        <v>reporting</v>
      </c>
      <c r="C715">
        <f>IF(B715=LOOKUP(B715,'manually extracted terms'!$B$2:$B$219),1,0)</f>
        <v>0</v>
      </c>
    </row>
    <row r="716" spans="1:3" x14ac:dyDescent="0.25">
      <c r="A716" t="s">
        <v>1591</v>
      </c>
      <c r="B716" t="str">
        <f t="shared" si="11"/>
        <v>completed</v>
      </c>
      <c r="C716">
        <f>IF(B716=LOOKUP(B716,'manually extracted terms'!$B$2:$B$219),1,0)</f>
        <v>0</v>
      </c>
    </row>
    <row r="717" spans="1:3" x14ac:dyDescent="0.25">
      <c r="A717" t="s">
        <v>1592</v>
      </c>
      <c r="B717" t="str">
        <f t="shared" si="11"/>
        <v>report</v>
      </c>
      <c r="C717">
        <f>IF(B717=LOOKUP(B717,'manually extracted terms'!$B$2:$B$219),1,0)</f>
        <v>0</v>
      </c>
    </row>
    <row r="718" spans="1:3" x14ac:dyDescent="0.25">
      <c r="A718" t="s">
        <v>1593</v>
      </c>
      <c r="B718" t="str">
        <f t="shared" si="11"/>
        <v>monthly</v>
      </c>
      <c r="C718">
        <f>IF(B718=LOOKUP(B718,'manually extracted terms'!$B$2:$B$219),1,0)</f>
        <v>0</v>
      </c>
    </row>
    <row r="719" spans="1:3" x14ac:dyDescent="0.25">
      <c r="A719" t="s">
        <v>1594</v>
      </c>
      <c r="B719" t="str">
        <f t="shared" si="11"/>
        <v>send</v>
      </c>
      <c r="C719">
        <f>IF(B719=LOOKUP(B719,'manually extracted terms'!$B$2:$B$219),1,0)</f>
        <v>0</v>
      </c>
    </row>
    <row r="720" spans="1:3" x14ac:dyDescent="0.25">
      <c r="A720" t="s">
        <v>1595</v>
      </c>
      <c r="B720" t="str">
        <f t="shared" si="11"/>
        <v>real-time</v>
      </c>
      <c r="C720">
        <f>IF(B720=LOOKUP(B720,'manually extracted terms'!$B$2:$B$219),1,0)</f>
        <v>0</v>
      </c>
    </row>
    <row r="721" spans="1:3" x14ac:dyDescent="0.25">
      <c r="A721" t="s">
        <v>1596</v>
      </c>
      <c r="B721" t="str">
        <f t="shared" si="11"/>
        <v>track</v>
      </c>
      <c r="C721">
        <f>IF(B721=LOOKUP(B721,'manually extracted terms'!$B$2:$B$219),1,0)</f>
        <v>0</v>
      </c>
    </row>
    <row r="722" spans="1:3" x14ac:dyDescent="0.25">
      <c r="A722" t="s">
        <v>1</v>
      </c>
      <c r="B722" t="str">
        <f t="shared" si="11"/>
        <v>consumer</v>
      </c>
      <c r="C722">
        <f>IF(B722=LOOKUP(B722,'manually extracted terms'!$B$2:$B$219),1,0)</f>
        <v>1</v>
      </c>
    </row>
    <row r="723" spans="1:3" x14ac:dyDescent="0.25">
      <c r="A723" t="s">
        <v>1597</v>
      </c>
      <c r="B723" t="str">
        <f t="shared" si="11"/>
        <v>pocket</v>
      </c>
      <c r="C723">
        <f>IF(B723=LOOKUP(B723,'manually extracted terms'!$B$2:$B$219),1,0)</f>
        <v>0</v>
      </c>
    </row>
    <row r="724" spans="1:3" x14ac:dyDescent="0.25">
      <c r="A724" t="s">
        <v>1598</v>
      </c>
      <c r="B724" t="str">
        <f t="shared" si="11"/>
        <v>entity</v>
      </c>
      <c r="C724">
        <f>IF(B724=LOOKUP(B724,'manually extracted terms'!$B$2:$B$219),1,0)</f>
        <v>0</v>
      </c>
    </row>
    <row r="725" spans="1:3" x14ac:dyDescent="0.25">
      <c r="A725" t="s">
        <v>1599</v>
      </c>
      <c r="B725" t="str">
        <f t="shared" si="11"/>
        <v>assist</v>
      </c>
      <c r="C725">
        <f>IF(B725=LOOKUP(B725,'manually extracted terms'!$B$2:$B$219),1,0)</f>
        <v>0</v>
      </c>
    </row>
    <row r="726" spans="1:3" x14ac:dyDescent="0.25">
      <c r="A726" t="s">
        <v>34</v>
      </c>
      <c r="B726" t="str">
        <f t="shared" si="11"/>
        <v>appeal</v>
      </c>
      <c r="C726">
        <f>IF(B726=LOOKUP(B726,'manually extracted terms'!$B$2:$B$219),1,0)</f>
        <v>1</v>
      </c>
    </row>
    <row r="727" spans="1:3" x14ac:dyDescent="0.25">
      <c r="A727" t="s">
        <v>1600</v>
      </c>
      <c r="B727" t="str">
        <f t="shared" si="11"/>
        <v>availability</v>
      </c>
      <c r="C727">
        <f>IF(B727=LOOKUP(B727,'manually extracted terms'!$B$2:$B$219),1,0)</f>
        <v>0</v>
      </c>
    </row>
    <row r="728" spans="1:3" x14ac:dyDescent="0.25">
      <c r="A728" t="s">
        <v>190</v>
      </c>
      <c r="B728" t="str">
        <f t="shared" si="11"/>
        <v>recipient</v>
      </c>
      <c r="C728">
        <f>IF(B728=LOOKUP(B728,'manually extracted terms'!$B$2:$B$219),1,0)</f>
        <v>1</v>
      </c>
    </row>
    <row r="729" spans="1:3" x14ac:dyDescent="0.25">
      <c r="A729" t="s">
        <v>1601</v>
      </c>
      <c r="B729" t="str">
        <f t="shared" si="11"/>
        <v>pending</v>
      </c>
      <c r="C729">
        <f>IF(B729=LOOKUP(B729,'manually extracted terms'!$B$2:$B$219),1,0)</f>
        <v>0</v>
      </c>
    </row>
    <row r="730" spans="1:3" x14ac:dyDescent="0.25">
      <c r="A730" t="s">
        <v>14</v>
      </c>
      <c r="B730" t="str">
        <f t="shared" si="11"/>
        <v>outreach</v>
      </c>
      <c r="C730">
        <f>IF(B730=LOOKUP(B730,'manually extracted terms'!$B$2:$B$219),1,0)</f>
        <v>1</v>
      </c>
    </row>
    <row r="731" spans="1:3" x14ac:dyDescent="0.25">
      <c r="A731" t="s">
        <v>1602</v>
      </c>
      <c r="B731" t="str">
        <f t="shared" si="11"/>
        <v>create</v>
      </c>
      <c r="C731">
        <f>IF(B731=LOOKUP(B731,'manually extracted terms'!$B$2:$B$219),1,0)</f>
        <v>0</v>
      </c>
    </row>
    <row r="732" spans="1:3" x14ac:dyDescent="0.25">
      <c r="A732" t="s">
        <v>1603</v>
      </c>
      <c r="B732" t="str">
        <f t="shared" si="11"/>
        <v>record</v>
      </c>
      <c r="C732">
        <f>IF(B732=LOOKUP(B732,'manually extracted terms'!$B$2:$B$219),1,0)</f>
        <v>0</v>
      </c>
    </row>
    <row r="733" spans="1:3" x14ac:dyDescent="0.25">
      <c r="A733" t="s">
        <v>1604</v>
      </c>
      <c r="B733" t="str">
        <f t="shared" si="11"/>
        <v>non-subsidized</v>
      </c>
      <c r="C733">
        <f>IF(B733=LOOKUP(B733,'manually extracted terms'!$B$2:$B$219),1,0)</f>
        <v>0</v>
      </c>
    </row>
    <row r="734" spans="1:3" x14ac:dyDescent="0.25">
      <c r="A734" t="s">
        <v>1605</v>
      </c>
      <c r="B734" t="str">
        <f t="shared" si="11"/>
        <v>notify</v>
      </c>
      <c r="C734">
        <f>IF(B734=LOOKUP(B734,'manually extracted terms'!$B$2:$B$219),1,0)</f>
        <v>0</v>
      </c>
    </row>
    <row r="735" spans="1:3" x14ac:dyDescent="0.25">
      <c r="A735" t="s">
        <v>1606</v>
      </c>
      <c r="B735" t="str">
        <f t="shared" si="11"/>
        <v>viewed</v>
      </c>
      <c r="C735">
        <f>IF(B735=LOOKUP(B735,'manually extracted terms'!$B$2:$B$219),1,0)</f>
        <v>0</v>
      </c>
    </row>
    <row r="736" spans="1:3" x14ac:dyDescent="0.25">
      <c r="A736" t="s">
        <v>1607</v>
      </c>
      <c r="B736" t="str">
        <f t="shared" si="11"/>
        <v>required</v>
      </c>
      <c r="C736">
        <f>IF(B736=LOOKUP(B736,'manually extracted terms'!$B$2:$B$219),1,0)</f>
        <v>0</v>
      </c>
    </row>
    <row r="737" spans="1:3" x14ac:dyDescent="0.25">
      <c r="A737" t="s">
        <v>1608</v>
      </c>
      <c r="B737" t="str">
        <f t="shared" si="11"/>
        <v>policy</v>
      </c>
      <c r="C737">
        <f>IF(B737=LOOKUP(B737,'manually extracted terms'!$B$2:$B$219),1,0)</f>
        <v>0</v>
      </c>
    </row>
    <row r="738" spans="1:3" x14ac:dyDescent="0.25">
      <c r="A738" t="s">
        <v>348</v>
      </c>
      <c r="B738" t="str">
        <f t="shared" si="11"/>
        <v>exchange</v>
      </c>
      <c r="C738">
        <f>IF(B738=LOOKUP(B738,'manually extracted terms'!$B$2:$B$219),1,0)</f>
        <v>1</v>
      </c>
    </row>
    <row r="739" spans="1:3" x14ac:dyDescent="0.25">
      <c r="A739" t="s">
        <v>162</v>
      </c>
      <c r="B739" t="str">
        <f t="shared" si="11"/>
        <v>assister</v>
      </c>
      <c r="C739">
        <f>IF(B739=LOOKUP(B739,'manually extracted terms'!$B$2:$B$219),1,0)</f>
        <v>1</v>
      </c>
    </row>
    <row r="740" spans="1:3" x14ac:dyDescent="0.25">
      <c r="A740" t="s">
        <v>188</v>
      </c>
      <c r="B740" t="str">
        <f t="shared" si="11"/>
        <v>deductible</v>
      </c>
      <c r="C740">
        <f>IF(B740=LOOKUP(B740,'manually extracted terms'!$B$2:$B$219),1,0)</f>
        <v>1</v>
      </c>
    </row>
    <row r="741" spans="1:3" x14ac:dyDescent="0.25">
      <c r="A741" t="s">
        <v>1609</v>
      </c>
      <c r="B741" t="str">
        <f t="shared" si="11"/>
        <v>acknowledgement</v>
      </c>
      <c r="C741">
        <f>IF(B741=LOOKUP(B741,'manually extracted terms'!$B$2:$B$219),1,0)</f>
        <v>0</v>
      </c>
    </row>
    <row r="742" spans="1:3" x14ac:dyDescent="0.25">
      <c r="A742" t="s">
        <v>1610</v>
      </c>
      <c r="B742" t="str">
        <f t="shared" si="11"/>
        <v>highlight</v>
      </c>
      <c r="C742">
        <f>IF(B742=LOOKUP(B742,'manually extracted terms'!$B$2:$B$219),1,0)</f>
        <v>0</v>
      </c>
    </row>
    <row r="743" spans="1:3" x14ac:dyDescent="0.25">
      <c r="A743" t="s">
        <v>141</v>
      </c>
      <c r="B743" t="str">
        <f t="shared" si="11"/>
        <v>recertification</v>
      </c>
      <c r="C743">
        <f>IF(B743=LOOKUP(B743,'manually extracted terms'!$B$2:$B$219),1,0)</f>
        <v>1</v>
      </c>
    </row>
    <row r="744" spans="1:3" x14ac:dyDescent="0.25">
      <c r="A744" t="s">
        <v>1611</v>
      </c>
      <c r="B744" t="str">
        <f t="shared" si="11"/>
        <v>method</v>
      </c>
      <c r="C744">
        <f>IF(B744=LOOKUP(B744,'manually extracted terms'!$B$2:$B$219),1,0)</f>
        <v>0</v>
      </c>
    </row>
    <row r="745" spans="1:3" x14ac:dyDescent="0.25">
      <c r="A745" t="s">
        <v>152</v>
      </c>
      <c r="B745" t="str">
        <f t="shared" si="11"/>
        <v>non-renewal</v>
      </c>
      <c r="C745">
        <f>IF(B745=LOOKUP(B745,'manually extracted terms'!$B$2:$B$219),1,0)</f>
        <v>0</v>
      </c>
    </row>
    <row r="746" spans="1:3" x14ac:dyDescent="0.25">
      <c r="A746" t="s">
        <v>1612</v>
      </c>
      <c r="B746" t="str">
        <f t="shared" si="11"/>
        <v>disease</v>
      </c>
      <c r="C746">
        <f>IF(B746=LOOKUP(B746,'manually extracted terms'!$B$2:$B$219),1,0)</f>
        <v>0</v>
      </c>
    </row>
    <row r="747" spans="1:3" x14ac:dyDescent="0.25">
      <c r="A747" t="s">
        <v>1613</v>
      </c>
      <c r="B747" t="str">
        <f t="shared" si="11"/>
        <v>link</v>
      </c>
      <c r="C747">
        <f>IF(B747=LOOKUP(B747,'manually extracted terms'!$B$2:$B$219),1,0)</f>
        <v>0</v>
      </c>
    </row>
    <row r="748" spans="1:3" x14ac:dyDescent="0.25">
      <c r="A748" t="s">
        <v>142</v>
      </c>
      <c r="B748" t="str">
        <f t="shared" si="11"/>
        <v>decertification</v>
      </c>
      <c r="C748">
        <f>IF(B748=LOOKUP(B748,'manually extracted terms'!$B$2:$B$219),1,0)</f>
        <v>1</v>
      </c>
    </row>
    <row r="749" spans="1:3" x14ac:dyDescent="0.25">
      <c r="A749" t="s">
        <v>1614</v>
      </c>
      <c r="B749" t="str">
        <f t="shared" si="11"/>
        <v>store</v>
      </c>
      <c r="C749">
        <f>IF(B749=LOOKUP(B749,'manually extracted terms'!$B$2:$B$219),1,0)</f>
        <v>0</v>
      </c>
    </row>
    <row r="750" spans="1:3" x14ac:dyDescent="0.25">
      <c r="A750" t="s">
        <v>1615</v>
      </c>
      <c r="B750" t="str">
        <f t="shared" si="11"/>
        <v>requested</v>
      </c>
      <c r="C750">
        <f>IF(B750=LOOKUP(B750,'manually extracted terms'!$B$2:$B$219),1,0)</f>
        <v>0</v>
      </c>
    </row>
    <row r="751" spans="1:3" x14ac:dyDescent="0.25">
      <c r="A751" t="s">
        <v>1616</v>
      </c>
      <c r="B751" t="str">
        <f t="shared" si="11"/>
        <v>example</v>
      </c>
      <c r="C751">
        <f>IF(B751=LOOKUP(B751,'manually extracted terms'!$B$2:$B$219),1,0)</f>
        <v>0</v>
      </c>
    </row>
    <row r="752" spans="1:3" x14ac:dyDescent="0.25">
      <c r="A752" t="s">
        <v>180</v>
      </c>
      <c r="B752" t="str">
        <f t="shared" si="11"/>
        <v>employer</v>
      </c>
      <c r="C752">
        <f>IF(B752=LOOKUP(B752,'manually extracted terms'!$B$2:$B$219),1,0)</f>
        <v>1</v>
      </c>
    </row>
    <row r="753" spans="1:3" x14ac:dyDescent="0.25">
      <c r="A753" t="s">
        <v>68</v>
      </c>
      <c r="B753" t="str">
        <f t="shared" si="11"/>
        <v>enroll</v>
      </c>
      <c r="C753">
        <f>IF(B753=LOOKUP(B753,'manually extracted terms'!$B$2:$B$219),1,0)</f>
        <v>1</v>
      </c>
    </row>
    <row r="754" spans="1:3" x14ac:dyDescent="0.25">
      <c r="A754" t="s">
        <v>1617</v>
      </c>
      <c r="B754" t="str">
        <f t="shared" si="11"/>
        <v>include</v>
      </c>
      <c r="C754">
        <f>IF(B754=LOOKUP(B754,'manually extracted terms'!$B$2:$B$219),1,0)</f>
        <v>0</v>
      </c>
    </row>
    <row r="755" spans="1:3" x14ac:dyDescent="0.25">
      <c r="A755" t="s">
        <v>1618</v>
      </c>
      <c r="B755" t="str">
        <f t="shared" si="11"/>
        <v>way</v>
      </c>
      <c r="C755">
        <f>IF(B755=LOOKUP(B755,'manually extracted terms'!$B$2:$B$219),1,0)</f>
        <v>0</v>
      </c>
    </row>
    <row r="756" spans="1:3" x14ac:dyDescent="0.25">
      <c r="A756" t="s">
        <v>1619</v>
      </c>
      <c r="B756" t="str">
        <f t="shared" si="11"/>
        <v>received</v>
      </c>
      <c r="C756">
        <f>IF(B756=LOOKUP(B756,'manually extracted terms'!$B$2:$B$219),1,0)</f>
        <v>0</v>
      </c>
    </row>
    <row r="757" spans="1:3" x14ac:dyDescent="0.25">
      <c r="A757" t="s">
        <v>1620</v>
      </c>
      <c r="B757" t="str">
        <f t="shared" si="11"/>
        <v>documentation</v>
      </c>
      <c r="C757">
        <f>IF(B757=LOOKUP(B757,'manually extracted terms'!$B$2:$B$219),1,0)</f>
        <v>0</v>
      </c>
    </row>
    <row r="758" spans="1:3" x14ac:dyDescent="0.25">
      <c r="A758" t="s">
        <v>50</v>
      </c>
      <c r="B758" t="str">
        <f t="shared" si="11"/>
        <v>disposition</v>
      </c>
      <c r="C758">
        <f>IF(B758=LOOKUP(B758,'manually extracted terms'!$B$2:$B$219),1,0)</f>
        <v>1</v>
      </c>
    </row>
    <row r="759" spans="1:3" x14ac:dyDescent="0.25">
      <c r="A759" t="s">
        <v>1621</v>
      </c>
      <c r="B759" t="str">
        <f t="shared" si="11"/>
        <v>file</v>
      </c>
      <c r="C759">
        <f>IF(B759=LOOKUP(B759,'manually extracted terms'!$B$2:$B$219),1,0)</f>
        <v>0</v>
      </c>
    </row>
    <row r="760" spans="1:3" x14ac:dyDescent="0.25">
      <c r="A760" t="s">
        <v>1622</v>
      </c>
      <c r="B760" t="str">
        <f t="shared" si="11"/>
        <v>present</v>
      </c>
      <c r="C760">
        <f>IF(B760=LOOKUP(B760,'manually extracted terms'!$B$2:$B$219),1,0)</f>
        <v>0</v>
      </c>
    </row>
    <row r="761" spans="1:3" x14ac:dyDescent="0.25">
      <c r="A761" t="s">
        <v>1623</v>
      </c>
      <c r="B761" t="str">
        <f t="shared" si="11"/>
        <v>show</v>
      </c>
      <c r="C761">
        <f>IF(B761=LOOKUP(B761,'manually extracted terms'!$B$2:$B$219),1,0)</f>
        <v>0</v>
      </c>
    </row>
    <row r="762" spans="1:3" x14ac:dyDescent="0.25">
      <c r="A762" t="s">
        <v>1624</v>
      </c>
      <c r="B762" t="str">
        <f t="shared" si="11"/>
        <v>verified</v>
      </c>
      <c r="C762">
        <f>IF(B762=LOOKUP(B762,'manually extracted terms'!$B$2:$B$219),1,0)</f>
        <v>0</v>
      </c>
    </row>
    <row r="763" spans="1:3" x14ac:dyDescent="0.25">
      <c r="A763" t="s">
        <v>353</v>
      </c>
      <c r="B763" t="str">
        <f t="shared" si="11"/>
        <v>medi-cal</v>
      </c>
      <c r="C763">
        <f>IF(B763=LOOKUP(B763,'manually extracted terms'!$B$2:$B$219),1,0)</f>
        <v>1</v>
      </c>
    </row>
    <row r="764" spans="1:3" x14ac:dyDescent="0.25">
      <c r="A764" t="s">
        <v>33</v>
      </c>
      <c r="B764" t="str">
        <f t="shared" si="11"/>
        <v>applicant</v>
      </c>
      <c r="C764">
        <f>IF(B764=LOOKUP(B764,'manually extracted terms'!$B$2:$B$219),1,0)</f>
        <v>1</v>
      </c>
    </row>
    <row r="765" spans="1:3" x14ac:dyDescent="0.25">
      <c r="A765" t="s">
        <v>346</v>
      </c>
      <c r="B765" t="str">
        <f t="shared" si="11"/>
        <v>csr</v>
      </c>
      <c r="C765">
        <f>IF(B765=LOOKUP(B765,'manually extracted terms'!$B$2:$B$219),1,0)</f>
        <v>1</v>
      </c>
    </row>
    <row r="766" spans="1:3" x14ac:dyDescent="0.25">
      <c r="A766" t="s">
        <v>1625</v>
      </c>
      <c r="B766" t="str">
        <f t="shared" si="11"/>
        <v>eligible</v>
      </c>
      <c r="C766">
        <f>IF(B766=LOOKUP(B766,'manually extracted terms'!$B$2:$B$219),1,0)</f>
        <v>0</v>
      </c>
    </row>
    <row r="767" spans="1:3" x14ac:dyDescent="0.25">
      <c r="A767" t="s">
        <v>1626</v>
      </c>
      <c r="B767" t="str">
        <f t="shared" si="11"/>
        <v>display</v>
      </c>
      <c r="C767">
        <f>IF(B767=LOOKUP(B767,'manually extracted terms'!$B$2:$B$219),1,0)</f>
        <v>0</v>
      </c>
    </row>
    <row r="768" spans="1:3" x14ac:dyDescent="0.25">
      <c r="A768" t="s">
        <v>1627</v>
      </c>
      <c r="B768" t="str">
        <f t="shared" si="11"/>
        <v>insurance</v>
      </c>
      <c r="C768">
        <f>IF(B768=LOOKUP(B768,'manually extracted terms'!$B$2:$B$219),1,0)</f>
        <v>0</v>
      </c>
    </row>
    <row r="769" spans="1:3" x14ac:dyDescent="0.25">
      <c r="A769" t="s">
        <v>1628</v>
      </c>
      <c r="B769" t="str">
        <f t="shared" si="11"/>
        <v>log</v>
      </c>
      <c r="C769">
        <f>IF(B769=LOOKUP(B769,'manually extracted terms'!$B$2:$B$219),1,0)</f>
        <v>0</v>
      </c>
    </row>
    <row r="770" spans="1:3" x14ac:dyDescent="0.25">
      <c r="A770" t="s">
        <v>1629</v>
      </c>
      <c r="B770" t="str">
        <f t="shared" si="11"/>
        <v>assign</v>
      </c>
      <c r="C770">
        <f>IF(B770=LOOKUP(B770,'manually extracted terms'!$B$2:$B$219),1,0)</f>
        <v>0</v>
      </c>
    </row>
    <row r="771" spans="1:3" x14ac:dyDescent="0.25">
      <c r="A771" t="s">
        <v>1630</v>
      </c>
      <c r="B771" t="str">
        <f t="shared" ref="B771:B834" si="12">LOWER(SUBSTITUTE(A771," ",""))</f>
        <v>circumstance</v>
      </c>
      <c r="C771">
        <f>IF(B771=LOOKUP(B771,'manually extracted terms'!$B$2:$B$219),1,0)</f>
        <v>0</v>
      </c>
    </row>
    <row r="772" spans="1:3" x14ac:dyDescent="0.25">
      <c r="A772" t="s">
        <v>1631</v>
      </c>
      <c r="B772" t="str">
        <f t="shared" si="12"/>
        <v>search</v>
      </c>
      <c r="C772">
        <f>IF(B772=LOOKUP(B772,'manually extracted terms'!$B$2:$B$219),1,0)</f>
        <v>0</v>
      </c>
    </row>
    <row r="773" spans="1:3" x14ac:dyDescent="0.25">
      <c r="A773" t="s">
        <v>1632</v>
      </c>
      <c r="B773" t="str">
        <f t="shared" si="12"/>
        <v>view</v>
      </c>
      <c r="C773">
        <f>IF(B773=LOOKUP(B773,'manually extracted terms'!$B$2:$B$219),1,0)</f>
        <v>0</v>
      </c>
    </row>
    <row r="774" spans="1:3" x14ac:dyDescent="0.25">
      <c r="A774" t="s">
        <v>1633</v>
      </c>
      <c r="B774" t="str">
        <f t="shared" si="12"/>
        <v>department</v>
      </c>
      <c r="C774">
        <f>IF(B774=LOOKUP(B774,'manually extracted terms'!$B$2:$B$219),1,0)</f>
        <v>0</v>
      </c>
    </row>
    <row r="775" spans="1:3" x14ac:dyDescent="0.25">
      <c r="A775" t="s">
        <v>1634</v>
      </c>
      <c r="B775" t="str">
        <f t="shared" si="12"/>
        <v>residency</v>
      </c>
      <c r="C775">
        <f>IF(B775=LOOKUP(B775,'manually extracted terms'!$B$2:$B$219),1,0)</f>
        <v>0</v>
      </c>
    </row>
    <row r="776" spans="1:3" x14ac:dyDescent="0.25">
      <c r="A776" t="s">
        <v>1635</v>
      </c>
      <c r="B776" t="str">
        <f t="shared" si="12"/>
        <v>number</v>
      </c>
      <c r="C776">
        <f>IF(B776=LOOKUP(B776,'manually extracted terms'!$B$2:$B$219),1,0)</f>
        <v>0</v>
      </c>
    </row>
    <row r="777" spans="1:3" x14ac:dyDescent="0.25">
      <c r="A777" t="s">
        <v>1636</v>
      </c>
      <c r="B777" t="str">
        <f t="shared" si="12"/>
        <v>cm</v>
      </c>
      <c r="C777">
        <f>IF(B777=LOOKUP(B777,'manually extracted terms'!$B$2:$B$219),1,0)</f>
        <v>0</v>
      </c>
    </row>
    <row r="778" spans="1:3" x14ac:dyDescent="0.25">
      <c r="A778" t="s">
        <v>1637</v>
      </c>
      <c r="B778" t="str">
        <f t="shared" si="12"/>
        <v>type</v>
      </c>
      <c r="C778">
        <f>IF(B778=LOOKUP(B778,'manually extracted terms'!$B$2:$B$219),1,0)</f>
        <v>0</v>
      </c>
    </row>
    <row r="779" spans="1:3" x14ac:dyDescent="0.25">
      <c r="A779" t="s">
        <v>1638</v>
      </c>
      <c r="B779" t="str">
        <f t="shared" si="12"/>
        <v>provide</v>
      </c>
      <c r="C779">
        <f>IF(B779=LOOKUP(B779,'manually extracted terms'!$B$2:$B$219),1,0)</f>
        <v>0</v>
      </c>
    </row>
    <row r="780" spans="1:3" x14ac:dyDescent="0.25">
      <c r="A780" t="s">
        <v>17</v>
      </c>
      <c r="B780" t="str">
        <f t="shared" si="12"/>
        <v>email</v>
      </c>
      <c r="C780">
        <f>IF(B780=LOOKUP(B780,'manually extracted terms'!$B$2:$B$219),1,0)</f>
        <v>0</v>
      </c>
    </row>
    <row r="781" spans="1:3" x14ac:dyDescent="0.25">
      <c r="A781" t="s">
        <v>19</v>
      </c>
      <c r="B781" t="str">
        <f t="shared" si="12"/>
        <v>text</v>
      </c>
      <c r="C781">
        <f>IF(B781=LOOKUP(B781,'manually extracted terms'!$B$2:$B$219),1,0)</f>
        <v>0</v>
      </c>
    </row>
    <row r="782" spans="1:3" x14ac:dyDescent="0.25">
      <c r="A782" t="s">
        <v>339</v>
      </c>
      <c r="B782" t="str">
        <f t="shared" si="12"/>
        <v>aptc</v>
      </c>
      <c r="C782">
        <f>IF(B782=LOOKUP(B782,'manually extracted terms'!$B$2:$B$219),1,0)</f>
        <v>1</v>
      </c>
    </row>
    <row r="783" spans="1:3" x14ac:dyDescent="0.25">
      <c r="A783" t="s">
        <v>1639</v>
      </c>
      <c r="B783" t="str">
        <f t="shared" si="12"/>
        <v>access</v>
      </c>
      <c r="C783">
        <f>IF(B783=LOOKUP(B783,'manually extracted terms'!$B$2:$B$219),1,0)</f>
        <v>0</v>
      </c>
    </row>
    <row r="784" spans="1:3" x14ac:dyDescent="0.25">
      <c r="A784" t="s">
        <v>1640</v>
      </c>
      <c r="B784" t="str">
        <f t="shared" si="12"/>
        <v>mail</v>
      </c>
      <c r="C784">
        <f>IF(B784=LOOKUP(B784,'manually extracted terms'!$B$2:$B$219),1,0)</f>
        <v>0</v>
      </c>
    </row>
    <row r="785" spans="1:3" x14ac:dyDescent="0.25">
      <c r="A785" t="s">
        <v>1641</v>
      </c>
      <c r="B785" t="str">
        <f t="shared" si="12"/>
        <v>source</v>
      </c>
      <c r="C785">
        <f>IF(B785=LOOKUP(B785,'manually extracted terms'!$B$2:$B$219),1,0)</f>
        <v>0</v>
      </c>
    </row>
    <row r="786" spans="1:3" x14ac:dyDescent="0.25">
      <c r="A786" t="s">
        <v>1642</v>
      </c>
      <c r="B786" t="str">
        <f t="shared" si="12"/>
        <v>comparison</v>
      </c>
      <c r="C786">
        <f>IF(B786=LOOKUP(B786,'manually extracted terms'!$B$2:$B$219),1,0)</f>
        <v>0</v>
      </c>
    </row>
    <row r="787" spans="1:3" x14ac:dyDescent="0.25">
      <c r="A787" t="s">
        <v>1643</v>
      </c>
      <c r="B787" t="str">
        <f t="shared" si="12"/>
        <v>result</v>
      </c>
      <c r="C787">
        <f>IF(B787=LOOKUP(B787,'manually extracted terms'!$B$2:$B$219),1,0)</f>
        <v>0</v>
      </c>
    </row>
    <row r="788" spans="1:3" x14ac:dyDescent="0.25">
      <c r="A788" t="s">
        <v>1644</v>
      </c>
      <c r="B788" t="str">
        <f t="shared" si="12"/>
        <v>functionality</v>
      </c>
      <c r="C788">
        <f>IF(B788=LOOKUP(B788,'manually extracted terms'!$B$2:$B$219),1,0)</f>
        <v>0</v>
      </c>
    </row>
    <row r="789" spans="1:3" x14ac:dyDescent="0.25">
      <c r="A789" t="s">
        <v>1645</v>
      </c>
      <c r="B789" t="str">
        <f t="shared" si="12"/>
        <v>refer</v>
      </c>
      <c r="C789">
        <f>IF(B789=LOOKUP(B789,'manually extracted terms'!$B$2:$B$219),1,0)</f>
        <v>0</v>
      </c>
    </row>
    <row r="790" spans="1:3" x14ac:dyDescent="0.25">
      <c r="A790" t="s">
        <v>1646</v>
      </c>
      <c r="B790" t="str">
        <f t="shared" si="12"/>
        <v>directive</v>
      </c>
      <c r="C790">
        <f>IF(B790=LOOKUP(B790,'manually extracted terms'!$B$2:$B$219),1,0)</f>
        <v>0</v>
      </c>
    </row>
    <row r="791" spans="1:3" x14ac:dyDescent="0.25">
      <c r="A791" t="s">
        <v>1647</v>
      </c>
      <c r="B791" t="str">
        <f t="shared" si="12"/>
        <v>right</v>
      </c>
      <c r="C791">
        <f>IF(B791=LOOKUP(B791,'manually extracted terms'!$B$2:$B$219),1,0)</f>
        <v>0</v>
      </c>
    </row>
    <row r="792" spans="1:3" x14ac:dyDescent="0.25">
      <c r="A792" t="s">
        <v>1648</v>
      </c>
      <c r="B792" t="str">
        <f t="shared" si="12"/>
        <v>extract</v>
      </c>
      <c r="C792">
        <f>IF(B792=LOOKUP(B792,'manually extracted terms'!$B$2:$B$219),1,0)</f>
        <v>0</v>
      </c>
    </row>
    <row r="793" spans="1:3" x14ac:dyDescent="0.25">
      <c r="A793" t="s">
        <v>1649</v>
      </c>
      <c r="B793" t="str">
        <f t="shared" si="12"/>
        <v>toll</v>
      </c>
      <c r="C793">
        <f>IF(B793=LOOKUP(B793,'manually extracted terms'!$B$2:$B$219),1,0)</f>
        <v>0</v>
      </c>
    </row>
    <row r="794" spans="1:3" x14ac:dyDescent="0.25">
      <c r="A794" t="s">
        <v>1650</v>
      </c>
      <c r="B794" t="str">
        <f t="shared" si="12"/>
        <v>aspect</v>
      </c>
      <c r="C794">
        <f>IF(B794=LOOKUP(B794,'manually extracted terms'!$B$2:$B$219),1,0)</f>
        <v>0</v>
      </c>
    </row>
    <row r="795" spans="1:3" x14ac:dyDescent="0.25">
      <c r="A795" t="s">
        <v>1651</v>
      </c>
      <c r="B795" t="str">
        <f t="shared" si="12"/>
        <v>comparing</v>
      </c>
      <c r="C795">
        <f>IF(B795=LOOKUP(B795,'manually extracted terms'!$B$2:$B$219),1,0)</f>
        <v>0</v>
      </c>
    </row>
    <row r="796" spans="1:3" x14ac:dyDescent="0.25">
      <c r="A796" t="s">
        <v>1652</v>
      </c>
      <c r="B796" t="str">
        <f t="shared" si="12"/>
        <v>g</v>
      </c>
      <c r="C796">
        <f>IF(B796=LOOKUP(B796,'manually extracted terms'!$B$2:$B$219),1,0)</f>
        <v>0</v>
      </c>
    </row>
    <row r="797" spans="1:3" x14ac:dyDescent="0.25">
      <c r="A797" t="s">
        <v>1653</v>
      </c>
      <c r="B797" t="str">
        <f t="shared" si="12"/>
        <v>register</v>
      </c>
      <c r="C797">
        <f>IF(B797=LOOKUP(B797,'manually extracted terms'!$B$2:$B$219),1,0)</f>
        <v>0</v>
      </c>
    </row>
    <row r="798" spans="1:3" x14ac:dyDescent="0.25">
      <c r="A798" t="s">
        <v>1654</v>
      </c>
      <c r="B798" t="str">
        <f t="shared" si="12"/>
        <v>consumer'</v>
      </c>
      <c r="C798">
        <f>IF(B798=LOOKUP(B798,'manually extracted terms'!$B$2:$B$219),1,0)</f>
        <v>0</v>
      </c>
    </row>
    <row r="799" spans="1:3" x14ac:dyDescent="0.25">
      <c r="A799" t="s">
        <v>1655</v>
      </c>
      <c r="B799" t="str">
        <f t="shared" si="12"/>
        <v>tool</v>
      </c>
      <c r="C799">
        <f>IF(B799=LOOKUP(B799,'manually extracted terms'!$B$2:$B$219),1,0)</f>
        <v>0</v>
      </c>
    </row>
    <row r="800" spans="1:3" x14ac:dyDescent="0.25">
      <c r="A800" t="s">
        <v>1656</v>
      </c>
      <c r="B800" t="str">
        <f t="shared" si="12"/>
        <v>processing</v>
      </c>
      <c r="C800">
        <f>IF(B800=LOOKUP(B800,'manually extracted terms'!$B$2:$B$219),1,0)</f>
        <v>0</v>
      </c>
    </row>
    <row r="801" spans="1:3" x14ac:dyDescent="0.25">
      <c r="A801" t="s">
        <v>1657</v>
      </c>
      <c r="B801" t="str">
        <f t="shared" si="12"/>
        <v>fax</v>
      </c>
      <c r="C801">
        <f>IF(B801=LOOKUP(B801,'manually extracted terms'!$B$2:$B$219),1,0)</f>
        <v>0</v>
      </c>
    </row>
    <row r="802" spans="1:3" x14ac:dyDescent="0.25">
      <c r="A802" t="s">
        <v>1658</v>
      </c>
      <c r="B802" t="str">
        <f t="shared" si="12"/>
        <v>summarizing</v>
      </c>
      <c r="C802">
        <f>IF(B802=LOOKUP(B802,'manually extracted terms'!$B$2:$B$219),1,0)</f>
        <v>0</v>
      </c>
    </row>
    <row r="803" spans="1:3" x14ac:dyDescent="0.25">
      <c r="A803" t="s">
        <v>1659</v>
      </c>
      <c r="B803" t="str">
        <f t="shared" si="12"/>
        <v>involved</v>
      </c>
      <c r="C803">
        <f>IF(B803=LOOKUP(B803,'manually extracted terms'!$B$2:$B$219),1,0)</f>
        <v>0</v>
      </c>
    </row>
    <row r="804" spans="1:3" x14ac:dyDescent="0.25">
      <c r="A804" t="s">
        <v>1660</v>
      </c>
      <c r="B804" t="str">
        <f t="shared" si="12"/>
        <v>revised</v>
      </c>
      <c r="C804">
        <f>IF(B804=LOOKUP(B804,'manually extracted terms'!$B$2:$B$219),1,0)</f>
        <v>0</v>
      </c>
    </row>
    <row r="805" spans="1:3" x14ac:dyDescent="0.25">
      <c r="A805" t="s">
        <v>1661</v>
      </c>
      <c r="B805" t="str">
        <f t="shared" si="12"/>
        <v>time-stamp</v>
      </c>
      <c r="C805">
        <f>IF(B805=LOOKUP(B805,'manually extracted terms'!$B$2:$B$219),1,0)</f>
        <v>0</v>
      </c>
    </row>
    <row r="806" spans="1:3" x14ac:dyDescent="0.25">
      <c r="A806" t="s">
        <v>1662</v>
      </c>
      <c r="B806" t="str">
        <f t="shared" si="12"/>
        <v>guidance</v>
      </c>
      <c r="C806">
        <f>IF(B806=LOOKUP(B806,'manually extracted terms'!$B$2:$B$219),1,0)</f>
        <v>0</v>
      </c>
    </row>
    <row r="807" spans="1:3" x14ac:dyDescent="0.25">
      <c r="A807" t="s">
        <v>1663</v>
      </c>
      <c r="B807" t="str">
        <f t="shared" si="12"/>
        <v>depend</v>
      </c>
      <c r="C807">
        <f>IF(B807=LOOKUP(B807,'manually extracted terms'!$B$2:$B$219),1,0)</f>
        <v>0</v>
      </c>
    </row>
    <row r="808" spans="1:3" x14ac:dyDescent="0.25">
      <c r="A808" t="s">
        <v>1664</v>
      </c>
      <c r="B808" t="str">
        <f t="shared" si="12"/>
        <v>moved</v>
      </c>
      <c r="C808">
        <f>IF(B808=LOOKUP(B808,'manually extracted terms'!$B$2:$B$219),1,0)</f>
        <v>0</v>
      </c>
    </row>
    <row r="809" spans="1:3" x14ac:dyDescent="0.25">
      <c r="A809" t="s">
        <v>1665</v>
      </c>
      <c r="B809" t="str">
        <f t="shared" si="12"/>
        <v>reason</v>
      </c>
      <c r="C809">
        <f>IF(B809=LOOKUP(B809,'manually extracted terms'!$B$2:$B$219),1,0)</f>
        <v>0</v>
      </c>
    </row>
    <row r="810" spans="1:3" x14ac:dyDescent="0.25">
      <c r="A810" t="s">
        <v>1666</v>
      </c>
      <c r="B810" t="str">
        <f t="shared" si="12"/>
        <v>package</v>
      </c>
      <c r="C810">
        <f>IF(B810=LOOKUP(B810,'manually extracted terms'!$B$2:$B$219),1,0)</f>
        <v>0</v>
      </c>
    </row>
    <row r="811" spans="1:3" x14ac:dyDescent="0.25">
      <c r="A811" t="s">
        <v>1667</v>
      </c>
      <c r="B811" t="str">
        <f t="shared" si="12"/>
        <v>permitted</v>
      </c>
      <c r="C811">
        <f>IF(B811=LOOKUP(B811,'manually extracted terms'!$B$2:$B$219),1,0)</f>
        <v>0</v>
      </c>
    </row>
    <row r="812" spans="1:3" x14ac:dyDescent="0.25">
      <c r="A812" t="s">
        <v>1668</v>
      </c>
      <c r="B812" t="str">
        <f t="shared" si="12"/>
        <v>respond</v>
      </c>
      <c r="C812">
        <f>IF(B812=LOOKUP(B812,'manually extracted terms'!$B$2:$B$219),1,0)</f>
        <v>0</v>
      </c>
    </row>
    <row r="813" spans="1:3" x14ac:dyDescent="0.25">
      <c r="A813" t="s">
        <v>1669</v>
      </c>
      <c r="B813" t="str">
        <f t="shared" si="12"/>
        <v>cambodian</v>
      </c>
      <c r="C813">
        <f>IF(B813=LOOKUP(B813,'manually extracted terms'!$B$2:$B$219),1,0)</f>
        <v>0</v>
      </c>
    </row>
    <row r="814" spans="1:3" x14ac:dyDescent="0.25">
      <c r="A814" t="s">
        <v>357</v>
      </c>
      <c r="B814" t="str">
        <f t="shared" si="12"/>
        <v>phi</v>
      </c>
      <c r="C814">
        <f>IF(B814=LOOKUP(B814,'manually extracted terms'!$B$2:$B$219),1,0)</f>
        <v>1</v>
      </c>
    </row>
    <row r="815" spans="1:3" x14ac:dyDescent="0.25">
      <c r="A815" t="s">
        <v>1670</v>
      </c>
      <c r="B815" t="str">
        <f t="shared" si="12"/>
        <v>spanish</v>
      </c>
      <c r="C815">
        <f>IF(B815=LOOKUP(B815,'manually extracted terms'!$B$2:$B$219),1,0)</f>
        <v>0</v>
      </c>
    </row>
    <row r="816" spans="1:3" x14ac:dyDescent="0.25">
      <c r="A816" t="s">
        <v>1671</v>
      </c>
      <c r="B816" t="str">
        <f t="shared" si="12"/>
        <v>searching</v>
      </c>
      <c r="C816">
        <f>IF(B816=LOOKUP(B816,'manually extracted terms'!$B$2:$B$219),1,0)</f>
        <v>0</v>
      </c>
    </row>
    <row r="817" spans="1:3" x14ac:dyDescent="0.25">
      <c r="A817" t="s">
        <v>1672</v>
      </c>
      <c r="B817" t="str">
        <f t="shared" si="12"/>
        <v>distribution</v>
      </c>
      <c r="C817">
        <f>IF(B817=LOOKUP(B817,'manually extracted terms'!$B$2:$B$219),1,0)</f>
        <v>0</v>
      </c>
    </row>
    <row r="818" spans="1:3" x14ac:dyDescent="0.25">
      <c r="A818" t="s">
        <v>1673</v>
      </c>
      <c r="B818" t="str">
        <f t="shared" si="12"/>
        <v>performed</v>
      </c>
      <c r="C818">
        <f>IF(B818=LOOKUP(B818,'manually extracted terms'!$B$2:$B$219),1,0)</f>
        <v>0</v>
      </c>
    </row>
    <row r="819" spans="1:3" x14ac:dyDescent="0.25">
      <c r="A819" t="s">
        <v>1674</v>
      </c>
      <c r="B819" t="str">
        <f t="shared" si="12"/>
        <v>tracked</v>
      </c>
      <c r="C819">
        <f>IF(B819=LOOKUP(B819,'manually extracted terms'!$B$2:$B$219),1,0)</f>
        <v>0</v>
      </c>
    </row>
    <row r="820" spans="1:3" x14ac:dyDescent="0.25">
      <c r="A820" t="s">
        <v>340</v>
      </c>
      <c r="B820" t="str">
        <f t="shared" si="12"/>
        <v>bcctp</v>
      </c>
      <c r="C820">
        <f>IF(B820=LOOKUP(B820,'manually extracted terms'!$B$2:$B$219),1,0)</f>
        <v>1</v>
      </c>
    </row>
    <row r="821" spans="1:3" x14ac:dyDescent="0.25">
      <c r="A821" t="s">
        <v>1675</v>
      </c>
      <c r="B821" t="str">
        <f t="shared" si="12"/>
        <v>identifying</v>
      </c>
      <c r="C821">
        <f>IF(B821=LOOKUP(B821,'manually extracted terms'!$B$2:$B$219),1,0)</f>
        <v>0</v>
      </c>
    </row>
    <row r="822" spans="1:3" x14ac:dyDescent="0.25">
      <c r="A822" t="s">
        <v>1676</v>
      </c>
      <c r="B822" t="str">
        <f t="shared" si="12"/>
        <v>restart</v>
      </c>
      <c r="C822">
        <f>IF(B822=LOOKUP(B822,'manually extracted terms'!$B$2:$B$219),1,0)</f>
        <v>0</v>
      </c>
    </row>
    <row r="823" spans="1:3" x14ac:dyDescent="0.25">
      <c r="A823" t="s">
        <v>1677</v>
      </c>
      <c r="B823" t="str">
        <f t="shared" si="12"/>
        <v>armenian</v>
      </c>
      <c r="C823">
        <f>IF(B823=LOOKUP(B823,'manually extracted terms'!$B$2:$B$219),1,0)</f>
        <v>0</v>
      </c>
    </row>
    <row r="824" spans="1:3" x14ac:dyDescent="0.25">
      <c r="A824" t="s">
        <v>361</v>
      </c>
      <c r="B824" t="str">
        <f t="shared" si="12"/>
        <v>vendor</v>
      </c>
      <c r="C824">
        <f>IF(B824=LOOKUP(B824,'manually extracted terms'!$B$2:$B$219),1,0)</f>
        <v>1</v>
      </c>
    </row>
    <row r="825" spans="1:3" x14ac:dyDescent="0.25">
      <c r="A825" t="s">
        <v>1678</v>
      </c>
      <c r="B825" t="str">
        <f t="shared" si="12"/>
        <v>calwork</v>
      </c>
      <c r="C825">
        <f>IF(B825=LOOKUP(B825,'manually extracted terms'!$B$2:$B$219),1,0)</f>
        <v>0</v>
      </c>
    </row>
    <row r="826" spans="1:3" x14ac:dyDescent="0.25">
      <c r="A826" t="s">
        <v>1679</v>
      </c>
      <c r="B826" t="str">
        <f t="shared" si="12"/>
        <v>hmong</v>
      </c>
      <c r="C826">
        <f>IF(B826=LOOKUP(B826,'manually extracted terms'!$B$2:$B$219),1,0)</f>
        <v>0</v>
      </c>
    </row>
    <row r="827" spans="1:3" x14ac:dyDescent="0.25">
      <c r="A827" t="s">
        <v>1680</v>
      </c>
      <c r="B827" t="str">
        <f t="shared" si="12"/>
        <v>non-mag</v>
      </c>
      <c r="C827">
        <f>IF(B827=LOOKUP(B827,'manually extracted terms'!$B$2:$B$219),1,0)</f>
        <v>0</v>
      </c>
    </row>
    <row r="828" spans="1:3" x14ac:dyDescent="0.25">
      <c r="A828" t="s">
        <v>1681</v>
      </c>
      <c r="B828" t="str">
        <f t="shared" si="12"/>
        <v>apply</v>
      </c>
      <c r="C828">
        <f>IF(B828=LOOKUP(B828,'manually extracted terms'!$B$2:$B$219),1,0)</f>
        <v>0</v>
      </c>
    </row>
    <row r="829" spans="1:3" x14ac:dyDescent="0.25">
      <c r="A829" t="s">
        <v>1682</v>
      </c>
      <c r="B829" t="str">
        <f t="shared" si="12"/>
        <v>scanned</v>
      </c>
      <c r="C829">
        <f>IF(B829=LOOKUP(B829,'manually extracted terms'!$B$2:$B$219),1,0)</f>
        <v>0</v>
      </c>
    </row>
    <row r="830" spans="1:3" x14ac:dyDescent="0.25">
      <c r="A830" t="s">
        <v>223</v>
      </c>
      <c r="B830" t="str">
        <f t="shared" si="12"/>
        <v>penalty</v>
      </c>
      <c r="C830">
        <f>IF(B830=LOOKUP(B830,'manually extracted terms'!$B$2:$B$219),1,0)</f>
        <v>1</v>
      </c>
    </row>
    <row r="831" spans="1:3" x14ac:dyDescent="0.25">
      <c r="A831" t="s">
        <v>1683</v>
      </c>
      <c r="B831" t="str">
        <f t="shared" si="12"/>
        <v>non-payment</v>
      </c>
      <c r="C831">
        <f>IF(B831=LOOKUP(B831,'manually extracted terms'!$B$2:$B$219),1,0)</f>
        <v>0</v>
      </c>
    </row>
    <row r="832" spans="1:3" x14ac:dyDescent="0.25">
      <c r="A832" t="s">
        <v>1684</v>
      </c>
      <c r="B832" t="str">
        <f t="shared" si="12"/>
        <v>writing</v>
      </c>
      <c r="C832">
        <f>IF(B832=LOOKUP(B832,'manually extracted terms'!$B$2:$B$219),1,0)</f>
        <v>0</v>
      </c>
    </row>
    <row r="833" spans="1:3" x14ac:dyDescent="0.25">
      <c r="A833" t="s">
        <v>341</v>
      </c>
      <c r="B833" t="str">
        <f t="shared" si="12"/>
        <v>bhp</v>
      </c>
      <c r="C833">
        <f>IF(B833=LOOKUP(B833,'manually extracted terms'!$B$2:$B$219),1,0)</f>
        <v>1</v>
      </c>
    </row>
    <row r="834" spans="1:3" x14ac:dyDescent="0.25">
      <c r="A834" t="s">
        <v>358</v>
      </c>
      <c r="B834" t="str">
        <f t="shared" si="12"/>
        <v>pii</v>
      </c>
      <c r="C834">
        <f>IF(B834=LOOKUP(B834,'manually extracted terms'!$B$2:$B$219),1,0)</f>
        <v>1</v>
      </c>
    </row>
    <row r="835" spans="1:3" x14ac:dyDescent="0.25">
      <c r="A835" t="s">
        <v>137</v>
      </c>
      <c r="B835" t="str">
        <f t="shared" ref="B835:B898" si="13">LOWER(SUBSTITUTE(A835," ",""))</f>
        <v>weighting</v>
      </c>
      <c r="C835">
        <f>IF(B835=LOOKUP(B835,'manually extracted terms'!$B$2:$B$219),1,0)</f>
        <v>1</v>
      </c>
    </row>
    <row r="836" spans="1:3" x14ac:dyDescent="0.25">
      <c r="A836" t="s">
        <v>1685</v>
      </c>
      <c r="B836" t="str">
        <f t="shared" si="13"/>
        <v>consistent</v>
      </c>
      <c r="C836">
        <f>IF(B836=LOOKUP(B836,'manually extracted terms'!$B$2:$B$219),1,0)</f>
        <v>0</v>
      </c>
    </row>
    <row r="837" spans="1:3" x14ac:dyDescent="0.25">
      <c r="A837" t="s">
        <v>1686</v>
      </c>
      <c r="B837" t="str">
        <f t="shared" si="13"/>
        <v>limited</v>
      </c>
      <c r="C837">
        <f>IF(B837=LOOKUP(B837,'manually extracted terms'!$B$2:$B$219),1,0)</f>
        <v>0</v>
      </c>
    </row>
    <row r="838" spans="1:3" x14ac:dyDescent="0.25">
      <c r="A838" t="s">
        <v>1687</v>
      </c>
      <c r="B838" t="str">
        <f t="shared" si="13"/>
        <v>user-generated</v>
      </c>
      <c r="C838">
        <f>IF(B838=LOOKUP(B838,'manually extracted terms'!$B$2:$B$219),1,0)</f>
        <v>0</v>
      </c>
    </row>
    <row r="839" spans="1:3" x14ac:dyDescent="0.25">
      <c r="A839" t="s">
        <v>1688</v>
      </c>
      <c r="B839" t="str">
        <f t="shared" si="13"/>
        <v>e-mail</v>
      </c>
      <c r="C839">
        <f>IF(B839=LOOKUP(B839,'manually extracted terms'!$B$2:$B$219),1,0)</f>
        <v>0</v>
      </c>
    </row>
    <row r="840" spans="1:3" x14ac:dyDescent="0.25">
      <c r="A840" t="s">
        <v>1689</v>
      </c>
      <c r="B840" t="str">
        <f t="shared" si="13"/>
        <v>etc</v>
      </c>
      <c r="C840">
        <f>IF(B840=LOOKUP(B840,'manually extracted terms'!$B$2:$B$219),1,0)</f>
        <v>0</v>
      </c>
    </row>
    <row r="841" spans="1:3" x14ac:dyDescent="0.25">
      <c r="A841" t="s">
        <v>1690</v>
      </c>
      <c r="B841" t="str">
        <f t="shared" si="13"/>
        <v>communicate</v>
      </c>
      <c r="C841">
        <f>IF(B841=LOOKUP(B841,'manually extracted terms'!$B$2:$B$219),1,0)</f>
        <v>0</v>
      </c>
    </row>
    <row r="842" spans="1:3" x14ac:dyDescent="0.25">
      <c r="A842" t="s">
        <v>1691</v>
      </c>
      <c r="B842" t="str">
        <f t="shared" si="13"/>
        <v>interest</v>
      </c>
      <c r="C842">
        <f>IF(B842=LOOKUP(B842,'manually extracted terms'!$B$2:$B$219),1,0)</f>
        <v>0</v>
      </c>
    </row>
    <row r="843" spans="1:3" x14ac:dyDescent="0.25">
      <c r="A843" t="s">
        <v>354</v>
      </c>
      <c r="B843" t="str">
        <f t="shared" si="13"/>
        <v>mrmib</v>
      </c>
      <c r="C843">
        <f>IF(B843=LOOKUP(B843,'manually extracted terms'!$B$2:$B$219),1,0)</f>
        <v>1</v>
      </c>
    </row>
    <row r="844" spans="1:3" x14ac:dyDescent="0.25">
      <c r="A844" t="s">
        <v>1692</v>
      </c>
      <c r="B844" t="str">
        <f t="shared" si="13"/>
        <v>low</v>
      </c>
      <c r="C844">
        <f>IF(B844=LOOKUP(B844,'manually extracted terms'!$B$2:$B$219),1,0)</f>
        <v>0</v>
      </c>
    </row>
    <row r="845" spans="1:3" x14ac:dyDescent="0.25">
      <c r="A845" t="s">
        <v>1693</v>
      </c>
      <c r="B845" t="str">
        <f t="shared" si="13"/>
        <v>surprise</v>
      </c>
      <c r="C845">
        <f>IF(B845=LOOKUP(B845,'manually extracted terms'!$B$2:$B$219),1,0)</f>
        <v>0</v>
      </c>
    </row>
    <row r="846" spans="1:3" x14ac:dyDescent="0.25">
      <c r="A846" t="s">
        <v>1694</v>
      </c>
      <c r="B846" t="str">
        <f t="shared" si="13"/>
        <v>ivr</v>
      </c>
      <c r="C846">
        <f>IF(B846=LOOKUP(B846,'manually extracted terms'!$B$2:$B$219),1,0)</f>
        <v>0</v>
      </c>
    </row>
    <row r="847" spans="1:3" x14ac:dyDescent="0.25">
      <c r="A847" t="s">
        <v>1695</v>
      </c>
      <c r="B847" t="str">
        <f t="shared" si="13"/>
        <v>guideline</v>
      </c>
      <c r="C847">
        <f>IF(B847=LOOKUP(B847,'manually extracted terms'!$B$2:$B$219),1,0)</f>
        <v>0</v>
      </c>
    </row>
    <row r="848" spans="1:3" x14ac:dyDescent="0.25">
      <c r="A848" t="s">
        <v>37</v>
      </c>
      <c r="B848" t="str">
        <f t="shared" si="13"/>
        <v>substantiation</v>
      </c>
      <c r="C848">
        <f>IF(B848=LOOKUP(B848,'manually extracted terms'!$B$2:$B$219),1,0)</f>
        <v>1</v>
      </c>
    </row>
    <row r="849" spans="1:3" x14ac:dyDescent="0.25">
      <c r="A849" t="s">
        <v>1696</v>
      </c>
      <c r="B849" t="str">
        <f t="shared" si="13"/>
        <v>procedure</v>
      </c>
      <c r="C849">
        <f>IF(B849=LOOKUP(B849,'manually extracted terms'!$B$2:$B$219),1,0)</f>
        <v>0</v>
      </c>
    </row>
    <row r="850" spans="1:3" x14ac:dyDescent="0.25">
      <c r="A850" t="s">
        <v>1697</v>
      </c>
      <c r="B850" t="str">
        <f t="shared" si="13"/>
        <v>medium</v>
      </c>
      <c r="C850">
        <f>IF(B850=LOOKUP(B850,'manually extracted terms'!$B$2:$B$219),1,0)</f>
        <v>0</v>
      </c>
    </row>
    <row r="851" spans="1:3" x14ac:dyDescent="0.25">
      <c r="A851" t="s">
        <v>1698</v>
      </c>
      <c r="B851" t="str">
        <f t="shared" si="13"/>
        <v>assignment</v>
      </c>
      <c r="C851">
        <f>IF(B851=LOOKUP(B851,'manually extracted terms'!$B$2:$B$219),1,0)</f>
        <v>0</v>
      </c>
    </row>
    <row r="852" spans="1:3" x14ac:dyDescent="0.25">
      <c r="A852" t="s">
        <v>1699</v>
      </c>
      <c r="B852" t="str">
        <f t="shared" si="13"/>
        <v>progress</v>
      </c>
      <c r="C852">
        <f>IF(B852=LOOKUP(B852,'manually extracted terms'!$B$2:$B$219),1,0)</f>
        <v>0</v>
      </c>
    </row>
    <row r="853" spans="1:3" x14ac:dyDescent="0.25">
      <c r="A853" t="s">
        <v>1700</v>
      </c>
      <c r="B853" t="str">
        <f t="shared" si="13"/>
        <v>percent</v>
      </c>
      <c r="C853">
        <f>IF(B853=LOOKUP(B853,'manually extracted terms'!$B$2:$B$219),1,0)</f>
        <v>0</v>
      </c>
    </row>
    <row r="854" spans="1:3" x14ac:dyDescent="0.25">
      <c r="A854" t="s">
        <v>1701</v>
      </c>
      <c r="B854" t="str">
        <f t="shared" si="13"/>
        <v>perform</v>
      </c>
      <c r="C854">
        <f>IF(B854=LOOKUP(B854,'manually extracted terms'!$B$2:$B$219),1,0)</f>
        <v>0</v>
      </c>
    </row>
    <row r="855" spans="1:3" x14ac:dyDescent="0.25">
      <c r="A855" t="s">
        <v>1702</v>
      </c>
      <c r="B855" t="str">
        <f t="shared" si="13"/>
        <v>differentprogram</v>
      </c>
      <c r="C855">
        <f>IF(B855=LOOKUP(B855,'manually extracted terms'!$B$2:$B$219),1,0)</f>
        <v>0</v>
      </c>
    </row>
    <row r="856" spans="1:3" x14ac:dyDescent="0.25">
      <c r="A856" t="s">
        <v>1703</v>
      </c>
      <c r="B856" t="str">
        <f t="shared" si="13"/>
        <v>farsi</v>
      </c>
      <c r="C856">
        <f>IF(B856=LOOKUP(B856,'manually extracted terms'!$B$2:$B$219),1,0)</f>
        <v>0</v>
      </c>
    </row>
    <row r="857" spans="1:3" x14ac:dyDescent="0.25">
      <c r="A857" t="s">
        <v>1704</v>
      </c>
      <c r="B857" t="str">
        <f t="shared" si="13"/>
        <v>populate</v>
      </c>
      <c r="C857">
        <f>IF(B857=LOOKUP(B857,'manually extracted terms'!$B$2:$B$219),1,0)</f>
        <v>0</v>
      </c>
    </row>
    <row r="858" spans="1:3" x14ac:dyDescent="0.25">
      <c r="A858" t="s">
        <v>1705</v>
      </c>
      <c r="B858" t="str">
        <f t="shared" si="13"/>
        <v>comply</v>
      </c>
      <c r="C858">
        <f>IF(B858=LOOKUP(B858,'manually extracted terms'!$B$2:$B$219),1,0)</f>
        <v>0</v>
      </c>
    </row>
    <row r="859" spans="1:3" x14ac:dyDescent="0.25">
      <c r="A859" t="s">
        <v>1706</v>
      </c>
      <c r="B859" t="str">
        <f t="shared" si="13"/>
        <v>ordinance</v>
      </c>
      <c r="C859">
        <f>IF(B859=LOOKUP(B859,'manually extracted terms'!$B$2:$B$219),1,0)</f>
        <v>0</v>
      </c>
    </row>
    <row r="860" spans="1:3" x14ac:dyDescent="0.25">
      <c r="A860" t="s">
        <v>1707</v>
      </c>
      <c r="B860" t="str">
        <f t="shared" si="13"/>
        <v>modified</v>
      </c>
      <c r="C860">
        <f>IF(B860=LOOKUP(B860,'manually extracted terms'!$B$2:$B$219),1,0)</f>
        <v>0</v>
      </c>
    </row>
    <row r="861" spans="1:3" x14ac:dyDescent="0.25">
      <c r="A861" t="s">
        <v>1708</v>
      </c>
      <c r="B861" t="str">
        <f t="shared" si="13"/>
        <v>failure</v>
      </c>
      <c r="C861">
        <f>IF(B861=LOOKUP(B861,'manually extracted terms'!$B$2:$B$219),1,0)</f>
        <v>0</v>
      </c>
    </row>
    <row r="862" spans="1:3" x14ac:dyDescent="0.25">
      <c r="A862" t="s">
        <v>1709</v>
      </c>
      <c r="B862" t="str">
        <f t="shared" si="13"/>
        <v>navigation</v>
      </c>
      <c r="C862">
        <f>IF(B862=LOOKUP(B862,'manually extracted terms'!$B$2:$B$219),1,0)</f>
        <v>0</v>
      </c>
    </row>
    <row r="863" spans="1:3" x14ac:dyDescent="0.25">
      <c r="A863" t="s">
        <v>1710</v>
      </c>
      <c r="B863" t="str">
        <f t="shared" si="13"/>
        <v>calheer</v>
      </c>
      <c r="C863">
        <f>IF(B863=LOOKUP(B863,'manually extracted terms'!$B$2:$B$219),1,0)</f>
        <v>0</v>
      </c>
    </row>
    <row r="864" spans="1:3" x14ac:dyDescent="0.25">
      <c r="A864" t="s">
        <v>1711</v>
      </c>
      <c r="B864" t="str">
        <f t="shared" si="13"/>
        <v>english</v>
      </c>
      <c r="C864">
        <f>IF(B864=LOOKUP(B864,'manually extracted terms'!$B$2:$B$219),1,0)</f>
        <v>0</v>
      </c>
    </row>
    <row r="865" spans="1:3" x14ac:dyDescent="0.25">
      <c r="A865" t="s">
        <v>352</v>
      </c>
      <c r="B865" t="str">
        <f t="shared" si="13"/>
        <v>irs</v>
      </c>
      <c r="C865">
        <f>IF(B865=LOOKUP(B865,'manually extracted terms'!$B$2:$B$219),1,0)</f>
        <v>1</v>
      </c>
    </row>
    <row r="866" spans="1:3" x14ac:dyDescent="0.25">
      <c r="A866" t="s">
        <v>1712</v>
      </c>
      <c r="B866" t="str">
        <f t="shared" si="13"/>
        <v>completeness</v>
      </c>
      <c r="C866">
        <f>IF(B866=LOOKUP(B866,'manually extracted terms'!$B$2:$B$219),1,0)</f>
        <v>0</v>
      </c>
    </row>
    <row r="867" spans="1:3" x14ac:dyDescent="0.25">
      <c r="A867" t="s">
        <v>1713</v>
      </c>
      <c r="B867" t="str">
        <f t="shared" si="13"/>
        <v>drill</v>
      </c>
      <c r="C867">
        <f>IF(B867=LOOKUP(B867,'manually extracted terms'!$B$2:$B$219),1,0)</f>
        <v>0</v>
      </c>
    </row>
    <row r="868" spans="1:3" x14ac:dyDescent="0.25">
      <c r="A868" t="s">
        <v>1714</v>
      </c>
      <c r="B868" t="str">
        <f t="shared" si="13"/>
        <v>transmit</v>
      </c>
      <c r="C868">
        <f>IF(B868=LOOKUP(B868,'manually extracted terms'!$B$2:$B$219),1,0)</f>
        <v>0</v>
      </c>
    </row>
    <row r="869" spans="1:3" x14ac:dyDescent="0.25">
      <c r="A869" t="s">
        <v>1715</v>
      </c>
      <c r="B869" t="str">
        <f t="shared" si="13"/>
        <v>resulted</v>
      </c>
      <c r="C869">
        <f>IF(B869=LOOKUP(B869,'manually extracted terms'!$B$2:$B$219),1,0)</f>
        <v>0</v>
      </c>
    </row>
    <row r="870" spans="1:3" x14ac:dyDescent="0.25">
      <c r="A870" t="s">
        <v>1716</v>
      </c>
      <c r="B870" t="str">
        <f t="shared" si="13"/>
        <v>korean</v>
      </c>
      <c r="C870">
        <f>IF(B870=LOOKUP(B870,'manually extracted terms'!$B$2:$B$219),1,0)</f>
        <v>0</v>
      </c>
    </row>
    <row r="871" spans="1:3" x14ac:dyDescent="0.25">
      <c r="A871" t="s">
        <v>1717</v>
      </c>
      <c r="B871" t="str">
        <f t="shared" si="13"/>
        <v>incarceration</v>
      </c>
      <c r="C871">
        <f>IF(B871=LOOKUP(B871,'manually extracted terms'!$B$2:$B$219),1,0)</f>
        <v>0</v>
      </c>
    </row>
    <row r="872" spans="1:3" x14ac:dyDescent="0.25">
      <c r="A872" t="s">
        <v>1718</v>
      </c>
      <c r="B872" t="str">
        <f t="shared" si="13"/>
        <v>bypass</v>
      </c>
      <c r="C872">
        <f>IF(B872=LOOKUP(B872,'manually extracted terms'!$B$2:$B$219),1,0)</f>
        <v>0</v>
      </c>
    </row>
    <row r="873" spans="1:3" x14ac:dyDescent="0.25">
      <c r="A873" t="s">
        <v>1719</v>
      </c>
      <c r="B873" t="str">
        <f t="shared" si="13"/>
        <v>increase</v>
      </c>
      <c r="C873">
        <f>IF(B873=LOOKUP(B873,'manually extracted terms'!$B$2:$B$219),1,0)</f>
        <v>0</v>
      </c>
    </row>
    <row r="874" spans="1:3" x14ac:dyDescent="0.25">
      <c r="A874" t="s">
        <v>1720</v>
      </c>
      <c r="B874" t="str">
        <f t="shared" si="13"/>
        <v>scan</v>
      </c>
      <c r="C874">
        <f>IF(B874=LOOKUP(B874,'manually extracted terms'!$B$2:$B$219),1,0)</f>
        <v>0</v>
      </c>
    </row>
    <row r="875" spans="1:3" x14ac:dyDescent="0.25">
      <c r="A875" t="s">
        <v>1721</v>
      </c>
      <c r="B875" t="str">
        <f t="shared" si="13"/>
        <v>high</v>
      </c>
      <c r="C875">
        <f>IF(B875=LOOKUP(B875,'manually extracted terms'!$B$2:$B$219),1,0)</f>
        <v>0</v>
      </c>
    </row>
    <row r="876" spans="1:3" x14ac:dyDescent="0.25">
      <c r="A876" t="s">
        <v>186</v>
      </c>
      <c r="B876" t="str">
        <f t="shared" si="13"/>
        <v>income</v>
      </c>
      <c r="C876">
        <f>IF(B876=LOOKUP(B876,'manually extracted terms'!$B$2:$B$219),1,0)</f>
        <v>1</v>
      </c>
    </row>
    <row r="877" spans="1:3" x14ac:dyDescent="0.25">
      <c r="A877" t="s">
        <v>343</v>
      </c>
      <c r="B877" t="str">
        <f t="shared" si="13"/>
        <v>cdi</v>
      </c>
      <c r="C877">
        <f>IF(B877=LOOKUP(B877,'manually extracted terms'!$B$2:$B$219),1,0)</f>
        <v>1</v>
      </c>
    </row>
    <row r="878" spans="1:3" x14ac:dyDescent="0.25">
      <c r="A878" t="s">
        <v>112</v>
      </c>
      <c r="B878" t="str">
        <f t="shared" si="13"/>
        <v>participant</v>
      </c>
      <c r="C878">
        <f>IF(B878=LOOKUP(B878,'manually extracted terms'!$B$2:$B$219),1,0)</f>
        <v>1</v>
      </c>
    </row>
    <row r="879" spans="1:3" x14ac:dyDescent="0.25">
      <c r="A879" t="s">
        <v>1722</v>
      </c>
      <c r="B879" t="str">
        <f t="shared" si="13"/>
        <v>saw</v>
      </c>
      <c r="C879">
        <f>IF(B879=LOOKUP(B879,'manually extracted terms'!$B$2:$B$219),1,0)</f>
        <v>0</v>
      </c>
    </row>
    <row r="880" spans="1:3" x14ac:dyDescent="0.25">
      <c r="A880" t="s">
        <v>1723</v>
      </c>
      <c r="B880" t="str">
        <f t="shared" si="13"/>
        <v>range</v>
      </c>
      <c r="C880">
        <f>IF(B880=LOOKUP(B880,'manually extracted terms'!$B$2:$B$219),1,0)</f>
        <v>0</v>
      </c>
    </row>
    <row r="881" spans="1:3" x14ac:dyDescent="0.25">
      <c r="A881" t="s">
        <v>1724</v>
      </c>
      <c r="B881" t="str">
        <f t="shared" si="13"/>
        <v>delete</v>
      </c>
      <c r="C881">
        <f>IF(B881=LOOKUP(B881,'manually extracted terms'!$B$2:$B$219),1,0)</f>
        <v>0</v>
      </c>
    </row>
    <row r="882" spans="1:3" x14ac:dyDescent="0.25">
      <c r="A882" t="s">
        <v>1725</v>
      </c>
      <c r="B882" t="str">
        <f t="shared" si="13"/>
        <v>annually</v>
      </c>
      <c r="C882">
        <f>IF(B882=LOOKUP(B882,'manually extracted terms'!$B$2:$B$219),1,0)</f>
        <v>0</v>
      </c>
    </row>
    <row r="883" spans="1:3" x14ac:dyDescent="0.25">
      <c r="A883" t="s">
        <v>1726</v>
      </c>
      <c r="B883" t="str">
        <f t="shared" si="13"/>
        <v>applying</v>
      </c>
      <c r="C883">
        <f>IF(B883=LOOKUP(B883,'manually extracted terms'!$B$2:$B$219),1,0)</f>
        <v>0</v>
      </c>
    </row>
    <row r="884" spans="1:3" x14ac:dyDescent="0.25">
      <c r="A884" t="s">
        <v>1727</v>
      </c>
      <c r="B884" t="str">
        <f t="shared" si="13"/>
        <v>resolve</v>
      </c>
      <c r="C884">
        <f>IF(B884=LOOKUP(B884,'manually extracted terms'!$B$2:$B$219),1,0)</f>
        <v>0</v>
      </c>
    </row>
    <row r="885" spans="1:3" x14ac:dyDescent="0.25">
      <c r="A885" t="s">
        <v>1728</v>
      </c>
      <c r="B885" t="str">
        <f t="shared" si="13"/>
        <v>post</v>
      </c>
      <c r="C885">
        <f>IF(B885=LOOKUP(B885,'manually extracted terms'!$B$2:$B$219),1,0)</f>
        <v>0</v>
      </c>
    </row>
    <row r="886" spans="1:3" x14ac:dyDescent="0.25">
      <c r="A886" t="s">
        <v>1729</v>
      </c>
      <c r="B886" t="str">
        <f t="shared" si="13"/>
        <v>contribute</v>
      </c>
      <c r="C886">
        <f>IF(B886=LOOKUP(B886,'manually extracted terms'!$B$2:$B$219),1,0)</f>
        <v>0</v>
      </c>
    </row>
    <row r="887" spans="1:3" x14ac:dyDescent="0.25">
      <c r="A887" t="s">
        <v>1730</v>
      </c>
      <c r="B887" t="str">
        <f t="shared" si="13"/>
        <v>phone</v>
      </c>
      <c r="C887">
        <f>IF(B887=LOOKUP(B887,'manually extracted terms'!$B$2:$B$219),1,0)</f>
        <v>0</v>
      </c>
    </row>
    <row r="888" spans="1:3" x14ac:dyDescent="0.25">
      <c r="A888" t="s">
        <v>1731</v>
      </c>
      <c r="B888" t="str">
        <f t="shared" si="13"/>
        <v>decline</v>
      </c>
      <c r="C888">
        <f>IF(B888=LOOKUP(B888,'manually extracted terms'!$B$2:$B$219),1,0)</f>
        <v>0</v>
      </c>
    </row>
    <row r="889" spans="1:3" x14ac:dyDescent="0.25">
      <c r="A889" t="s">
        <v>1732</v>
      </c>
      <c r="B889" t="str">
        <f t="shared" si="13"/>
        <v>submission</v>
      </c>
      <c r="C889">
        <f>IF(B889=LOOKUP(B889,'manually extracted terms'!$B$2:$B$219),1,0)</f>
        <v>0</v>
      </c>
    </row>
    <row r="890" spans="1:3" x14ac:dyDescent="0.25">
      <c r="A890" t="s">
        <v>1733</v>
      </c>
      <c r="B890" t="str">
        <f t="shared" si="13"/>
        <v>hear</v>
      </c>
      <c r="C890">
        <f>IF(B890=LOOKUP(B890,'manually extracted terms'!$B$2:$B$219),1,0)</f>
        <v>0</v>
      </c>
    </row>
    <row r="891" spans="1:3" x14ac:dyDescent="0.25">
      <c r="A891" t="s">
        <v>1734</v>
      </c>
      <c r="B891" t="str">
        <f t="shared" si="13"/>
        <v>deleted</v>
      </c>
      <c r="C891">
        <f>IF(B891=LOOKUP(B891,'manually extracted terms'!$B$2:$B$219),1,0)</f>
        <v>0</v>
      </c>
    </row>
    <row r="892" spans="1:3" x14ac:dyDescent="0.25">
      <c r="A892" t="s">
        <v>1735</v>
      </c>
      <c r="B892" t="str">
        <f t="shared" si="13"/>
        <v>regulation</v>
      </c>
      <c r="C892">
        <f>IF(B892=LOOKUP(B892,'manually extracted terms'!$B$2:$B$219),1,0)</f>
        <v>0</v>
      </c>
    </row>
    <row r="893" spans="1:3" x14ac:dyDescent="0.25">
      <c r="A893" t="s">
        <v>342</v>
      </c>
      <c r="B893" t="str">
        <f t="shared" si="13"/>
        <v>calfresh</v>
      </c>
      <c r="C893">
        <f>IF(B893=LOOKUP(B893,'manually extracted terms'!$B$2:$B$219),1,0)</f>
        <v>1</v>
      </c>
    </row>
    <row r="894" spans="1:3" x14ac:dyDescent="0.25">
      <c r="A894" t="s">
        <v>1736</v>
      </c>
      <c r="B894" t="str">
        <f t="shared" si="13"/>
        <v>magazine</v>
      </c>
      <c r="C894">
        <f>IF(B894=LOOKUP(B894,'manually extracted terms'!$B$2:$B$219),1,0)</f>
        <v>0</v>
      </c>
    </row>
    <row r="895" spans="1:3" x14ac:dyDescent="0.25">
      <c r="A895" t="s">
        <v>345</v>
      </c>
      <c r="B895" t="str">
        <f t="shared" si="13"/>
        <v>cin</v>
      </c>
      <c r="C895">
        <f>IF(B895=LOOKUP(B895,'manually extracted terms'!$B$2:$B$219),1,0)</f>
        <v>1</v>
      </c>
    </row>
    <row r="896" spans="1:3" x14ac:dyDescent="0.25">
      <c r="A896" t="s">
        <v>1737</v>
      </c>
      <c r="B896" t="str">
        <f t="shared" si="13"/>
        <v>calheers-generated</v>
      </c>
      <c r="C896">
        <f>IF(B896=LOOKUP(B896,'manually extracted terms'!$B$2:$B$219),1,0)</f>
        <v>0</v>
      </c>
    </row>
    <row r="897" spans="1:3" x14ac:dyDescent="0.25">
      <c r="A897" t="s">
        <v>1738</v>
      </c>
      <c r="B897" t="str">
        <f t="shared" si="13"/>
        <v>enacted</v>
      </c>
      <c r="C897">
        <f>IF(B897=LOOKUP(B897,'manually extracted terms'!$B$2:$B$219),1,0)</f>
        <v>0</v>
      </c>
    </row>
    <row r="898" spans="1:3" x14ac:dyDescent="0.25">
      <c r="A898" t="s">
        <v>1739</v>
      </c>
      <c r="B898" t="str">
        <f t="shared" si="13"/>
        <v>begin</v>
      </c>
      <c r="C898">
        <f>IF(B898=LOOKUP(B898,'manually extracted terms'!$B$2:$B$219),1,0)</f>
        <v>0</v>
      </c>
    </row>
    <row r="899" spans="1:3" x14ac:dyDescent="0.25">
      <c r="A899" t="s">
        <v>55</v>
      </c>
      <c r="B899" t="str">
        <f t="shared" ref="B899:B962" si="14">LOWER(SUBSTITUTE(A899," ",""))</f>
        <v>disenroll</v>
      </c>
      <c r="C899">
        <f>IF(B899=LOOKUP(B899,'manually extracted terms'!$B$2:$B$219),1,0)</f>
        <v>1</v>
      </c>
    </row>
    <row r="900" spans="1:3" x14ac:dyDescent="0.25">
      <c r="A900" t="s">
        <v>1740</v>
      </c>
      <c r="B900" t="str">
        <f t="shared" si="14"/>
        <v>aiim</v>
      </c>
      <c r="C900">
        <f>IF(B900=LOOKUP(B900,'manually extracted terms'!$B$2:$B$219),1,0)</f>
        <v>1</v>
      </c>
    </row>
    <row r="901" spans="1:3" x14ac:dyDescent="0.25">
      <c r="A901" t="s">
        <v>337</v>
      </c>
      <c r="B901" t="str">
        <f t="shared" si="14"/>
        <v>aim</v>
      </c>
      <c r="C901">
        <f>IF(B901=LOOKUP(B901,'manually extracted terms'!$B$2:$B$219),1,0)</f>
        <v>1</v>
      </c>
    </row>
    <row r="902" spans="1:3" x14ac:dyDescent="0.25">
      <c r="A902" t="s">
        <v>1741</v>
      </c>
      <c r="B902" t="str">
        <f t="shared" si="14"/>
        <v>dashboard</v>
      </c>
      <c r="C902">
        <f>IF(B902=LOOKUP(B902,'manually extracted terms'!$B$2:$B$219),1,0)</f>
        <v>0</v>
      </c>
    </row>
    <row r="903" spans="1:3" x14ac:dyDescent="0.25">
      <c r="A903" t="s">
        <v>1742</v>
      </c>
      <c r="B903" t="str">
        <f t="shared" si="14"/>
        <v>accommodate</v>
      </c>
      <c r="C903">
        <f>IF(B903=LOOKUP(B903,'manually extracted terms'!$B$2:$B$219),1,0)</f>
        <v>0</v>
      </c>
    </row>
    <row r="904" spans="1:3" x14ac:dyDescent="0.25">
      <c r="A904" t="s">
        <v>1743</v>
      </c>
      <c r="B904" t="str">
        <f t="shared" si="14"/>
        <v>intervention</v>
      </c>
      <c r="C904">
        <f>IF(B904=LOOKUP(B904,'manually extracted terms'!$B$2:$B$219),1,0)</f>
        <v>0</v>
      </c>
    </row>
    <row r="905" spans="1:3" x14ac:dyDescent="0.25">
      <c r="A905" t="s">
        <v>1744</v>
      </c>
      <c r="B905" t="str">
        <f t="shared" si="14"/>
        <v>mag</v>
      </c>
      <c r="C905">
        <f>IF(B905=LOOKUP(B905,'manually extracted terms'!$B$2:$B$219),1,0)</f>
        <v>0</v>
      </c>
    </row>
    <row r="906" spans="1:3" x14ac:dyDescent="0.25">
      <c r="A906" t="s">
        <v>1745</v>
      </c>
      <c r="B906" t="str">
        <f t="shared" si="14"/>
        <v>workload</v>
      </c>
      <c r="C906">
        <f>IF(B906=LOOKUP(B906,'manually extracted terms'!$B$2:$B$219),1,0)</f>
        <v>0</v>
      </c>
    </row>
    <row r="907" spans="1:3" x14ac:dyDescent="0.25">
      <c r="A907" t="s">
        <v>117</v>
      </c>
      <c r="B907" t="str">
        <f t="shared" si="14"/>
        <v>operator</v>
      </c>
      <c r="C907">
        <f>IF(B907=LOOKUP(B907,'manually extracted terms'!$B$2:$B$219),1,0)</f>
        <v>0</v>
      </c>
    </row>
    <row r="908" spans="1:3" x14ac:dyDescent="0.25">
      <c r="A908" t="s">
        <v>1746</v>
      </c>
      <c r="B908" t="str">
        <f t="shared" si="14"/>
        <v>configurable</v>
      </c>
      <c r="C908">
        <f>IF(B908=LOOKUP(B908,'manually extracted terms'!$B$2:$B$219),1,0)</f>
        <v>0</v>
      </c>
    </row>
    <row r="909" spans="1:3" x14ac:dyDescent="0.25">
      <c r="A909" t="s">
        <v>1747</v>
      </c>
      <c r="B909" t="str">
        <f t="shared" si="14"/>
        <v>perjury</v>
      </c>
      <c r="C909">
        <f>IF(B909=LOOKUP(B909,'manually extracted terms'!$B$2:$B$219),1,0)</f>
        <v>0</v>
      </c>
    </row>
    <row r="910" spans="1:3" x14ac:dyDescent="0.25">
      <c r="A910" t="s">
        <v>1748</v>
      </c>
      <c r="B910" t="str">
        <f t="shared" si="14"/>
        <v>behalf</v>
      </c>
      <c r="C910">
        <f>IF(B910=LOOKUP(B910,'manually extracted terms'!$B$2:$B$219),1,0)</f>
        <v>0</v>
      </c>
    </row>
    <row r="911" spans="1:3" x14ac:dyDescent="0.25">
      <c r="A911" t="s">
        <v>1749</v>
      </c>
      <c r="B911" t="str">
        <f t="shared" si="14"/>
        <v>constructed</v>
      </c>
      <c r="C911">
        <f>IF(B911=LOOKUP(B911,'manually extracted terms'!$B$2:$B$219),1,0)</f>
        <v>0</v>
      </c>
    </row>
    <row r="912" spans="1:3" x14ac:dyDescent="0.25">
      <c r="A912" t="s">
        <v>1750</v>
      </c>
      <c r="B912" t="str">
        <f t="shared" si="14"/>
        <v>viewable</v>
      </c>
      <c r="C912">
        <f>IF(B912=LOOKUP(B912,'manually extracted terms'!$B$2:$B$219),1,0)</f>
        <v>0</v>
      </c>
    </row>
    <row r="913" spans="1:3" x14ac:dyDescent="0.25">
      <c r="A913" t="s">
        <v>1751</v>
      </c>
      <c r="B913" t="str">
        <f t="shared" si="14"/>
        <v>capture</v>
      </c>
      <c r="C913">
        <f>IF(B913=LOOKUP(B913,'manually extracted terms'!$B$2:$B$219),1,0)</f>
        <v>0</v>
      </c>
    </row>
    <row r="914" spans="1:3" x14ac:dyDescent="0.25">
      <c r="A914" t="s">
        <v>1752</v>
      </c>
      <c r="B914" t="str">
        <f t="shared" si="14"/>
        <v>billboard</v>
      </c>
      <c r="C914">
        <f>IF(B914=LOOKUP(B914,'manually extracted terms'!$B$2:$B$219),1,0)</f>
        <v>0</v>
      </c>
    </row>
    <row r="915" spans="1:3" x14ac:dyDescent="0.25">
      <c r="A915" t="s">
        <v>1753</v>
      </c>
      <c r="B915" t="str">
        <f t="shared" si="14"/>
        <v>med</v>
      </c>
      <c r="C915">
        <f>IF(B915=LOOKUP(B915,'manually extracted terms'!$B$2:$B$219),1,0)</f>
        <v>0</v>
      </c>
    </row>
    <row r="916" spans="1:3" x14ac:dyDescent="0.25">
      <c r="A916" t="s">
        <v>1754</v>
      </c>
      <c r="B916" t="str">
        <f t="shared" si="14"/>
        <v>sex</v>
      </c>
      <c r="C916">
        <f>IF(B916=LOOKUP(B916,'manually extracted terms'!$B$2:$B$219),1,0)</f>
        <v>1</v>
      </c>
    </row>
    <row r="917" spans="1:3" x14ac:dyDescent="0.25">
      <c r="A917" t="s">
        <v>1755</v>
      </c>
      <c r="B917" t="str">
        <f t="shared" si="14"/>
        <v>chosen</v>
      </c>
      <c r="C917">
        <f>IF(B917=LOOKUP(B917,'manually extracted terms'!$B$2:$B$219),1,0)</f>
        <v>0</v>
      </c>
    </row>
    <row r="918" spans="1:3" x14ac:dyDescent="0.25">
      <c r="A918" t="s">
        <v>1756</v>
      </c>
      <c r="B918" t="str">
        <f t="shared" si="14"/>
        <v>magi-medi-cal</v>
      </c>
      <c r="C918">
        <f>IF(B918=LOOKUP(B918,'manually extracted terms'!$B$2:$B$219),1,0)</f>
        <v>0</v>
      </c>
    </row>
    <row r="919" spans="1:3" x14ac:dyDescent="0.25">
      <c r="A919" t="s">
        <v>1757</v>
      </c>
      <c r="B919" t="str">
        <f t="shared" si="14"/>
        <v>indefinitely</v>
      </c>
      <c r="C919">
        <f>IF(B919=LOOKUP(B919,'manually extracted terms'!$B$2:$B$219),1,0)</f>
        <v>0</v>
      </c>
    </row>
    <row r="920" spans="1:3" x14ac:dyDescent="0.25">
      <c r="A920" t="s">
        <v>1758</v>
      </c>
      <c r="B920" t="str">
        <f t="shared" si="14"/>
        <v>manner</v>
      </c>
      <c r="C920">
        <f>IF(B920=LOOKUP(B920,'manually extracted terms'!$B$2:$B$219),1,0)</f>
        <v>0</v>
      </c>
    </row>
    <row r="921" spans="1:3" x14ac:dyDescent="0.25">
      <c r="A921" t="s">
        <v>1759</v>
      </c>
      <c r="B921" t="str">
        <f t="shared" si="14"/>
        <v>disabled</v>
      </c>
      <c r="C921">
        <f>IF(B921=LOOKUP(B921,'manually extracted terms'!$B$2:$B$219),1,0)</f>
        <v>0</v>
      </c>
    </row>
    <row r="922" spans="1:3" x14ac:dyDescent="0.25">
      <c r="A922" t="s">
        <v>1760</v>
      </c>
      <c r="B922" t="str">
        <f t="shared" si="14"/>
        <v>reproduced</v>
      </c>
      <c r="C922">
        <f>IF(B922=LOOKUP(B922,'manually extracted terms'!$B$2:$B$219),1,0)</f>
        <v>0</v>
      </c>
    </row>
    <row r="923" spans="1:3" x14ac:dyDescent="0.25">
      <c r="A923" t="s">
        <v>1761</v>
      </c>
      <c r="B923" t="str">
        <f t="shared" si="14"/>
        <v>receipt</v>
      </c>
      <c r="C923">
        <f>IF(B923=LOOKUP(B923,'manually extracted terms'!$B$2:$B$219),1,0)</f>
        <v>0</v>
      </c>
    </row>
    <row r="924" spans="1:3" x14ac:dyDescent="0.25">
      <c r="A924" t="s">
        <v>160</v>
      </c>
      <c r="B924" t="str">
        <f t="shared" si="14"/>
        <v>abuse</v>
      </c>
      <c r="C924">
        <f>IF(B924=LOOKUP(B924,'manually extracted terms'!$B$2:$B$219),1,0)</f>
        <v>1</v>
      </c>
    </row>
    <row r="925" spans="1:3" x14ac:dyDescent="0.25">
      <c r="A925" t="s">
        <v>1762</v>
      </c>
      <c r="B925" t="str">
        <f t="shared" si="14"/>
        <v>correct</v>
      </c>
      <c r="C925">
        <f>IF(B925=LOOKUP(B925,'manually extracted terms'!$B$2:$B$219),1,0)</f>
        <v>0</v>
      </c>
    </row>
    <row r="926" spans="1:3" x14ac:dyDescent="0.25">
      <c r="A926" t="s">
        <v>1763</v>
      </c>
      <c r="B926" t="str">
        <f t="shared" si="14"/>
        <v>deliver</v>
      </c>
      <c r="C926">
        <f>IF(B926=LOOKUP(B926,'manually extracted terms'!$B$2:$B$219),1,0)</f>
        <v>0</v>
      </c>
    </row>
    <row r="927" spans="1:3" x14ac:dyDescent="0.25">
      <c r="A927" t="s">
        <v>1764</v>
      </c>
      <c r="B927" t="str">
        <f t="shared" si="14"/>
        <v>unsuccessful</v>
      </c>
      <c r="C927">
        <f>IF(B927=LOOKUP(B927,'manually extracted terms'!$B$2:$B$219),1,0)</f>
        <v>0</v>
      </c>
    </row>
    <row r="928" spans="1:3" x14ac:dyDescent="0.25">
      <c r="A928" t="s">
        <v>335</v>
      </c>
      <c r="B928" t="str">
        <f t="shared" si="14"/>
        <v>aca</v>
      </c>
      <c r="C928">
        <f>IF(B928=LOOKUP(B928,'manually extracted terms'!$B$2:$B$219),1,0)</f>
        <v>1</v>
      </c>
    </row>
    <row r="929" spans="1:3" x14ac:dyDescent="0.25">
      <c r="A929" t="s">
        <v>1765</v>
      </c>
      <c r="B929" t="str">
        <f t="shared" si="14"/>
        <v>russian</v>
      </c>
      <c r="C929">
        <f>IF(B929=LOOKUP(B929,'manually extracted terms'!$B$2:$B$219),1,0)</f>
        <v>0</v>
      </c>
    </row>
    <row r="930" spans="1:3" x14ac:dyDescent="0.25">
      <c r="A930" t="s">
        <v>1766</v>
      </c>
      <c r="B930" t="str">
        <f t="shared" si="14"/>
        <v>county</v>
      </c>
      <c r="C930">
        <f>IF(B930=LOOKUP(B930,'manually extracted terms'!$B$2:$B$219),1,0)</f>
        <v>0</v>
      </c>
    </row>
    <row r="931" spans="1:3" x14ac:dyDescent="0.25">
      <c r="A931" t="s">
        <v>1767</v>
      </c>
      <c r="B931" t="str">
        <f t="shared" si="14"/>
        <v>incoming</v>
      </c>
      <c r="C931">
        <f>IF(B931=LOOKUP(B931,'manually extracted terms'!$B$2:$B$219),1,0)</f>
        <v>0</v>
      </c>
    </row>
    <row r="932" spans="1:3" x14ac:dyDescent="0.25">
      <c r="A932" t="s">
        <v>1768</v>
      </c>
      <c r="B932" t="str">
        <f t="shared" si="14"/>
        <v>withdraw</v>
      </c>
      <c r="C932">
        <f>IF(B932=LOOKUP(B932,'manually extracted terms'!$B$2:$B$219),1,0)</f>
        <v>0</v>
      </c>
    </row>
    <row r="933" spans="1:3" x14ac:dyDescent="0.25">
      <c r="A933" t="s">
        <v>1769</v>
      </c>
      <c r="B933" t="str">
        <f t="shared" si="14"/>
        <v>disenrolled</v>
      </c>
      <c r="C933">
        <f>IF(B933=LOOKUP(B933,'manually extracted terms'!$B$2:$B$219),1,0)</f>
        <v>0</v>
      </c>
    </row>
    <row r="934" spans="1:3" x14ac:dyDescent="0.25">
      <c r="A934" t="s">
        <v>159</v>
      </c>
      <c r="B934" t="str">
        <f t="shared" si="14"/>
        <v>fraud</v>
      </c>
      <c r="C934">
        <f>IF(B934=LOOKUP(B934,'manually extracted terms'!$B$2:$B$219),1,0)</f>
        <v>1</v>
      </c>
    </row>
    <row r="935" spans="1:3" x14ac:dyDescent="0.25">
      <c r="A935" t="s">
        <v>1770</v>
      </c>
      <c r="B935" t="str">
        <f t="shared" si="14"/>
        <v>chinese</v>
      </c>
      <c r="C935">
        <f>IF(B935=LOOKUP(B935,'manually extracted terms'!$B$2:$B$219),1,0)</f>
        <v>0</v>
      </c>
    </row>
    <row r="936" spans="1:3" x14ac:dyDescent="0.25">
      <c r="A936" t="s">
        <v>1771</v>
      </c>
      <c r="B936" t="str">
        <f t="shared" si="14"/>
        <v>prior</v>
      </c>
      <c r="C936">
        <f>IF(B936=LOOKUP(B936,'manually extracted terms'!$B$2:$B$219),1,0)</f>
        <v>0</v>
      </c>
    </row>
    <row r="937" spans="1:3" x14ac:dyDescent="0.25">
      <c r="A937" t="s">
        <v>1772</v>
      </c>
      <c r="B937" t="str">
        <f t="shared" si="14"/>
        <v>age</v>
      </c>
      <c r="C937">
        <f>IF(B937=LOOKUP(B937,'manually extracted terms'!$B$2:$B$219),1,0)</f>
        <v>1</v>
      </c>
    </row>
    <row r="938" spans="1:3" x14ac:dyDescent="0.25">
      <c r="A938" t="s">
        <v>1773</v>
      </c>
      <c r="B938" t="str">
        <f t="shared" si="14"/>
        <v>.g</v>
      </c>
      <c r="C938">
        <f>IF(B938=LOOKUP(B938,'manually extracted terms'!$B$2:$B$219),1,0)</f>
        <v>0</v>
      </c>
    </row>
    <row r="939" spans="1:3" x14ac:dyDescent="0.25">
      <c r="A939" t="s">
        <v>1774</v>
      </c>
      <c r="B939" t="str">
        <f t="shared" si="14"/>
        <v>arabic</v>
      </c>
      <c r="C939">
        <f>IF(B939=LOOKUP(B939,'manually extracted terms'!$B$2:$B$219),1,0)</f>
        <v>0</v>
      </c>
    </row>
    <row r="940" spans="1:3" x14ac:dyDescent="0.25">
      <c r="A940" t="s">
        <v>98</v>
      </c>
      <c r="B940" t="str">
        <f t="shared" si="14"/>
        <v>referral</v>
      </c>
      <c r="C940">
        <f>IF(B940=LOOKUP(B940,'manually extracted terms'!$B$2:$B$219),1,0)</f>
        <v>1</v>
      </c>
    </row>
    <row r="941" spans="1:3" x14ac:dyDescent="0.25">
      <c r="A941" t="s">
        <v>1775</v>
      </c>
      <c r="B941" t="str">
        <f t="shared" si="14"/>
        <v>applicable</v>
      </c>
      <c r="C941">
        <f>IF(B941=LOOKUP(B941,'manually extracted terms'!$B$2:$B$219),1,0)</f>
        <v>0</v>
      </c>
    </row>
    <row r="942" spans="1:3" x14ac:dyDescent="0.25">
      <c r="A942" t="s">
        <v>1776</v>
      </c>
      <c r="B942" t="str">
        <f t="shared" si="14"/>
        <v>network</v>
      </c>
      <c r="C942">
        <f>IF(B942=LOOKUP(B942,'manually extracted terms'!$B$2:$B$219),1,0)</f>
        <v>0</v>
      </c>
    </row>
    <row r="943" spans="1:3" x14ac:dyDescent="0.25">
      <c r="A943" t="s">
        <v>1777</v>
      </c>
      <c r="B943" t="str">
        <f t="shared" si="14"/>
        <v>read</v>
      </c>
      <c r="C943">
        <f>IF(B943=LOOKUP(B943,'manually extracted terms'!$B$2:$B$219),1,0)</f>
        <v>0</v>
      </c>
    </row>
    <row r="944" spans="1:3" x14ac:dyDescent="0.25">
      <c r="A944" t="s">
        <v>1778</v>
      </c>
      <c r="B944" t="str">
        <f t="shared" si="14"/>
        <v>print</v>
      </c>
      <c r="C944">
        <f>IF(B944=LOOKUP(B944,'manually extracted terms'!$B$2:$B$219),1,0)</f>
        <v>0</v>
      </c>
    </row>
    <row r="945" spans="1:3" x14ac:dyDescent="0.25">
      <c r="A945" t="s">
        <v>1779</v>
      </c>
      <c r="B945" t="str">
        <f t="shared" si="14"/>
        <v>reduced</v>
      </c>
      <c r="C945">
        <f>IF(B945=LOOKUP(B945,'manually extracted terms'!$B$2:$B$219),1,0)</f>
        <v>0</v>
      </c>
    </row>
    <row r="946" spans="1:3" x14ac:dyDescent="0.25">
      <c r="A946" t="s">
        <v>1780</v>
      </c>
      <c r="B946" t="str">
        <f t="shared" si="14"/>
        <v>forward</v>
      </c>
      <c r="C946">
        <f>IF(B946=LOOKUP(B946,'manually extracted terms'!$B$2:$B$219),1,0)</f>
        <v>0</v>
      </c>
    </row>
    <row r="947" spans="1:3" x14ac:dyDescent="0.25">
      <c r="A947" t="s">
        <v>347</v>
      </c>
      <c r="B947" t="str">
        <f t="shared" si="14"/>
        <v>dmhc</v>
      </c>
      <c r="C947">
        <f>IF(B947=LOOKUP(B947,'manually extracted terms'!$B$2:$B$219),1,0)</f>
        <v>1</v>
      </c>
    </row>
    <row r="948" spans="1:3" x14ac:dyDescent="0.25">
      <c r="A948" t="s">
        <v>1781</v>
      </c>
      <c r="B948" t="str">
        <f t="shared" si="14"/>
        <v>defined</v>
      </c>
      <c r="C948">
        <f>IF(B948=LOOKUP(B948,'manually extracted terms'!$B$2:$B$219),1,0)</f>
        <v>0</v>
      </c>
    </row>
    <row r="949" spans="1:3" x14ac:dyDescent="0.25">
      <c r="A949" t="s">
        <v>1782</v>
      </c>
      <c r="B949" t="str">
        <f t="shared" si="14"/>
        <v>organized</v>
      </c>
      <c r="C949">
        <f>IF(B949=LOOKUP(B949,'manually extracted terms'!$B$2:$B$219),1,0)</f>
        <v>0</v>
      </c>
    </row>
    <row r="950" spans="1:3" x14ac:dyDescent="0.25">
      <c r="A950" t="s">
        <v>1783</v>
      </c>
      <c r="B950" t="str">
        <f t="shared" si="14"/>
        <v>statistic</v>
      </c>
      <c r="C950">
        <f>IF(B950=LOOKUP(B950,'manually extracted terms'!$B$2:$B$219),1,0)</f>
        <v>0</v>
      </c>
    </row>
    <row r="951" spans="1:3" x14ac:dyDescent="0.25">
      <c r="A951">
        <v>30</v>
      </c>
      <c r="B951" t="str">
        <f t="shared" si="14"/>
        <v>30</v>
      </c>
      <c r="C951">
        <f>IF(B951=LOOKUP(B951,'manually extracted terms'!$B$2:$B$219),1,0)</f>
        <v>0</v>
      </c>
    </row>
    <row r="952" spans="1:3" x14ac:dyDescent="0.25">
      <c r="A952" t="s">
        <v>1784</v>
      </c>
      <c r="B952" t="str">
        <f t="shared" si="14"/>
        <v>logged</v>
      </c>
      <c r="C952">
        <f>IF(B952=LOOKUP(B952,'manually extracted terms'!$B$2:$B$219),1,0)</f>
        <v>0</v>
      </c>
    </row>
    <row r="953" spans="1:3" x14ac:dyDescent="0.25">
      <c r="A953" t="s">
        <v>356</v>
      </c>
      <c r="B953" t="str">
        <f t="shared" si="14"/>
        <v>perm</v>
      </c>
      <c r="C953">
        <f>IF(B953=LOOKUP(B953,'manually extracted terms'!$B$2:$B$219),1,0)</f>
        <v>1</v>
      </c>
    </row>
    <row r="954" spans="1:3" x14ac:dyDescent="0.25">
      <c r="A954" t="s">
        <v>1785</v>
      </c>
      <c r="B954" t="str">
        <f t="shared" si="14"/>
        <v>tagalog</v>
      </c>
      <c r="C954">
        <f>IF(B954=LOOKUP(B954,'manually extracted terms'!$B$2:$B$219),1,0)</f>
        <v>0</v>
      </c>
    </row>
    <row r="955" spans="1:3" x14ac:dyDescent="0.25">
      <c r="A955" t="s">
        <v>1786</v>
      </c>
      <c r="B955" t="str">
        <f t="shared" si="14"/>
        <v>utilization</v>
      </c>
      <c r="C955">
        <f>IF(B955=LOOKUP(B955,'manually extracted terms'!$B$2:$B$219),1,0)</f>
        <v>0</v>
      </c>
    </row>
    <row r="956" spans="1:3" x14ac:dyDescent="0.25">
      <c r="A956" t="s">
        <v>1787</v>
      </c>
      <c r="B956" t="str">
        <f t="shared" si="14"/>
        <v>duplicated</v>
      </c>
      <c r="C956">
        <f>IF(B956=LOOKUP(B956,'manually extracted terms'!$B$2:$B$219),1,0)</f>
        <v>0</v>
      </c>
    </row>
    <row r="957" spans="1:3" x14ac:dyDescent="0.25">
      <c r="A957" t="s">
        <v>1788</v>
      </c>
      <c r="B957" t="str">
        <f t="shared" si="14"/>
        <v>ability</v>
      </c>
      <c r="C957">
        <f>IF(B957=LOOKUP(B957,'manually extracted terms'!$B$2:$B$219),1,0)</f>
        <v>0</v>
      </c>
    </row>
    <row r="958" spans="1:3" x14ac:dyDescent="0.25">
      <c r="A958" t="s">
        <v>1789</v>
      </c>
      <c r="B958" t="str">
        <f t="shared" si="14"/>
        <v>direct</v>
      </c>
      <c r="C958">
        <f>IF(B958=LOOKUP(B958,'manually extracted terms'!$B$2:$B$219),1,0)</f>
        <v>0</v>
      </c>
    </row>
    <row r="959" spans="1:3" x14ac:dyDescent="0.25">
      <c r="A959" t="s">
        <v>1790</v>
      </c>
      <c r="B959" t="str">
        <f t="shared" si="14"/>
        <v>tv</v>
      </c>
      <c r="C959">
        <f>IF(B959=LOOKUP(B959,'manually extracted terms'!$B$2:$B$219),1,0)</f>
        <v>0</v>
      </c>
    </row>
    <row r="960" spans="1:3" x14ac:dyDescent="0.25">
      <c r="A960" t="s">
        <v>1791</v>
      </c>
      <c r="B960" t="str">
        <f t="shared" si="14"/>
        <v>queue</v>
      </c>
      <c r="C960">
        <f>IF(B960=LOOKUP(B960,'manually extracted terms'!$B$2:$B$219),1,0)</f>
        <v>0</v>
      </c>
    </row>
    <row r="961" spans="1:3" x14ac:dyDescent="0.25">
      <c r="A961" t="s">
        <v>1792</v>
      </c>
      <c r="B961" t="str">
        <f t="shared" si="14"/>
        <v>sso</v>
      </c>
      <c r="C961">
        <f>IF(B961=LOOKUP(B961,'manually extracted terms'!$B$2:$B$219),1,0)</f>
        <v>0</v>
      </c>
    </row>
    <row r="962" spans="1:3" x14ac:dyDescent="0.25">
      <c r="A962" t="s">
        <v>1793</v>
      </c>
      <c r="B962" t="str">
        <f t="shared" si="14"/>
        <v>redetermined</v>
      </c>
      <c r="C962">
        <f>IF(B962=LOOKUP(B962,'manually extracted terms'!$B$2:$B$219),1,0)</f>
        <v>0</v>
      </c>
    </row>
    <row r="963" spans="1:3" x14ac:dyDescent="0.25">
      <c r="A963" t="s">
        <v>1794</v>
      </c>
      <c r="B963" t="str">
        <f t="shared" ref="B963:B1002" si="15">LOWER(SUBSTITUTE(A963," ",""))</f>
        <v>affected</v>
      </c>
      <c r="C963">
        <f>IF(B963=LOOKUP(B963,'manually extracted terms'!$B$2:$B$219),1,0)</f>
        <v>0</v>
      </c>
    </row>
    <row r="964" spans="1:3" x14ac:dyDescent="0.25">
      <c r="A964" t="s">
        <v>1795</v>
      </c>
      <c r="B964" t="str">
        <f t="shared" si="15"/>
        <v>gender</v>
      </c>
      <c r="C964">
        <f>IF(B964=LOOKUP(B964,'manually extracted terms'!$B$2:$B$219),1,0)</f>
        <v>1</v>
      </c>
    </row>
    <row r="965" spans="1:3" x14ac:dyDescent="0.25">
      <c r="A965" t="s">
        <v>1796</v>
      </c>
      <c r="B965" t="str">
        <f t="shared" si="15"/>
        <v>demonstrate</v>
      </c>
      <c r="C965">
        <f>IF(B965=LOOKUP(B965,'manually extracted terms'!$B$2:$B$219),1,0)</f>
        <v>0</v>
      </c>
    </row>
    <row r="966" spans="1:3" x14ac:dyDescent="0.25">
      <c r="A966" t="s">
        <v>1797</v>
      </c>
      <c r="B966" t="str">
        <f t="shared" si="15"/>
        <v>submit</v>
      </c>
      <c r="C966">
        <f>IF(B966=LOOKUP(B966,'manually extracted terms'!$B$2:$B$219),1,0)</f>
        <v>0</v>
      </c>
    </row>
    <row r="967" spans="1:3" x14ac:dyDescent="0.25">
      <c r="A967" t="s">
        <v>1798</v>
      </c>
      <c r="B967" t="str">
        <f t="shared" si="15"/>
        <v>inform</v>
      </c>
      <c r="C967">
        <f>IF(B967=LOOKUP(B967,'manually extracted terms'!$B$2:$B$219),1,0)</f>
        <v>0</v>
      </c>
    </row>
    <row r="968" spans="1:3" x14ac:dyDescent="0.25">
      <c r="A968" t="s">
        <v>1799</v>
      </c>
      <c r="B968" t="str">
        <f t="shared" si="15"/>
        <v>require</v>
      </c>
      <c r="C968">
        <f>IF(B968=LOOKUP(B968,'manually extracted terms'!$B$2:$B$219),1,0)</f>
        <v>0</v>
      </c>
    </row>
    <row r="969" spans="1:3" x14ac:dyDescent="0.25">
      <c r="A969" t="s">
        <v>1800</v>
      </c>
      <c r="B969" t="str">
        <f t="shared" si="15"/>
        <v>weight</v>
      </c>
      <c r="C969">
        <f>IF(B969=LOOKUP(B969,'manually extracted terms'!$B$2:$B$219),1,0)</f>
        <v>0</v>
      </c>
    </row>
    <row r="970" spans="1:3" x14ac:dyDescent="0.25">
      <c r="A970" t="s">
        <v>1801</v>
      </c>
      <c r="B970" t="str">
        <f t="shared" si="15"/>
        <v>reach</v>
      </c>
      <c r="C970">
        <f>IF(B970=LOOKUP(B970,'manually extracted terms'!$B$2:$B$219),1,0)</f>
        <v>0</v>
      </c>
    </row>
    <row r="971" spans="1:3" x14ac:dyDescent="0.25">
      <c r="A971" t="s">
        <v>1802</v>
      </c>
      <c r="B971" t="str">
        <f t="shared" si="15"/>
        <v>forthcoming</v>
      </c>
      <c r="C971">
        <f>IF(B971=LOOKUP(B971,'manually extracted terms'!$B$2:$B$219),1,0)</f>
        <v>0</v>
      </c>
    </row>
    <row r="972" spans="1:3" x14ac:dyDescent="0.25">
      <c r="A972" t="s">
        <v>196</v>
      </c>
      <c r="B972" t="str">
        <f t="shared" si="15"/>
        <v>facility</v>
      </c>
      <c r="C972">
        <f>IF(B972=LOOKUP(B972,'manually extracted terms'!$B$2:$B$219),1,0)</f>
        <v>1</v>
      </c>
    </row>
    <row r="973" spans="1:3" x14ac:dyDescent="0.25">
      <c r="A973" t="s">
        <v>1803</v>
      </c>
      <c r="B973" t="str">
        <f t="shared" si="15"/>
        <v>complete</v>
      </c>
      <c r="C973">
        <f>IF(B973=LOOKUP(B973,'manually extracted terms'!$B$2:$B$219),1,0)</f>
        <v>0</v>
      </c>
    </row>
    <row r="974" spans="1:3" x14ac:dyDescent="0.25">
      <c r="A974" t="s">
        <v>1804</v>
      </c>
      <c r="B974" t="str">
        <f t="shared" si="15"/>
        <v>consent</v>
      </c>
      <c r="C974">
        <f>IF(B974=LOOKUP(B974,'manually extracted terms'!$B$2:$B$219),1,0)</f>
        <v>0</v>
      </c>
    </row>
    <row r="975" spans="1:3" x14ac:dyDescent="0.25">
      <c r="A975" t="s">
        <v>1805</v>
      </c>
      <c r="B975" t="str">
        <f t="shared" si="15"/>
        <v>variety</v>
      </c>
      <c r="C975">
        <f>IF(B975=LOOKUP(B975,'manually extracted terms'!$B$2:$B$219),1,0)</f>
        <v>0</v>
      </c>
    </row>
    <row r="976" spans="1:3" x14ac:dyDescent="0.25">
      <c r="A976" t="s">
        <v>1806</v>
      </c>
      <c r="B976" t="str">
        <f t="shared" si="15"/>
        <v>liabilities</v>
      </c>
      <c r="C976">
        <f>IF(B976=LOOKUP(B976,'manually extracted terms'!$B$2:$B$219),1,0)</f>
        <v>0</v>
      </c>
    </row>
    <row r="977" spans="1:3" x14ac:dyDescent="0.25">
      <c r="A977" t="s">
        <v>155</v>
      </c>
      <c r="B977" t="str">
        <f t="shared" si="15"/>
        <v>claim</v>
      </c>
      <c r="C977">
        <f>IF(B977=LOOKUP(B977,'manually extracted terms'!$B$2:$B$219),1,0)</f>
        <v>1</v>
      </c>
    </row>
    <row r="978" spans="1:3" x14ac:dyDescent="0.25">
      <c r="A978" t="s">
        <v>1807</v>
      </c>
      <c r="B978" t="str">
        <f t="shared" si="15"/>
        <v>blind</v>
      </c>
      <c r="C978">
        <f>IF(B978=LOOKUP(B978,'manually extracted terms'!$B$2:$B$219),1,0)</f>
        <v>0</v>
      </c>
    </row>
    <row r="979" spans="1:3" x14ac:dyDescent="0.25">
      <c r="A979" t="s">
        <v>1808</v>
      </c>
      <c r="B979" t="str">
        <f t="shared" si="15"/>
        <v>quarterly</v>
      </c>
      <c r="C979">
        <f>IF(B979=LOOKUP(B979,'manually extracted terms'!$B$2:$B$219),1,0)</f>
        <v>0</v>
      </c>
    </row>
    <row r="980" spans="1:3" x14ac:dyDescent="0.25">
      <c r="A980" t="s">
        <v>158</v>
      </c>
      <c r="B980" t="str">
        <f t="shared" si="15"/>
        <v>waste</v>
      </c>
      <c r="C980">
        <f>IF(B980=LOOKUP(B980,'manually extracted terms'!$B$2:$B$219),1,0)</f>
        <v>1</v>
      </c>
    </row>
    <row r="981" spans="1:3" x14ac:dyDescent="0.25">
      <c r="A981" t="s">
        <v>191</v>
      </c>
      <c r="B981" t="str">
        <f t="shared" si="15"/>
        <v>guardian</v>
      </c>
      <c r="C981">
        <f>IF(B981=LOOKUP(B981,'manually extracted terms'!$B$2:$B$219),1,0)</f>
        <v>1</v>
      </c>
    </row>
    <row r="982" spans="1:3" x14ac:dyDescent="0.25">
      <c r="A982" t="s">
        <v>1809</v>
      </c>
      <c r="B982" t="str">
        <f t="shared" si="15"/>
        <v>dhc</v>
      </c>
      <c r="C982">
        <f>IF(B982=LOOKUP(B982,'manually extracted terms'!$B$2:$B$219),1,0)</f>
        <v>0</v>
      </c>
    </row>
    <row r="983" spans="1:3" x14ac:dyDescent="0.25">
      <c r="A983" t="s">
        <v>1810</v>
      </c>
      <c r="B983" t="str">
        <f t="shared" si="15"/>
        <v>opt</v>
      </c>
      <c r="C983">
        <f>IF(B983=LOOKUP(B983,'manually extracted terms'!$B$2:$B$219),1,0)</f>
        <v>0</v>
      </c>
    </row>
    <row r="984" spans="1:3" x14ac:dyDescent="0.25">
      <c r="A984" t="s">
        <v>1811</v>
      </c>
      <c r="B984" t="str">
        <f t="shared" si="15"/>
        <v>national</v>
      </c>
      <c r="C984">
        <f>IF(B984=LOOKUP(B984,'manually extracted terms'!$B$2:$B$219),1,0)</f>
        <v>0</v>
      </c>
    </row>
    <row r="985" spans="1:3" x14ac:dyDescent="0.25">
      <c r="A985" t="s">
        <v>350</v>
      </c>
      <c r="B985" t="str">
        <f t="shared" si="15"/>
        <v>fpact</v>
      </c>
      <c r="C985">
        <f>IF(B985=LOOKUP(B985,'manually extracted terms'!$B$2:$B$219),1,0)</f>
        <v>1</v>
      </c>
    </row>
    <row r="986" spans="1:3" x14ac:dyDescent="0.25">
      <c r="A986" t="s">
        <v>1812</v>
      </c>
      <c r="B986" t="str">
        <f t="shared" si="15"/>
        <v>prepare</v>
      </c>
      <c r="C986">
        <f>IF(B986=LOOKUP(B986,'manually extracted terms'!$B$2:$B$219),1,0)</f>
        <v>0</v>
      </c>
    </row>
    <row r="987" spans="1:3" x14ac:dyDescent="0.25">
      <c r="A987" t="s">
        <v>351</v>
      </c>
      <c r="B987" t="str">
        <f t="shared" si="15"/>
        <v>fpl</v>
      </c>
      <c r="C987">
        <f>IF(B987=LOOKUP(B987,'manually extracted terms'!$B$2:$B$219),1,0)</f>
        <v>1</v>
      </c>
    </row>
    <row r="988" spans="1:3" x14ac:dyDescent="0.25">
      <c r="A988" t="s">
        <v>1813</v>
      </c>
      <c r="B988" t="str">
        <f t="shared" si="15"/>
        <v>faxed</v>
      </c>
      <c r="C988">
        <f>IF(B988=LOOKUP(B988,'manually extracted terms'!$B$2:$B$219),1,0)</f>
        <v>0</v>
      </c>
    </row>
    <row r="989" spans="1:3" x14ac:dyDescent="0.25">
      <c r="A989" t="s">
        <v>1814</v>
      </c>
      <c r="B989" t="str">
        <f t="shared" si="15"/>
        <v>exit</v>
      </c>
      <c r="C989">
        <f>IF(B989=LOOKUP(B989,'manually extracted terms'!$B$2:$B$219),1,0)</f>
        <v>0</v>
      </c>
    </row>
    <row r="990" spans="1:3" x14ac:dyDescent="0.25">
      <c r="A990" t="s">
        <v>1815</v>
      </c>
      <c r="B990" t="str">
        <f t="shared" si="15"/>
        <v>purged</v>
      </c>
      <c r="C990">
        <f>IF(B990=LOOKUP(B990,'manually extracted terms'!$B$2:$B$219),1,0)</f>
        <v>0</v>
      </c>
    </row>
    <row r="991" spans="1:3" x14ac:dyDescent="0.25">
      <c r="A991" t="s">
        <v>1816</v>
      </c>
      <c r="B991" t="str">
        <f t="shared" si="15"/>
        <v>compile</v>
      </c>
      <c r="C991">
        <f>IF(B991=LOOKUP(B991,'manually extracted terms'!$B$2:$B$219),1,0)</f>
        <v>0</v>
      </c>
    </row>
    <row r="992" spans="1:3" x14ac:dyDescent="0.25">
      <c r="A992" t="s">
        <v>1817</v>
      </c>
      <c r="B992" t="str">
        <f t="shared" si="15"/>
        <v>aging</v>
      </c>
      <c r="C992">
        <f>IF(B992=LOOKUP(B992,'manually extracted terms'!$B$2:$B$219),1,0)</f>
        <v>0</v>
      </c>
    </row>
    <row r="993" spans="1:3" x14ac:dyDescent="0.25">
      <c r="A993" t="s">
        <v>1818</v>
      </c>
      <c r="B993" t="str">
        <f t="shared" si="15"/>
        <v>secretary</v>
      </c>
      <c r="C993">
        <f>IF(B993=LOOKUP(B993,'manually extracted terms'!$B$2:$B$219),1,0)</f>
        <v>0</v>
      </c>
    </row>
    <row r="994" spans="1:3" x14ac:dyDescent="0.25">
      <c r="A994" t="s">
        <v>1819</v>
      </c>
      <c r="B994" t="str">
        <f t="shared" si="15"/>
        <v>ethnicity</v>
      </c>
      <c r="C994">
        <f>IF(B994=LOOKUP(B994,'manually extracted terms'!$B$2:$B$219),1,0)</f>
        <v>0</v>
      </c>
    </row>
    <row r="995" spans="1:3" x14ac:dyDescent="0.25">
      <c r="A995" t="s">
        <v>360</v>
      </c>
      <c r="B995" t="str">
        <f t="shared" si="15"/>
        <v>shop</v>
      </c>
      <c r="C995">
        <f>IF(B995=LOOKUP(B995,'manually extracted terms'!$B$2:$B$219),1,0)</f>
        <v>1</v>
      </c>
    </row>
    <row r="996" spans="1:3" x14ac:dyDescent="0.25">
      <c r="A996" t="s">
        <v>129</v>
      </c>
      <c r="B996" t="str">
        <f t="shared" si="15"/>
        <v>reinsurance</v>
      </c>
      <c r="C996">
        <f>IF(B996=LOOKUP(B996,'manually extracted terms'!$B$2:$B$219),1,0)</f>
        <v>1</v>
      </c>
    </row>
    <row r="997" spans="1:3" x14ac:dyDescent="0.25">
      <c r="A997" t="s">
        <v>1820</v>
      </c>
      <c r="B997" t="str">
        <f t="shared" si="15"/>
        <v>race</v>
      </c>
      <c r="C997">
        <f>IF(B997=LOOKUP(B997,'manually extracted terms'!$B$2:$B$219),1,0)</f>
        <v>1</v>
      </c>
    </row>
    <row r="998" spans="1:3" x14ac:dyDescent="0.25">
      <c r="A998" t="s">
        <v>18</v>
      </c>
      <c r="B998" t="str">
        <f t="shared" si="15"/>
        <v>letter</v>
      </c>
      <c r="C998">
        <f>IF(B998=LOOKUP(B998,'manually extracted terms'!$B$2:$B$219),1,0)</f>
        <v>0</v>
      </c>
    </row>
    <row r="999" spans="1:3" x14ac:dyDescent="0.25">
      <c r="A999" t="s">
        <v>1821</v>
      </c>
      <c r="B999" t="str">
        <f t="shared" si="15"/>
        <v>default</v>
      </c>
      <c r="C999">
        <f>IF(B999=LOOKUP(B999,'manually extracted terms'!$B$2:$B$219),1,0)</f>
        <v>0</v>
      </c>
    </row>
    <row r="1000" spans="1:3" x14ac:dyDescent="0.25">
      <c r="A1000" t="s">
        <v>1822</v>
      </c>
      <c r="B1000" t="str">
        <f t="shared" si="15"/>
        <v>share</v>
      </c>
      <c r="C1000">
        <f>IF(B1000=LOOKUP(B1000,'manually extracted terms'!$B$2:$B$219),1,0)</f>
        <v>0</v>
      </c>
    </row>
    <row r="1001" spans="1:3" x14ac:dyDescent="0.25">
      <c r="A1001" t="s">
        <v>1823</v>
      </c>
      <c r="B1001" t="str">
        <f t="shared" si="15"/>
        <v>parameter</v>
      </c>
      <c r="C1001">
        <f>IF(B1001=LOOKUP(B1001,'manually extracted terms'!$B$2:$B$219),1,0)</f>
        <v>0</v>
      </c>
    </row>
    <row r="1002" spans="1:3" x14ac:dyDescent="0.25">
      <c r="A1002" t="s">
        <v>1824</v>
      </c>
      <c r="B1002" t="str">
        <f t="shared" si="15"/>
        <v>occur</v>
      </c>
      <c r="C1002">
        <f>IF(B1002=LOOKUP(B1002,'manually extracted terms'!$B$2:$B$219),1,0)</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3"/>
  <sheetViews>
    <sheetView workbookViewId="0">
      <selection activeCell="E5" sqref="E5"/>
    </sheetView>
  </sheetViews>
  <sheetFormatPr defaultRowHeight="15" x14ac:dyDescent="0.25"/>
  <cols>
    <col min="1" max="1" width="33.140625" bestFit="1" customWidth="1"/>
    <col min="2" max="2" width="35.8554687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1828</v>
      </c>
      <c r="B2" t="str">
        <f>LOWER(SUBSTITUTE(A2," ",""))</f>
        <v>calheersshallprovide</v>
      </c>
      <c r="C2">
        <f>IF(B2=LOOKUP(B2,'manually extracted terms'!$B$2:$B$219),1,0)</f>
        <v>0</v>
      </c>
      <c r="D2" s="5">
        <f>SUM(C:C)/COUNT(C:C)</f>
        <v>0.18253968253968253</v>
      </c>
      <c r="E2" s="5">
        <f>SUM(C:C)/'manually extracted terms'!C2</f>
        <v>0.21296296296296297</v>
      </c>
      <c r="F2" s="5">
        <f>2*D2*E2/(D2+E2)</f>
        <v>0.19658119658119658</v>
      </c>
      <c r="G2">
        <v>201.00000000000003</v>
      </c>
      <c r="H2" s="9">
        <f ca="1">SUM($C$2:INDIRECT(INDIRECT("$K$2")))/COUNT($C$2:INDIRECT(INDIRECT("$K$2")))</f>
        <v>0.20895522388059701</v>
      </c>
      <c r="I2" s="9">
        <f ca="1">SUM($C$2:INDIRECT(INDIRECT("$K$2")))/'manually extracted terms'!$C$2</f>
        <v>0.19444444444444445</v>
      </c>
      <c r="J2" s="5">
        <f ca="1">2*H2*I2/(H2+I2)</f>
        <v>0.20143884892086331</v>
      </c>
      <c r="K2" t="str">
        <f>CONCATENATE("C",INT(G2)+1)</f>
        <v>C202</v>
      </c>
    </row>
    <row r="3" spans="1:11" x14ac:dyDescent="0.25">
      <c r="A3" t="s">
        <v>1829</v>
      </c>
      <c r="B3" t="str">
        <f t="shared" ref="B3:B66" si="0">LOWER(SUBSTITUTE(A3," ",""))</f>
        <v>provide</v>
      </c>
      <c r="C3">
        <f>IF(B3=LOOKUP(B3,'manually extracted terms'!$B$2:$B$219),1,0)</f>
        <v>0</v>
      </c>
    </row>
    <row r="4" spans="1:11" x14ac:dyDescent="0.25">
      <c r="A4" t="s">
        <v>364</v>
      </c>
      <c r="B4" t="str">
        <f t="shared" si="0"/>
        <v>functionality</v>
      </c>
      <c r="C4">
        <f>IF(B4=LOOKUP(B4,'manually extracted terms'!$B$2:$B$219),1,0)</f>
        <v>0</v>
      </c>
    </row>
    <row r="5" spans="1:11" x14ac:dyDescent="0.25">
      <c r="A5" t="s">
        <v>1830</v>
      </c>
      <c r="B5" t="str">
        <f t="shared" si="0"/>
        <v>providethefunctionality</v>
      </c>
      <c r="C5">
        <f>IF(B5=LOOKUP(B5,'manually extracted terms'!$B$2:$B$219),1,0)</f>
        <v>0</v>
      </c>
    </row>
    <row r="6" spans="1:11" x14ac:dyDescent="0.25">
      <c r="A6" t="s">
        <v>2199</v>
      </c>
      <c r="B6" t="str">
        <f t="shared" si="0"/>
        <v>calheer</v>
      </c>
      <c r="C6">
        <f>IF(B6=LOOKUP(B6,'manually extracted terms'!$B$2:$B$219),1,0)</f>
        <v>0</v>
      </c>
    </row>
    <row r="7" spans="1:11" x14ac:dyDescent="0.25">
      <c r="A7" t="s">
        <v>368</v>
      </c>
      <c r="B7" t="str">
        <f t="shared" si="0"/>
        <v>application</v>
      </c>
      <c r="C7">
        <f>IF(B7=LOOKUP(B7,'manually extracted terms'!$B$2:$B$219),1,0)</f>
        <v>1</v>
      </c>
    </row>
    <row r="8" spans="1:11" x14ac:dyDescent="0.25">
      <c r="A8" t="s">
        <v>365</v>
      </c>
      <c r="B8" t="str">
        <f t="shared" si="0"/>
        <v>plan</v>
      </c>
      <c r="C8">
        <f>IF(B8=LOOKUP(B8,'manually extracted terms'!$B$2:$B$219),1,0)</f>
        <v>1</v>
      </c>
    </row>
    <row r="9" spans="1:11" x14ac:dyDescent="0.25">
      <c r="A9" t="s">
        <v>369</v>
      </c>
      <c r="B9" t="str">
        <f t="shared" si="0"/>
        <v>report</v>
      </c>
      <c r="C9">
        <f>IF(B9=LOOKUP(B9,'manually extracted terms'!$B$2:$B$219),1,0)</f>
        <v>0</v>
      </c>
    </row>
    <row r="10" spans="1:11" x14ac:dyDescent="0.25">
      <c r="A10" t="s">
        <v>372</v>
      </c>
      <c r="B10" t="str">
        <f t="shared" si="0"/>
        <v>eligibility</v>
      </c>
      <c r="C10">
        <f>IF(B10=LOOKUP(B10,'manually extracted terms'!$B$2:$B$219),1,0)</f>
        <v>0</v>
      </c>
    </row>
    <row r="11" spans="1:11" x14ac:dyDescent="0.25">
      <c r="A11" t="s">
        <v>367</v>
      </c>
      <c r="B11" t="str">
        <f t="shared" si="0"/>
        <v>consumer</v>
      </c>
      <c r="C11">
        <f>IF(B11=LOOKUP(B11,'manually extracted terms'!$B$2:$B$219),1,0)</f>
        <v>1</v>
      </c>
    </row>
    <row r="12" spans="1:11" x14ac:dyDescent="0.25">
      <c r="A12" t="s">
        <v>371</v>
      </c>
      <c r="B12" t="str">
        <f t="shared" si="0"/>
        <v>health</v>
      </c>
      <c r="C12">
        <f>IF(B12=LOOKUP(B12,'manually extracted terms'!$B$2:$B$219),1,0)</f>
        <v>0</v>
      </c>
    </row>
    <row r="13" spans="1:11" x14ac:dyDescent="0.25">
      <c r="A13" t="s">
        <v>370</v>
      </c>
      <c r="B13" t="str">
        <f t="shared" si="0"/>
        <v>information</v>
      </c>
      <c r="C13">
        <f>IF(B13=LOOKUP(B13,'manually extracted terms'!$B$2:$B$219),1,0)</f>
        <v>0</v>
      </c>
    </row>
    <row r="14" spans="1:11" x14ac:dyDescent="0.25">
      <c r="A14" t="s">
        <v>366</v>
      </c>
      <c r="B14" t="str">
        <f t="shared" si="0"/>
        <v>individual</v>
      </c>
      <c r="C14">
        <f>IF(B14=LOOKUP(B14,'manually extracted terms'!$B$2:$B$219),1,0)</f>
        <v>1</v>
      </c>
    </row>
    <row r="15" spans="1:11" x14ac:dyDescent="0.25">
      <c r="A15" t="s">
        <v>374</v>
      </c>
      <c r="B15" t="str">
        <f t="shared" si="0"/>
        <v>exchange</v>
      </c>
      <c r="C15">
        <f>IF(B15=LOOKUP(B15,'manually extracted terms'!$B$2:$B$219),1,0)</f>
        <v>1</v>
      </c>
    </row>
    <row r="16" spans="1:11" x14ac:dyDescent="0.25">
      <c r="A16" t="s">
        <v>373</v>
      </c>
      <c r="B16" t="str">
        <f t="shared" si="0"/>
        <v>enrollment</v>
      </c>
      <c r="C16">
        <f>IF(B16=LOOKUP(B16,'manually extracted terms'!$B$2:$B$219),1,0)</f>
        <v>0</v>
      </c>
    </row>
    <row r="17" spans="1:3" x14ac:dyDescent="0.25">
      <c r="A17" t="s">
        <v>1831</v>
      </c>
      <c r="B17" t="str">
        <f t="shared" si="0"/>
        <v>generate</v>
      </c>
      <c r="C17">
        <f>IF(B17=LOOKUP(B17,'manually extracted terms'!$B$2:$B$219),1,0)</f>
        <v>0</v>
      </c>
    </row>
    <row r="18" spans="1:3" x14ac:dyDescent="0.25">
      <c r="A18" t="s">
        <v>388</v>
      </c>
      <c r="B18" t="str">
        <f t="shared" si="0"/>
        <v>medi-cal</v>
      </c>
      <c r="C18">
        <f>IF(B18=LOOKUP(B18,'manually extracted terms'!$B$2:$B$219),1,0)</f>
        <v>1</v>
      </c>
    </row>
    <row r="19" spans="1:3" x14ac:dyDescent="0.25">
      <c r="A19" t="s">
        <v>396</v>
      </c>
      <c r="B19" t="str">
        <f t="shared" si="0"/>
        <v>aptc</v>
      </c>
      <c r="C19">
        <f>IF(B19=LOOKUP(B19,'manually extracted terms'!$B$2:$B$219),1,0)</f>
        <v>1</v>
      </c>
    </row>
    <row r="20" spans="1:3" x14ac:dyDescent="0.25">
      <c r="A20" t="s">
        <v>400</v>
      </c>
      <c r="B20" t="str">
        <f t="shared" si="0"/>
        <v>chip</v>
      </c>
      <c r="C20">
        <f>IF(B20=LOOKUP(B20,'manually extracted terms'!$B$2:$B$219),1,0)</f>
        <v>1</v>
      </c>
    </row>
    <row r="21" spans="1:3" x14ac:dyDescent="0.25">
      <c r="A21" t="s">
        <v>1832</v>
      </c>
      <c r="B21" t="str">
        <f t="shared" si="0"/>
        <v>providefunctionality</v>
      </c>
      <c r="C21">
        <f>IF(B21=LOOKUP(B21,'manually extracted terms'!$B$2:$B$219),1,0)</f>
        <v>0</v>
      </c>
    </row>
    <row r="22" spans="1:3" x14ac:dyDescent="0.25">
      <c r="A22" t="s">
        <v>1833</v>
      </c>
      <c r="B22" t="str">
        <f t="shared" si="0"/>
        <v>calheersshallprovidefunctionality</v>
      </c>
      <c r="C22">
        <f>IF(B22=LOOKUP(B22,'manually extracted terms'!$B$2:$B$219),1,0)</f>
        <v>0</v>
      </c>
    </row>
    <row r="23" spans="1:3" x14ac:dyDescent="0.25">
      <c r="A23" t="s">
        <v>390</v>
      </c>
      <c r="B23" t="str">
        <f t="shared" si="0"/>
        <v>type</v>
      </c>
      <c r="C23">
        <f>IF(B23=LOOKUP(B23,'manually extracted terms'!$B$2:$B$219),1,0)</f>
        <v>0</v>
      </c>
    </row>
    <row r="24" spans="1:3" x14ac:dyDescent="0.25">
      <c r="A24" t="s">
        <v>1834</v>
      </c>
      <c r="B24" t="str">
        <f t="shared" si="0"/>
        <v>including</v>
      </c>
      <c r="C24">
        <f>IF(B24=LOOKUP(B24,'manually extracted terms'!$B$2:$B$219),1,0)</f>
        <v>0</v>
      </c>
    </row>
    <row r="25" spans="1:3" x14ac:dyDescent="0.25">
      <c r="A25" t="s">
        <v>408</v>
      </c>
      <c r="B25" t="str">
        <f t="shared" si="0"/>
        <v>csr</v>
      </c>
      <c r="C25">
        <f>IF(B25=LOOKUP(B25,'manually extracted terms'!$B$2:$B$219),1,0)</f>
        <v>1</v>
      </c>
    </row>
    <row r="26" spans="1:3" x14ac:dyDescent="0.25">
      <c r="A26" t="s">
        <v>1836</v>
      </c>
      <c r="B26" t="str">
        <f t="shared" si="0"/>
        <v>online</v>
      </c>
      <c r="C26">
        <f>IF(B26=LOOKUP(B26,'manually extracted terms'!$B$2:$B$219),1,0)</f>
        <v>0</v>
      </c>
    </row>
    <row r="27" spans="1:3" x14ac:dyDescent="0.25">
      <c r="A27" t="s">
        <v>1835</v>
      </c>
      <c r="B27" t="str">
        <f t="shared" si="0"/>
        <v>based</v>
      </c>
      <c r="C27">
        <f>IF(B27=LOOKUP(B27,'manually extracted terms'!$B$2:$B$219),1,0)</f>
        <v>0</v>
      </c>
    </row>
    <row r="28" spans="1:3" x14ac:dyDescent="0.25">
      <c r="A28" t="s">
        <v>375</v>
      </c>
      <c r="B28" t="str">
        <f t="shared" si="0"/>
        <v>applicant</v>
      </c>
      <c r="C28">
        <f>IF(B28=LOOKUP(B28,'manually extracted terms'!$B$2:$B$219),1,0)</f>
        <v>1</v>
      </c>
    </row>
    <row r="29" spans="1:3" x14ac:dyDescent="0.25">
      <c r="A29" t="s">
        <v>377</v>
      </c>
      <c r="B29" t="str">
        <f t="shared" si="0"/>
        <v>premium</v>
      </c>
      <c r="C29">
        <f>IF(B29=LOOKUP(B29,'manually extracted terms'!$B$2:$B$219),1,0)</f>
        <v>1</v>
      </c>
    </row>
    <row r="30" spans="1:3" x14ac:dyDescent="0.25">
      <c r="A30" t="s">
        <v>1837</v>
      </c>
      <c r="B30" t="str">
        <f t="shared" si="0"/>
        <v>track</v>
      </c>
      <c r="C30">
        <f>IF(B30=LOOKUP(B30,'manually extracted terms'!$B$2:$B$219),1,0)</f>
        <v>0</v>
      </c>
    </row>
    <row r="31" spans="1:3" x14ac:dyDescent="0.25">
      <c r="A31" t="s">
        <v>423</v>
      </c>
      <c r="B31" t="str">
        <f t="shared" si="0"/>
        <v>received</v>
      </c>
      <c r="C31">
        <f>IF(B31=LOOKUP(B31,'manually extracted terms'!$B$2:$B$219),1,0)</f>
        <v>0</v>
      </c>
    </row>
    <row r="32" spans="1:3" x14ac:dyDescent="0.25">
      <c r="A32" t="s">
        <v>418</v>
      </c>
      <c r="B32" t="str">
        <f t="shared" si="0"/>
        <v>date</v>
      </c>
      <c r="C32">
        <f>IF(B32=LOOKUP(B32,'manually extracted terms'!$B$2:$B$219),1,0)</f>
        <v>0</v>
      </c>
    </row>
    <row r="33" spans="1:3" x14ac:dyDescent="0.25">
      <c r="A33" t="s">
        <v>379</v>
      </c>
      <c r="B33" t="str">
        <f t="shared" si="0"/>
        <v>qhp</v>
      </c>
      <c r="C33">
        <f>IF(B33=LOOKUP(B33,'manually extracted terms'!$B$2:$B$219),1,0)</f>
        <v>1</v>
      </c>
    </row>
    <row r="34" spans="1:3" x14ac:dyDescent="0.25">
      <c r="A34" t="s">
        <v>382</v>
      </c>
      <c r="B34" t="str">
        <f t="shared" si="0"/>
        <v>federal</v>
      </c>
      <c r="C34">
        <f>IF(B34=LOOKUP(B34,'manually extracted terms'!$B$2:$B$219),1,0)</f>
        <v>0</v>
      </c>
    </row>
    <row r="35" spans="1:3" x14ac:dyDescent="0.25">
      <c r="A35" t="s">
        <v>1838</v>
      </c>
      <c r="B35" t="str">
        <f t="shared" si="0"/>
        <v>monthly</v>
      </c>
      <c r="C35">
        <f>IF(B35=LOOKUP(B35,'manually extracted terms'!$B$2:$B$219),1,0)</f>
        <v>0</v>
      </c>
    </row>
    <row r="36" spans="1:3" x14ac:dyDescent="0.25">
      <c r="A36" t="s">
        <v>387</v>
      </c>
      <c r="B36" t="str">
        <f t="shared" si="0"/>
        <v>coverage</v>
      </c>
      <c r="C36">
        <f>IF(B36=LOOKUP(B36,'manually extracted terms'!$B$2:$B$219),1,0)</f>
        <v>0</v>
      </c>
    </row>
    <row r="37" spans="1:3" x14ac:dyDescent="0.25">
      <c r="A37" t="s">
        <v>383</v>
      </c>
      <c r="B37" t="str">
        <f t="shared" si="0"/>
        <v>assister</v>
      </c>
      <c r="C37">
        <f>IF(B37=LOOKUP(B37,'manually extracted terms'!$B$2:$B$219),1,0)</f>
        <v>1</v>
      </c>
    </row>
    <row r="38" spans="1:3" x14ac:dyDescent="0.25">
      <c r="A38" t="s">
        <v>410</v>
      </c>
      <c r="B38" t="str">
        <f t="shared" si="0"/>
        <v>aim</v>
      </c>
      <c r="C38">
        <f>IF(B38=LOOKUP(B38,'manually extracted terms'!$B$2:$B$219),1,0)</f>
        <v>1</v>
      </c>
    </row>
    <row r="39" spans="1:3" x14ac:dyDescent="0.25">
      <c r="A39" t="s">
        <v>394</v>
      </c>
      <c r="B39" t="str">
        <f t="shared" si="0"/>
        <v>cost</v>
      </c>
      <c r="C39">
        <f>IF(B39=LOOKUP(B39,'manually extracted terms'!$B$2:$B$219),1,0)</f>
        <v>0</v>
      </c>
    </row>
    <row r="40" spans="1:3" x14ac:dyDescent="0.25">
      <c r="A40" t="s">
        <v>392</v>
      </c>
      <c r="B40" t="str">
        <f t="shared" si="0"/>
        <v>enrollee</v>
      </c>
      <c r="C40">
        <f>IF(B40=LOOKUP(B40,'manually extracted terms'!$B$2:$B$219),1,0)</f>
        <v>1</v>
      </c>
    </row>
    <row r="41" spans="1:3" x14ac:dyDescent="0.25">
      <c r="A41" t="s">
        <v>393</v>
      </c>
      <c r="B41" t="str">
        <f t="shared" si="0"/>
        <v>service</v>
      </c>
      <c r="C41">
        <f>IF(B41=LOOKUP(B41,'manually extracted terms'!$B$2:$B$219),1,0)</f>
        <v>0</v>
      </c>
    </row>
    <row r="42" spans="1:3" x14ac:dyDescent="0.25">
      <c r="A42" t="s">
        <v>1841</v>
      </c>
      <c r="B42" t="str">
        <f t="shared" si="0"/>
        <v>notify</v>
      </c>
      <c r="C42">
        <f>IF(B42=LOOKUP(B42,'manually extracted terms'!$B$2:$B$219),1,0)</f>
        <v>0</v>
      </c>
    </row>
    <row r="43" spans="1:3" x14ac:dyDescent="0.25">
      <c r="A43" t="s">
        <v>231</v>
      </c>
      <c r="B43" t="str">
        <f t="shared" si="0"/>
        <v>healthplan</v>
      </c>
      <c r="C43">
        <f>IF(B43=LOOKUP(B43,'manually extracted terms'!$B$2:$B$219),1,0)</f>
        <v>1</v>
      </c>
    </row>
    <row r="44" spans="1:3" x14ac:dyDescent="0.25">
      <c r="A44" t="s">
        <v>412</v>
      </c>
      <c r="B44" t="str">
        <f t="shared" si="0"/>
        <v>program</v>
      </c>
      <c r="C44">
        <f>IF(B44=LOOKUP(B44,'manually extracted terms'!$B$2:$B$219),1,0)</f>
        <v>1</v>
      </c>
    </row>
    <row r="45" spans="1:3" x14ac:dyDescent="0.25">
      <c r="A45" t="s">
        <v>1839</v>
      </c>
      <c r="B45" t="str">
        <f t="shared" si="0"/>
        <v>household</v>
      </c>
      <c r="C45">
        <f>IF(B45=LOOKUP(B45,'manually extracted terms'!$B$2:$B$219),1,0)</f>
        <v>0</v>
      </c>
    </row>
    <row r="46" spans="1:3" x14ac:dyDescent="0.25">
      <c r="A46" t="s">
        <v>1840</v>
      </c>
      <c r="B46" t="str">
        <f t="shared" si="0"/>
        <v>aptccsr</v>
      </c>
      <c r="C46">
        <f>IF(B46=LOOKUP(B46,'manually extracted terms'!$B$2:$B$219),1,0)</f>
        <v>0</v>
      </c>
    </row>
    <row r="47" spans="1:3" x14ac:dyDescent="0.25">
      <c r="A47" t="s">
        <v>238</v>
      </c>
      <c r="B47" t="str">
        <f t="shared" si="0"/>
        <v>magimedi-cal</v>
      </c>
      <c r="C47">
        <f>IF(B47=LOOKUP(B47,'manually extracted terms'!$B$2:$B$219),1,0)</f>
        <v>1</v>
      </c>
    </row>
    <row r="48" spans="1:3" x14ac:dyDescent="0.25">
      <c r="A48" t="s">
        <v>1844</v>
      </c>
      <c r="B48" t="str">
        <f t="shared" si="0"/>
        <v>support</v>
      </c>
      <c r="C48">
        <f>IF(B48=LOOKUP(B48,'manually extracted terms'!$B$2:$B$219),1,0)</f>
        <v>0</v>
      </c>
    </row>
    <row r="49" spans="1:3" x14ac:dyDescent="0.25">
      <c r="A49" t="s">
        <v>391</v>
      </c>
      <c r="B49" t="str">
        <f t="shared" si="0"/>
        <v>change</v>
      </c>
      <c r="C49">
        <f>IF(B49=LOOKUP(B49,'manually extracted terms'!$B$2:$B$219),1,0)</f>
        <v>0</v>
      </c>
    </row>
    <row r="50" spans="1:3" x14ac:dyDescent="0.25">
      <c r="A50" t="s">
        <v>429</v>
      </c>
      <c r="B50" t="str">
        <f t="shared" si="0"/>
        <v>timeframe</v>
      </c>
      <c r="C50">
        <f>IF(B50=LOOKUP(B50,'manually extracted terms'!$B$2:$B$219),1,0)</f>
        <v>0</v>
      </c>
    </row>
    <row r="51" spans="1:3" x14ac:dyDescent="0.25">
      <c r="A51" t="s">
        <v>376</v>
      </c>
      <c r="B51" t="str">
        <f t="shared" si="0"/>
        <v>issuer</v>
      </c>
      <c r="C51">
        <f>IF(B51=LOOKUP(B51,'manually extracted terms'!$B$2:$B$219),1,0)</f>
        <v>1</v>
      </c>
    </row>
    <row r="52" spans="1:3" x14ac:dyDescent="0.25">
      <c r="A52" t="s">
        <v>405</v>
      </c>
      <c r="B52" t="str">
        <f t="shared" si="0"/>
        <v>age</v>
      </c>
      <c r="C52">
        <f>IF(B52=LOOKUP(B52,'manually extracted terms'!$B$2:$B$219),1,0)</f>
        <v>1</v>
      </c>
    </row>
    <row r="53" spans="1:3" x14ac:dyDescent="0.25">
      <c r="A53" t="s">
        <v>1842</v>
      </c>
      <c r="B53" t="str">
        <f t="shared" si="0"/>
        <v>generatereport</v>
      </c>
      <c r="C53">
        <f>IF(B53=LOOKUP(B53,'manually extracted terms'!$B$2:$B$219),1,0)</f>
        <v>0</v>
      </c>
    </row>
    <row r="54" spans="1:3" x14ac:dyDescent="0.25">
      <c r="A54" t="s">
        <v>1843</v>
      </c>
      <c r="B54" t="str">
        <f t="shared" si="0"/>
        <v>functionalitytogenerate</v>
      </c>
      <c r="C54">
        <f>IF(B54=LOOKUP(B54,'manually extracted terms'!$B$2:$B$219),1,0)</f>
        <v>0</v>
      </c>
    </row>
    <row r="55" spans="1:3" x14ac:dyDescent="0.25">
      <c r="A55" t="s">
        <v>424</v>
      </c>
      <c r="B55" t="str">
        <f t="shared" si="0"/>
        <v>demographic</v>
      </c>
      <c r="C55">
        <f>IF(B55=LOOKUP(B55,'manually extracted terms'!$B$2:$B$219),1,0)</f>
        <v>1</v>
      </c>
    </row>
    <row r="56" spans="1:3" x14ac:dyDescent="0.25">
      <c r="A56" t="s">
        <v>378</v>
      </c>
      <c r="B56" t="str">
        <f t="shared" si="0"/>
        <v>process</v>
      </c>
      <c r="C56">
        <f>IF(B56=LOOKUP(B56,'manually extracted terms'!$B$2:$B$219),1,0)</f>
        <v>0</v>
      </c>
    </row>
    <row r="57" spans="1:3" x14ac:dyDescent="0.25">
      <c r="A57" t="s">
        <v>413</v>
      </c>
      <c r="B57" t="str">
        <f t="shared" si="0"/>
        <v>subsidized</v>
      </c>
      <c r="C57">
        <f>IF(B57=LOOKUP(B57,'manually extracted terms'!$B$2:$B$219),1,0)</f>
        <v>0</v>
      </c>
    </row>
    <row r="58" spans="1:3" x14ac:dyDescent="0.25">
      <c r="A58" t="s">
        <v>389</v>
      </c>
      <c r="B58" t="str">
        <f t="shared" si="0"/>
        <v>state</v>
      </c>
      <c r="C58">
        <f>IF(B58=LOOKUP(B58,'manually extracted terms'!$B$2:$B$219),1,0)</f>
        <v>0</v>
      </c>
    </row>
    <row r="59" spans="1:3" x14ac:dyDescent="0.25">
      <c r="A59" t="s">
        <v>404</v>
      </c>
      <c r="B59" t="str">
        <f t="shared" si="0"/>
        <v>number</v>
      </c>
      <c r="C59">
        <f>IF(B59=LOOKUP(B59,'manually extracted terms'!$B$2:$B$219),1,0)</f>
        <v>0</v>
      </c>
    </row>
    <row r="60" spans="1:3" x14ac:dyDescent="0.25">
      <c r="A60" t="s">
        <v>753</v>
      </c>
      <c r="B60" t="str">
        <f t="shared" si="0"/>
        <v>update</v>
      </c>
      <c r="C60">
        <f>IF(B60=LOOKUP(B60,'manually extracted terms'!$B$2:$B$219),1,0)</f>
        <v>0</v>
      </c>
    </row>
    <row r="61" spans="1:3" x14ac:dyDescent="0.25">
      <c r="A61" t="s">
        <v>1845</v>
      </c>
      <c r="B61" t="str">
        <f t="shared" si="0"/>
        <v>calheersshallgenerate</v>
      </c>
      <c r="C61">
        <f>IF(B61=LOOKUP(B61,'manually extracted terms'!$B$2:$B$219),1,0)</f>
        <v>0</v>
      </c>
    </row>
    <row r="62" spans="1:3" x14ac:dyDescent="0.25">
      <c r="A62" t="s">
        <v>1846</v>
      </c>
      <c r="B62" t="str">
        <f t="shared" si="0"/>
        <v>current</v>
      </c>
      <c r="C62">
        <f>IF(B62=LOOKUP(B62,'manually extracted terms'!$B$2:$B$219),1,0)</f>
        <v>0</v>
      </c>
    </row>
    <row r="63" spans="1:3" x14ac:dyDescent="0.25">
      <c r="A63" t="s">
        <v>415</v>
      </c>
      <c r="B63" t="str">
        <f t="shared" si="0"/>
        <v>eligible</v>
      </c>
      <c r="C63">
        <f>IF(B63=LOOKUP(B63,'manually extracted terms'!$B$2:$B$219),1,0)</f>
        <v>0</v>
      </c>
    </row>
    <row r="64" spans="1:3" x14ac:dyDescent="0.25">
      <c r="A64" t="s">
        <v>1849</v>
      </c>
      <c r="B64" t="str">
        <f t="shared" si="0"/>
        <v>receive</v>
      </c>
      <c r="C64">
        <f>IF(B64=LOOKUP(B64,'manually extracted terms'!$B$2:$B$219),1,0)</f>
        <v>0</v>
      </c>
    </row>
    <row r="65" spans="1:3" x14ac:dyDescent="0.25">
      <c r="A65" t="s">
        <v>427</v>
      </c>
      <c r="B65" t="str">
        <f t="shared" si="0"/>
        <v>period</v>
      </c>
      <c r="C65">
        <f>IF(B65=LOOKUP(B65,'manually extracted terms'!$B$2:$B$219),1,0)</f>
        <v>0</v>
      </c>
    </row>
    <row r="66" spans="1:3" x14ac:dyDescent="0.25">
      <c r="A66" t="s">
        <v>1850</v>
      </c>
      <c r="B66" t="str">
        <f t="shared" si="0"/>
        <v>quality</v>
      </c>
      <c r="C66">
        <f>IF(B66=LOOKUP(B66,'manually extracted terms'!$B$2:$B$219),1,0)</f>
        <v>0</v>
      </c>
    </row>
    <row r="67" spans="1:3" x14ac:dyDescent="0.25">
      <c r="A67" t="s">
        <v>414</v>
      </c>
      <c r="B67" t="str">
        <f t="shared" ref="B67:B130" si="1">LOWER(SUBSTITUTE(A67," ",""))</f>
        <v>status</v>
      </c>
      <c r="C67">
        <f>IF(B67=LOOKUP(B67,'manually extracted terms'!$B$2:$B$219),1,0)</f>
        <v>0</v>
      </c>
    </row>
    <row r="68" spans="1:3" x14ac:dyDescent="0.25">
      <c r="A68" t="s">
        <v>386</v>
      </c>
      <c r="B68" t="str">
        <f t="shared" si="1"/>
        <v>case</v>
      </c>
      <c r="C68">
        <f>IF(B68=LOOKUP(B68,'manually extracted terms'!$B$2:$B$219),1,0)</f>
        <v>1</v>
      </c>
    </row>
    <row r="69" spans="1:3" x14ac:dyDescent="0.25">
      <c r="A69" t="s">
        <v>1851</v>
      </c>
      <c r="B69" t="str">
        <f t="shared" si="1"/>
        <v>healthcoverage</v>
      </c>
      <c r="C69">
        <f>IF(B69=LOOKUP(B69,'manually extracted terms'!$B$2:$B$219),1,0)</f>
        <v>1</v>
      </c>
    </row>
    <row r="70" spans="1:3" x14ac:dyDescent="0.25">
      <c r="A70" t="s">
        <v>1848</v>
      </c>
      <c r="B70" t="str">
        <f t="shared" si="1"/>
        <v>qualified</v>
      </c>
      <c r="C70">
        <f>IF(B70=LOOKUP(B70,'manually extracted terms'!$B$2:$B$219),1,0)</f>
        <v>0</v>
      </c>
    </row>
    <row r="71" spans="1:3" x14ac:dyDescent="0.25">
      <c r="A71" t="s">
        <v>233</v>
      </c>
      <c r="B71" t="str">
        <f t="shared" si="1"/>
        <v>qualifiedhealthplan</v>
      </c>
      <c r="C71">
        <f>IF(B71=LOOKUP(B71,'manually extracted terms'!$B$2:$B$219),1,0)</f>
        <v>1</v>
      </c>
    </row>
    <row r="72" spans="1:3" x14ac:dyDescent="0.25">
      <c r="A72" t="s">
        <v>1847</v>
      </c>
      <c r="B72" t="str">
        <f t="shared" si="1"/>
        <v>qualifiedhealth</v>
      </c>
      <c r="C72">
        <f>IF(B72=LOOKUP(B72,'manually extracted terms'!$B$2:$B$219),1,0)</f>
        <v>0</v>
      </c>
    </row>
    <row r="73" spans="1:3" x14ac:dyDescent="0.25">
      <c r="A73" t="s">
        <v>398</v>
      </c>
      <c r="B73" t="str">
        <f t="shared" si="1"/>
        <v>notice</v>
      </c>
      <c r="C73">
        <f>IF(B73=LOOKUP(B73,'manually extracted terms'!$B$2:$B$219),1,0)</f>
        <v>0</v>
      </c>
    </row>
    <row r="74" spans="1:3" x14ac:dyDescent="0.25">
      <c r="A74" t="s">
        <v>684</v>
      </c>
      <c r="B74" t="str">
        <f t="shared" si="1"/>
        <v>region</v>
      </c>
      <c r="C74">
        <f>IF(B74=LOOKUP(B74,'manually extracted terms'!$B$2:$B$219),1,0)</f>
        <v>1</v>
      </c>
    </row>
    <row r="75" spans="1:3" x14ac:dyDescent="0.25">
      <c r="A75" t="s">
        <v>1852</v>
      </c>
      <c r="B75" t="str">
        <f t="shared" si="1"/>
        <v>selected</v>
      </c>
      <c r="C75">
        <f>IF(B75=LOOKUP(B75,'manually extracted terms'!$B$2:$B$219),1,0)</f>
        <v>0</v>
      </c>
    </row>
    <row r="76" spans="1:3" x14ac:dyDescent="0.25">
      <c r="A76" t="s">
        <v>401</v>
      </c>
      <c r="B76" t="str">
        <f t="shared" si="1"/>
        <v>account</v>
      </c>
      <c r="C76">
        <f>IF(B76=LOOKUP(B76,'manually extracted terms'!$B$2:$B$219),1,0)</f>
        <v>1</v>
      </c>
    </row>
    <row r="77" spans="1:3" x14ac:dyDescent="0.25">
      <c r="A77" t="s">
        <v>234</v>
      </c>
      <c r="B77" t="str">
        <f t="shared" si="1"/>
        <v>eligibilityadministrator</v>
      </c>
      <c r="C77">
        <f>IF(B77=LOOKUP(B77,'manually extracted terms'!$B$2:$B$219),1,0)</f>
        <v>1</v>
      </c>
    </row>
    <row r="78" spans="1:3" x14ac:dyDescent="0.25">
      <c r="A78" t="s">
        <v>1853</v>
      </c>
      <c r="B78" t="str">
        <f t="shared" si="1"/>
        <v>administrator</v>
      </c>
      <c r="C78">
        <f>IF(B78=LOOKUP(B78,'manually extracted terms'!$B$2:$B$219),1,0)</f>
        <v>0</v>
      </c>
    </row>
    <row r="79" spans="1:3" x14ac:dyDescent="0.25">
      <c r="A79" t="s">
        <v>1854</v>
      </c>
      <c r="B79" t="str">
        <f t="shared" si="1"/>
        <v>month</v>
      </c>
      <c r="C79">
        <f>IF(B79=LOOKUP(B79,'manually extracted terms'!$B$2:$B$219),1,0)</f>
        <v>0</v>
      </c>
    </row>
    <row r="80" spans="1:3" x14ac:dyDescent="0.25">
      <c r="A80" t="s">
        <v>425</v>
      </c>
      <c r="B80" t="str">
        <f t="shared" si="1"/>
        <v>renewal</v>
      </c>
      <c r="C80">
        <f>IF(B80=LOOKUP(B80,'manually extracted terms'!$B$2:$B$219),1,0)</f>
        <v>1</v>
      </c>
    </row>
    <row r="81" spans="1:3" x14ac:dyDescent="0.25">
      <c r="A81" t="s">
        <v>1855</v>
      </c>
      <c r="B81" t="str">
        <f t="shared" si="1"/>
        <v>performance</v>
      </c>
      <c r="C81">
        <f>IF(B81=LOOKUP(B81,'manually extracted terms'!$B$2:$B$219),1,0)</f>
        <v>0</v>
      </c>
    </row>
    <row r="82" spans="1:3" x14ac:dyDescent="0.25">
      <c r="A82" t="s">
        <v>420</v>
      </c>
      <c r="B82" t="str">
        <f t="shared" si="1"/>
        <v>real-time</v>
      </c>
      <c r="C82">
        <f>IF(B82=LOOKUP(B82,'manually extracted terms'!$B$2:$B$219),1,0)</f>
        <v>0</v>
      </c>
    </row>
    <row r="83" spans="1:3" x14ac:dyDescent="0.25">
      <c r="A83" t="s">
        <v>416</v>
      </c>
      <c r="B83" t="str">
        <f t="shared" si="1"/>
        <v>email</v>
      </c>
      <c r="C83">
        <f>IF(B83=LOOKUP(B83,'manually extracted terms'!$B$2:$B$219),1,0)</f>
        <v>0</v>
      </c>
    </row>
    <row r="84" spans="1:3" x14ac:dyDescent="0.25">
      <c r="A84" t="s">
        <v>1856</v>
      </c>
      <c r="B84" t="str">
        <f t="shared" si="1"/>
        <v>determined</v>
      </c>
      <c r="C84">
        <f>IF(B84=LOOKUP(B84,'manually extracted terms'!$B$2:$B$219),1,0)</f>
        <v>0</v>
      </c>
    </row>
    <row r="85" spans="1:3" x14ac:dyDescent="0.25">
      <c r="A85" t="s">
        <v>1857</v>
      </c>
      <c r="B85" t="str">
        <f t="shared" si="1"/>
        <v>web</v>
      </c>
      <c r="C85">
        <f>IF(B85=LOOKUP(B85,'manually extracted terms'!$B$2:$B$219),1,0)</f>
        <v>0</v>
      </c>
    </row>
    <row r="86" spans="1:3" x14ac:dyDescent="0.25">
      <c r="A86" t="s">
        <v>232</v>
      </c>
      <c r="B86" t="str">
        <f t="shared" si="1"/>
        <v>webportal</v>
      </c>
      <c r="C86">
        <f>IF(B86=LOOKUP(B86,'manually extracted terms'!$B$2:$B$219),1,0)</f>
        <v>0</v>
      </c>
    </row>
    <row r="87" spans="1:3" x14ac:dyDescent="0.25">
      <c r="A87" t="s">
        <v>419</v>
      </c>
      <c r="B87" t="str">
        <f t="shared" si="1"/>
        <v>rating</v>
      </c>
      <c r="C87">
        <f>IF(B87=LOOKUP(B87,'manually extracted terms'!$B$2:$B$219),1,0)</f>
        <v>0</v>
      </c>
    </row>
    <row r="88" spans="1:3" x14ac:dyDescent="0.25">
      <c r="A88" t="s">
        <v>1858</v>
      </c>
      <c r="B88" t="str">
        <f t="shared" si="1"/>
        <v>portal</v>
      </c>
      <c r="C88">
        <f>IF(B88=LOOKUP(B88,'manually extracted terms'!$B$2:$B$219),1,0)</f>
        <v>0</v>
      </c>
    </row>
    <row r="89" spans="1:3" x14ac:dyDescent="0.25">
      <c r="A89" t="s">
        <v>1860</v>
      </c>
      <c r="B89" t="str">
        <f t="shared" si="1"/>
        <v>code</v>
      </c>
      <c r="C89">
        <f>IF(B89=LOOKUP(B89,'manually extracted terms'!$B$2:$B$219),1,0)</f>
        <v>0</v>
      </c>
    </row>
    <row r="90" spans="1:3" x14ac:dyDescent="0.25">
      <c r="A90" t="s">
        <v>399</v>
      </c>
      <c r="B90" t="str">
        <f t="shared" si="1"/>
        <v>needed</v>
      </c>
      <c r="C90">
        <f>IF(B90=LOOKUP(B90,'manually extracted terms'!$B$2:$B$219),1,0)</f>
        <v>0</v>
      </c>
    </row>
    <row r="91" spans="1:3" x14ac:dyDescent="0.25">
      <c r="A91" t="s">
        <v>442</v>
      </c>
      <c r="B91" t="str">
        <f t="shared" si="1"/>
        <v>california</v>
      </c>
      <c r="C91">
        <f>IF(B91=LOOKUP(B91,'manually extracted terms'!$B$2:$B$219),1,0)</f>
        <v>0</v>
      </c>
    </row>
    <row r="92" spans="1:3" x14ac:dyDescent="0.25">
      <c r="A92" t="s">
        <v>499</v>
      </c>
      <c r="B92" t="str">
        <f t="shared" si="1"/>
        <v>notification</v>
      </c>
      <c r="C92">
        <f>IF(B92=LOOKUP(B92,'manually extracted terms'!$B$2:$B$219),1,0)</f>
        <v>1</v>
      </c>
    </row>
    <row r="93" spans="1:3" x14ac:dyDescent="0.25">
      <c r="A93" t="s">
        <v>1859</v>
      </c>
      <c r="B93" t="str">
        <f t="shared" si="1"/>
        <v>functionalitytonotify</v>
      </c>
      <c r="C93">
        <f>IF(B93=LOOKUP(B93,'manually extracted terms'!$B$2:$B$219),1,0)</f>
        <v>0</v>
      </c>
    </row>
    <row r="94" spans="1:3" x14ac:dyDescent="0.25">
      <c r="A94" t="s">
        <v>1861</v>
      </c>
      <c r="B94" t="str">
        <f t="shared" si="1"/>
        <v>functionalityforconsumer</v>
      </c>
      <c r="C94">
        <f>IF(B94=LOOKUP(B94,'manually extracted terms'!$B$2:$B$219),1,0)</f>
        <v>0</v>
      </c>
    </row>
    <row r="95" spans="1:3" x14ac:dyDescent="0.25">
      <c r="A95" t="s">
        <v>406</v>
      </c>
      <c r="B95" t="str">
        <f t="shared" si="1"/>
        <v>payment</v>
      </c>
      <c r="C95">
        <f>IF(B95=LOOKUP(B95,'manually extracted terms'!$B$2:$B$219),1,0)</f>
        <v>0</v>
      </c>
    </row>
    <row r="96" spans="1:3" x14ac:dyDescent="0.25">
      <c r="A96" t="s">
        <v>1862</v>
      </c>
      <c r="B96" t="str">
        <f t="shared" si="1"/>
        <v>calheersshallgeneratereport</v>
      </c>
      <c r="C96">
        <f>IF(B96=LOOKUP(B96,'manually extracted terms'!$B$2:$B$219),1,0)</f>
        <v>0</v>
      </c>
    </row>
    <row r="97" spans="1:3" x14ac:dyDescent="0.25">
      <c r="A97" t="s">
        <v>402</v>
      </c>
      <c r="B97" t="str">
        <f t="shared" si="1"/>
        <v>user</v>
      </c>
      <c r="C97">
        <f>IF(B97=LOOKUP(B97,'manually extracted terms'!$B$2:$B$219),1,0)</f>
        <v>1</v>
      </c>
    </row>
    <row r="98" spans="1:3" x14ac:dyDescent="0.25">
      <c r="A98" t="s">
        <v>615</v>
      </c>
      <c r="B98" t="str">
        <f t="shared" si="1"/>
        <v>reporting</v>
      </c>
      <c r="C98">
        <f>IF(B98=LOOKUP(B98,'manually extracted terms'!$B$2:$B$219),1,0)</f>
        <v>0</v>
      </c>
    </row>
    <row r="99" spans="1:3" x14ac:dyDescent="0.25">
      <c r="A99" t="s">
        <v>445</v>
      </c>
      <c r="B99" t="str">
        <f t="shared" si="1"/>
        <v>rule</v>
      </c>
      <c r="C99">
        <f>IF(B99=LOOKUP(B99,'manually extracted terms'!$B$2:$B$219),1,0)</f>
        <v>0</v>
      </c>
    </row>
    <row r="100" spans="1:3" x14ac:dyDescent="0.25">
      <c r="A100" t="s">
        <v>426</v>
      </c>
      <c r="B100" t="str">
        <f t="shared" si="1"/>
        <v>record</v>
      </c>
      <c r="C100">
        <f>IF(B100=LOOKUP(B100,'manually extracted terms'!$B$2:$B$219),1,0)</f>
        <v>0</v>
      </c>
    </row>
    <row r="101" spans="1:3" x14ac:dyDescent="0.25">
      <c r="A101" t="s">
        <v>428</v>
      </c>
      <c r="B101" t="str">
        <f t="shared" si="1"/>
        <v>requirement</v>
      </c>
      <c r="C101">
        <f>IF(B101=LOOKUP(B101,'manually extracted terms'!$B$2:$B$219),1,0)</f>
        <v>0</v>
      </c>
    </row>
    <row r="102" spans="1:3" x14ac:dyDescent="0.25">
      <c r="A102" t="s">
        <v>235</v>
      </c>
      <c r="B102" t="str">
        <f t="shared" si="1"/>
        <v>eligibilitydetermination</v>
      </c>
      <c r="C102">
        <f>IF(B102=LOOKUP(B102,'manually extracted terms'!$B$2:$B$219),1,0)</f>
        <v>0</v>
      </c>
    </row>
    <row r="103" spans="1:3" x14ac:dyDescent="0.25">
      <c r="A103" t="s">
        <v>1863</v>
      </c>
      <c r="B103" t="str">
        <f t="shared" si="1"/>
        <v>determination</v>
      </c>
      <c r="C103">
        <f>IF(B103=LOOKUP(B103,'manually extracted terms'!$B$2:$B$219),1,0)</f>
        <v>0</v>
      </c>
    </row>
    <row r="104" spans="1:3" x14ac:dyDescent="0.25">
      <c r="A104" t="s">
        <v>1865</v>
      </c>
      <c r="B104" t="str">
        <f t="shared" si="1"/>
        <v>functionalitytoreceive</v>
      </c>
      <c r="C104">
        <f>IF(B104=LOOKUP(B104,'manually extracted terms'!$B$2:$B$219),1,0)</f>
        <v>0</v>
      </c>
    </row>
    <row r="105" spans="1:3" x14ac:dyDescent="0.25">
      <c r="A105" t="s">
        <v>1864</v>
      </c>
      <c r="B105" t="str">
        <f t="shared" si="1"/>
        <v>additional</v>
      </c>
      <c r="C105">
        <f>IF(B105=LOOKUP(B105,'manually extracted terms'!$B$2:$B$219),1,0)</f>
        <v>0</v>
      </c>
    </row>
    <row r="106" spans="1:3" x14ac:dyDescent="0.25">
      <c r="A106" t="s">
        <v>1866</v>
      </c>
      <c r="B106" t="str">
        <f t="shared" si="1"/>
        <v>send</v>
      </c>
      <c r="C106">
        <f>IF(B106=LOOKUP(B106,'manually extracted terms'!$B$2:$B$219),1,0)</f>
        <v>0</v>
      </c>
    </row>
    <row r="107" spans="1:3" x14ac:dyDescent="0.25">
      <c r="A107" t="s">
        <v>1867</v>
      </c>
      <c r="B107" t="str">
        <f t="shared" si="1"/>
        <v>functionalitytotrack</v>
      </c>
      <c r="C107">
        <f>IF(B107=LOOKUP(B107,'manually extracted terms'!$B$2:$B$219),1,0)</f>
        <v>0</v>
      </c>
    </row>
    <row r="108" spans="1:3" x14ac:dyDescent="0.25">
      <c r="A108" t="s">
        <v>643</v>
      </c>
      <c r="B108" t="str">
        <f t="shared" si="1"/>
        <v>redetermination</v>
      </c>
      <c r="C108">
        <f>IF(B108=LOOKUP(B108,'manually extracted terms'!$B$2:$B$219),1,0)</f>
        <v>0</v>
      </c>
    </row>
    <row r="109" spans="1:3" x14ac:dyDescent="0.25">
      <c r="A109" t="s">
        <v>1868</v>
      </c>
      <c r="B109" t="str">
        <f t="shared" si="1"/>
        <v>annual</v>
      </c>
      <c r="C109">
        <f>IF(B109=LOOKUP(B109,'manually extracted terms'!$B$2:$B$219),1,0)</f>
        <v>0</v>
      </c>
    </row>
    <row r="110" spans="1:3" x14ac:dyDescent="0.25">
      <c r="A110" t="s">
        <v>955</v>
      </c>
      <c r="B110" t="str">
        <f t="shared" si="1"/>
        <v>verify</v>
      </c>
      <c r="C110">
        <f>IF(B110=LOOKUP(B110,'manually extracted terms'!$B$2:$B$219),1,0)</f>
        <v>0</v>
      </c>
    </row>
    <row r="111" spans="1:3" x14ac:dyDescent="0.25">
      <c r="A111" t="s">
        <v>236</v>
      </c>
      <c r="B111" t="str">
        <f t="shared" si="1"/>
        <v>qualityrating</v>
      </c>
      <c r="C111">
        <f>IF(B111=LOOKUP(B111,'manually extracted terms'!$B$2:$B$219),1,0)</f>
        <v>1</v>
      </c>
    </row>
    <row r="112" spans="1:3" x14ac:dyDescent="0.25">
      <c r="A112" t="s">
        <v>1869</v>
      </c>
      <c r="B112" t="str">
        <f t="shared" si="1"/>
        <v>providefunctionalitytogenerate</v>
      </c>
      <c r="C112">
        <f>IF(B112=LOOKUP(B112,'manually extracted terms'!$B$2:$B$219),1,0)</f>
        <v>0</v>
      </c>
    </row>
    <row r="113" spans="1:3" x14ac:dyDescent="0.25">
      <c r="A113" t="s">
        <v>1870</v>
      </c>
      <c r="B113" t="str">
        <f t="shared" si="1"/>
        <v>tax</v>
      </c>
      <c r="C113">
        <f>IF(B113=LOOKUP(B113,'manually extracted terms'!$B$2:$B$219),1,0)</f>
        <v>0</v>
      </c>
    </row>
    <row r="114" spans="1:3" x14ac:dyDescent="0.25">
      <c r="A114" t="s">
        <v>1871</v>
      </c>
      <c r="B114" t="str">
        <f t="shared" si="1"/>
        <v>selection</v>
      </c>
      <c r="C114">
        <f>IF(B114=LOOKUP(B114,'manually extracted terms'!$B$2:$B$219),1,0)</f>
        <v>0</v>
      </c>
    </row>
    <row r="115" spans="1:3" x14ac:dyDescent="0.25">
      <c r="A115" t="s">
        <v>1872</v>
      </c>
      <c r="B115" t="str">
        <f t="shared" si="1"/>
        <v>numberofapplication</v>
      </c>
      <c r="C115">
        <f>IF(B115=LOOKUP(B115,'manually extracted terms'!$B$2:$B$219),1,0)</f>
        <v>0</v>
      </c>
    </row>
    <row r="116" spans="1:3" x14ac:dyDescent="0.25">
      <c r="A116" t="s">
        <v>444</v>
      </c>
      <c r="B116" t="str">
        <f t="shared" si="1"/>
        <v>income</v>
      </c>
      <c r="C116">
        <f>IF(B116=LOOKUP(B116,'manually extracted terms'!$B$2:$B$219),1,0)</f>
        <v>1</v>
      </c>
    </row>
    <row r="117" spans="1:3" x14ac:dyDescent="0.25">
      <c r="A117" t="s">
        <v>239</v>
      </c>
      <c r="B117" t="str">
        <f t="shared" si="1"/>
        <v>medi-calaim</v>
      </c>
      <c r="C117">
        <f>IF(B117=LOOKUP(B117,'manually extracted terms'!$B$2:$B$219),1,0)</f>
        <v>0</v>
      </c>
    </row>
    <row r="118" spans="1:3" x14ac:dyDescent="0.25">
      <c r="A118" t="s">
        <v>407</v>
      </c>
      <c r="B118" t="str">
        <f t="shared" si="1"/>
        <v>comparison</v>
      </c>
      <c r="C118">
        <f>IF(B118=LOOKUP(B118,'manually extracted terms'!$B$2:$B$219),1,0)</f>
        <v>0</v>
      </c>
    </row>
    <row r="119" spans="1:3" x14ac:dyDescent="0.25">
      <c r="A119" t="s">
        <v>597</v>
      </c>
      <c r="B119" t="str">
        <f t="shared" si="1"/>
        <v>history</v>
      </c>
      <c r="C119">
        <f>IF(B119=LOOKUP(B119,'manually extracted terms'!$B$2:$B$219),1,0)</f>
        <v>0</v>
      </c>
    </row>
    <row r="120" spans="1:3" x14ac:dyDescent="0.25">
      <c r="A120" t="s">
        <v>1873</v>
      </c>
      <c r="B120" t="str">
        <f t="shared" si="1"/>
        <v>view</v>
      </c>
      <c r="C120">
        <f>IF(B120=LOOKUP(B120,'manually extracted terms'!$B$2:$B$219),1,0)</f>
        <v>0</v>
      </c>
    </row>
    <row r="121" spans="1:3" x14ac:dyDescent="0.25">
      <c r="A121" t="s">
        <v>1874</v>
      </c>
      <c r="B121" t="str">
        <f t="shared" si="1"/>
        <v>present</v>
      </c>
      <c r="C121">
        <f>IF(B121=LOOKUP(B121,'manually extracted terms'!$B$2:$B$219),1,0)</f>
        <v>0</v>
      </c>
    </row>
    <row r="122" spans="1:3" x14ac:dyDescent="0.25">
      <c r="A122" t="s">
        <v>417</v>
      </c>
      <c r="B122" t="str">
        <f t="shared" si="1"/>
        <v>appeal</v>
      </c>
      <c r="C122">
        <f>IF(B122=LOOKUP(B122,'manually extracted terms'!$B$2:$B$219),1,0)</f>
        <v>1</v>
      </c>
    </row>
    <row r="123" spans="1:3" x14ac:dyDescent="0.25">
      <c r="A123" t="s">
        <v>515</v>
      </c>
      <c r="B123" t="str">
        <f t="shared" si="1"/>
        <v>management</v>
      </c>
      <c r="C123">
        <f>IF(B123=LOOKUP(B123,'manually extracted terms'!$B$2:$B$219),1,0)</f>
        <v>0</v>
      </c>
    </row>
    <row r="124" spans="1:3" x14ac:dyDescent="0.25">
      <c r="A124" t="s">
        <v>1875</v>
      </c>
      <c r="B124" t="str">
        <f t="shared" si="1"/>
        <v>authorized</v>
      </c>
      <c r="C124">
        <f>IF(B124=LOOKUP(B124,'manually extracted terms'!$B$2:$B$219),1,0)</f>
        <v>0</v>
      </c>
    </row>
    <row r="125" spans="1:3" x14ac:dyDescent="0.25">
      <c r="A125" t="s">
        <v>1876</v>
      </c>
      <c r="B125" t="str">
        <f t="shared" si="1"/>
        <v>average</v>
      </c>
      <c r="C125">
        <f>IF(B125=LOOKUP(B125,'manually extracted terms'!$B$2:$B$219),1,0)</f>
        <v>0</v>
      </c>
    </row>
    <row r="126" spans="1:3" x14ac:dyDescent="0.25">
      <c r="A126" t="s">
        <v>1877</v>
      </c>
      <c r="B126" t="str">
        <f t="shared" si="1"/>
        <v>preference</v>
      </c>
      <c r="C126">
        <f>IF(B126=LOOKUP(B126,'manually extracted terms'!$B$2:$B$219),1,0)</f>
        <v>0</v>
      </c>
    </row>
    <row r="127" spans="1:3" x14ac:dyDescent="0.25">
      <c r="A127" t="s">
        <v>1878</v>
      </c>
      <c r="B127" t="str">
        <f t="shared" si="1"/>
        <v>automatically</v>
      </c>
      <c r="C127">
        <f>IF(B127=LOOKUP(B127,'manually extracted terms'!$B$2:$B$219),1,0)</f>
        <v>0</v>
      </c>
    </row>
    <row r="128" spans="1:3" x14ac:dyDescent="0.25">
      <c r="A128" t="s">
        <v>240</v>
      </c>
      <c r="B128" t="str">
        <f t="shared" si="1"/>
        <v>subsidizedhealthcoverage</v>
      </c>
      <c r="C128">
        <f>IF(B128=LOOKUP(B128,'manually extracted terms'!$B$2:$B$219),1,0)</f>
        <v>1</v>
      </c>
    </row>
    <row r="129" spans="1:3" x14ac:dyDescent="0.25">
      <c r="A129" t="s">
        <v>241</v>
      </c>
      <c r="B129" t="str">
        <f t="shared" si="1"/>
        <v>monthlyreport</v>
      </c>
      <c r="C129">
        <f>IF(B129=LOOKUP(B129,'manually extracted terms'!$B$2:$B$219),1,0)</f>
        <v>0</v>
      </c>
    </row>
    <row r="130" spans="1:3" x14ac:dyDescent="0.25">
      <c r="A130" t="s">
        <v>1879</v>
      </c>
      <c r="B130" t="str">
        <f t="shared" si="1"/>
        <v>premiumtaxcredit</v>
      </c>
      <c r="C130">
        <f>IF(B130=LOOKUP(B130,'manually extracted terms'!$B$2:$B$219),1,0)</f>
        <v>0</v>
      </c>
    </row>
    <row r="131" spans="1:3" x14ac:dyDescent="0.25">
      <c r="A131" t="s">
        <v>1880</v>
      </c>
      <c r="B131" t="str">
        <f t="shared" ref="B131:B194" si="2">LOWER(SUBSTITUTE(A131," ",""))</f>
        <v>taxcredit</v>
      </c>
      <c r="C131">
        <f>IF(B131=LOOKUP(B131,'manually extracted terms'!$B$2:$B$219),1,0)</f>
        <v>0</v>
      </c>
    </row>
    <row r="132" spans="1:3" x14ac:dyDescent="0.25">
      <c r="A132" t="s">
        <v>1881</v>
      </c>
      <c r="B132" t="str">
        <f t="shared" si="2"/>
        <v>credit</v>
      </c>
      <c r="C132">
        <f>IF(B132=LOOKUP(B132,'manually extracted terms'!$B$2:$B$219),1,0)</f>
        <v>0</v>
      </c>
    </row>
    <row r="133" spans="1:3" x14ac:dyDescent="0.25">
      <c r="A133" t="s">
        <v>1882</v>
      </c>
      <c r="B133" t="str">
        <f t="shared" si="2"/>
        <v>premiumtax</v>
      </c>
      <c r="C133">
        <f>IF(B133=LOOKUP(B133,'manually extracted terms'!$B$2:$B$219),1,0)</f>
        <v>0</v>
      </c>
    </row>
    <row r="134" spans="1:3" x14ac:dyDescent="0.25">
      <c r="A134" t="s">
        <v>562</v>
      </c>
      <c r="B134" t="str">
        <f t="shared" si="2"/>
        <v>interface</v>
      </c>
      <c r="C134">
        <f>IF(B134=LOOKUP(B134,'manually extracted terms'!$B$2:$B$219),1,0)</f>
        <v>0</v>
      </c>
    </row>
    <row r="135" spans="1:3" x14ac:dyDescent="0.25">
      <c r="A135" t="s">
        <v>1883</v>
      </c>
      <c r="B135" t="str">
        <f t="shared" si="2"/>
        <v>electronic</v>
      </c>
      <c r="C135">
        <f>IF(B135=LOOKUP(B135,'manually extracted terms'!$B$2:$B$219),1,0)</f>
        <v>0</v>
      </c>
    </row>
    <row r="136" spans="1:3" x14ac:dyDescent="0.25">
      <c r="A136" t="s">
        <v>516</v>
      </c>
      <c r="B136" t="str">
        <f t="shared" si="2"/>
        <v>request</v>
      </c>
      <c r="C136">
        <f>IF(B136=LOOKUP(B136,'manually extracted terms'!$B$2:$B$219),1,0)</f>
        <v>0</v>
      </c>
    </row>
    <row r="137" spans="1:3" x14ac:dyDescent="0.25">
      <c r="A137" t="s">
        <v>1884</v>
      </c>
      <c r="B137" t="str">
        <f t="shared" si="2"/>
        <v>show</v>
      </c>
      <c r="C137">
        <f>IF(B137=LOOKUP(B137,'manually extracted terms'!$B$2:$B$219),1,0)</f>
        <v>0</v>
      </c>
    </row>
    <row r="138" spans="1:3" x14ac:dyDescent="0.25">
      <c r="A138" t="s">
        <v>1885</v>
      </c>
      <c r="B138" t="str">
        <f t="shared" si="2"/>
        <v>control</v>
      </c>
      <c r="C138">
        <f>IF(B138=LOOKUP(B138,'manually extracted terms'!$B$2:$B$219),1,0)</f>
        <v>0</v>
      </c>
    </row>
    <row r="139" spans="1:3" x14ac:dyDescent="0.25">
      <c r="A139" t="s">
        <v>473</v>
      </c>
      <c r="B139" t="str">
        <f t="shared" si="2"/>
        <v>benefit</v>
      </c>
      <c r="C139">
        <f>IF(B139=LOOKUP(B139,'manually extracted terms'!$B$2:$B$219),1,0)</f>
        <v>0</v>
      </c>
    </row>
    <row r="140" spans="1:3" x14ac:dyDescent="0.25">
      <c r="A140" t="s">
        <v>1886</v>
      </c>
      <c r="B140" t="str">
        <f t="shared" si="2"/>
        <v>ad-hoc</v>
      </c>
      <c r="C140">
        <f>IF(B140=LOOKUP(B140,'manually extracted terms'!$B$2:$B$219),1,0)</f>
        <v>0</v>
      </c>
    </row>
    <row r="141" spans="1:3" x14ac:dyDescent="0.25">
      <c r="A141" t="s">
        <v>1887</v>
      </c>
      <c r="B141" t="str">
        <f t="shared" si="2"/>
        <v>quarterly</v>
      </c>
      <c r="C141">
        <f>IF(B141=LOOKUP(B141,'manually extracted terms'!$B$2:$B$219),1,0)</f>
        <v>0</v>
      </c>
    </row>
    <row r="142" spans="1:3" x14ac:dyDescent="0.25">
      <c r="A142" t="s">
        <v>829</v>
      </c>
      <c r="B142" t="str">
        <f t="shared" si="2"/>
        <v>annually</v>
      </c>
      <c r="C142">
        <f>IF(B142=LOOKUP(B142,'manually extracted terms'!$B$2:$B$219),1,0)</f>
        <v>0</v>
      </c>
    </row>
    <row r="143" spans="1:3" x14ac:dyDescent="0.25">
      <c r="A143" t="s">
        <v>1888</v>
      </c>
      <c r="B143" t="str">
        <f t="shared" si="2"/>
        <v>ad-hocmonthly</v>
      </c>
      <c r="C143">
        <f>IF(B143=LOOKUP(B143,'manually extracted terms'!$B$2:$B$219),1,0)</f>
        <v>0</v>
      </c>
    </row>
    <row r="144" spans="1:3" x14ac:dyDescent="0.25">
      <c r="A144" t="s">
        <v>1889</v>
      </c>
      <c r="B144" t="str">
        <f t="shared" si="2"/>
        <v>monthlyquarterly</v>
      </c>
      <c r="C144">
        <f>IF(B144=LOOKUP(B144,'manually extracted terms'!$B$2:$B$219),1,0)</f>
        <v>0</v>
      </c>
    </row>
    <row r="145" spans="1:3" x14ac:dyDescent="0.25">
      <c r="A145" t="s">
        <v>1891</v>
      </c>
      <c r="B145" t="str">
        <f t="shared" si="2"/>
        <v>determine</v>
      </c>
      <c r="C145">
        <f>IF(B145=LOOKUP(B145,'manually extracted terms'!$B$2:$B$219),1,0)</f>
        <v>0</v>
      </c>
    </row>
    <row r="146" spans="1:3" x14ac:dyDescent="0.25">
      <c r="A146" t="s">
        <v>1890</v>
      </c>
      <c r="B146" t="str">
        <f t="shared" si="2"/>
        <v>care</v>
      </c>
      <c r="C146">
        <f>IF(B146=LOOKUP(B146,'manually extracted terms'!$B$2:$B$219),1,0)</f>
        <v>0</v>
      </c>
    </row>
    <row r="147" spans="1:3" x14ac:dyDescent="0.25">
      <c r="A147" t="s">
        <v>1893</v>
      </c>
      <c r="B147" t="str">
        <f t="shared" si="2"/>
        <v>subsidizedhealth</v>
      </c>
      <c r="C147">
        <f>IF(B147=LOOKUP(B147,'manually extracted terms'!$B$2:$B$219),1,0)</f>
        <v>0</v>
      </c>
    </row>
    <row r="148" spans="1:3" x14ac:dyDescent="0.25">
      <c r="A148" t="s">
        <v>1892</v>
      </c>
      <c r="B148" t="str">
        <f t="shared" si="2"/>
        <v>related</v>
      </c>
      <c r="C148">
        <f>IF(B148=LOOKUP(B148,'manually extracted terms'!$B$2:$B$219),1,0)</f>
        <v>0</v>
      </c>
    </row>
    <row r="149" spans="1:3" x14ac:dyDescent="0.25">
      <c r="A149" t="s">
        <v>630</v>
      </c>
      <c r="B149" t="str">
        <f t="shared" si="2"/>
        <v>result</v>
      </c>
      <c r="C149">
        <f>IF(B149=LOOKUP(B149,'manually extracted terms'!$B$2:$B$219),1,0)</f>
        <v>0</v>
      </c>
    </row>
    <row r="150" spans="1:3" x14ac:dyDescent="0.25">
      <c r="A150" t="s">
        <v>714</v>
      </c>
      <c r="B150" t="str">
        <f t="shared" si="2"/>
        <v>documentation</v>
      </c>
      <c r="C150">
        <f>IF(B150=LOOKUP(B150,'manually extracted terms'!$B$2:$B$219),1,0)</f>
        <v>0</v>
      </c>
    </row>
    <row r="151" spans="1:3" x14ac:dyDescent="0.25">
      <c r="A151" t="s">
        <v>1897</v>
      </c>
      <c r="B151" t="str">
        <f t="shared" si="2"/>
        <v>enroll</v>
      </c>
      <c r="C151">
        <f>IF(B151=LOOKUP(B151,'manually extracted terms'!$B$2:$B$219),1,0)</f>
        <v>1</v>
      </c>
    </row>
    <row r="152" spans="1:3" x14ac:dyDescent="0.25">
      <c r="A152" t="s">
        <v>1895</v>
      </c>
      <c r="B152" t="str">
        <f t="shared" si="2"/>
        <v>selectedforcomparison</v>
      </c>
      <c r="C152">
        <f>IF(B152=LOOKUP(B152,'manually extracted terms'!$B$2:$B$219),1,0)</f>
        <v>0</v>
      </c>
    </row>
    <row r="153" spans="1:3" x14ac:dyDescent="0.25">
      <c r="A153" t="s">
        <v>1898</v>
      </c>
      <c r="B153" t="str">
        <f t="shared" si="2"/>
        <v>functionalitytosend</v>
      </c>
      <c r="C153">
        <f>IF(B153=LOOKUP(B153,'manually extracted terms'!$B$2:$B$219),1,0)</f>
        <v>0</v>
      </c>
    </row>
    <row r="154" spans="1:3" x14ac:dyDescent="0.25">
      <c r="A154" t="s">
        <v>1894</v>
      </c>
      <c r="B154" t="str">
        <f t="shared" si="2"/>
        <v>planselected</v>
      </c>
      <c r="C154">
        <f>IF(B154=LOOKUP(B154,'manually extracted terms'!$B$2:$B$219),1,0)</f>
        <v>0</v>
      </c>
    </row>
    <row r="155" spans="1:3" x14ac:dyDescent="0.25">
      <c r="A155" t="s">
        <v>1896</v>
      </c>
      <c r="B155" t="str">
        <f t="shared" si="2"/>
        <v>planselectedforcomparison</v>
      </c>
      <c r="C155">
        <f>IF(B155=LOOKUP(B155,'manually extracted terms'!$B$2:$B$219),1,0)</f>
        <v>0</v>
      </c>
    </row>
    <row r="156" spans="1:3" x14ac:dyDescent="0.25">
      <c r="A156" t="s">
        <v>502</v>
      </c>
      <c r="B156" t="str">
        <f t="shared" si="2"/>
        <v>provider</v>
      </c>
      <c r="C156">
        <f>IF(B156=LOOKUP(B156,'manually extracted terms'!$B$2:$B$219),1,0)</f>
        <v>1</v>
      </c>
    </row>
    <row r="157" spans="1:3" x14ac:dyDescent="0.25">
      <c r="A157" t="s">
        <v>1902</v>
      </c>
      <c r="B157" t="str">
        <f t="shared" si="2"/>
        <v>member</v>
      </c>
      <c r="C157">
        <f>IF(B157=LOOKUP(B157,'manually extracted terms'!$B$2:$B$219),1,0)</f>
        <v>0</v>
      </c>
    </row>
    <row r="158" spans="1:3" x14ac:dyDescent="0.25">
      <c r="A158" t="s">
        <v>1901</v>
      </c>
      <c r="B158" t="str">
        <f t="shared" si="2"/>
        <v>calculate</v>
      </c>
      <c r="C158">
        <f>IF(B158=LOOKUP(B158,'manually extracted terms'!$B$2:$B$219),1,0)</f>
        <v>0</v>
      </c>
    </row>
    <row r="159" spans="1:3" x14ac:dyDescent="0.25">
      <c r="A159" t="s">
        <v>1899</v>
      </c>
      <c r="B159" t="str">
        <f t="shared" si="2"/>
        <v>completed</v>
      </c>
      <c r="C159">
        <f>IF(B159=LOOKUP(B159,'manually extracted terms'!$B$2:$B$219),1,0)</f>
        <v>0</v>
      </c>
    </row>
    <row r="160" spans="1:3" x14ac:dyDescent="0.25">
      <c r="A160" t="s">
        <v>1903</v>
      </c>
      <c r="B160" t="str">
        <f t="shared" si="2"/>
        <v>net</v>
      </c>
      <c r="C160">
        <f>IF(B160=LOOKUP(B160,'manually extracted terms'!$B$2:$B$219),1,0)</f>
        <v>0</v>
      </c>
    </row>
    <row r="161" spans="1:3" x14ac:dyDescent="0.25">
      <c r="A161" t="s">
        <v>1904</v>
      </c>
      <c r="B161" t="str">
        <f t="shared" si="2"/>
        <v>retain</v>
      </c>
      <c r="C161">
        <f>IF(B161=LOOKUP(B161,'manually extracted terms'!$B$2:$B$219),1,0)</f>
        <v>0</v>
      </c>
    </row>
    <row r="162" spans="1:3" x14ac:dyDescent="0.25">
      <c r="A162" t="s">
        <v>1905</v>
      </c>
      <c r="B162" t="str">
        <f t="shared" si="2"/>
        <v>providefunctionalitytoretain</v>
      </c>
      <c r="C162">
        <f>IF(B162=LOOKUP(B162,'manually extracted terms'!$B$2:$B$219),1,0)</f>
        <v>0</v>
      </c>
    </row>
    <row r="163" spans="1:3" x14ac:dyDescent="0.25">
      <c r="A163" t="s">
        <v>1906</v>
      </c>
      <c r="B163" t="str">
        <f t="shared" si="2"/>
        <v>functionalitytoretain</v>
      </c>
      <c r="C163">
        <f>IF(B163=LOOKUP(B163,'manually extracted terms'!$B$2:$B$219),1,0)</f>
        <v>0</v>
      </c>
    </row>
    <row r="164" spans="1:3" x14ac:dyDescent="0.25">
      <c r="A164" t="s">
        <v>1907</v>
      </c>
      <c r="B164" t="str">
        <f t="shared" si="2"/>
        <v>required</v>
      </c>
      <c r="C164">
        <f>IF(B164=LOOKUP(B164,'manually extracted terms'!$B$2:$B$219),1,0)</f>
        <v>0</v>
      </c>
    </row>
    <row r="165" spans="1:3" x14ac:dyDescent="0.25">
      <c r="A165" t="s">
        <v>411</v>
      </c>
      <c r="B165" t="str">
        <f t="shared" si="2"/>
        <v>verification</v>
      </c>
      <c r="C165">
        <f>IF(B165=LOOKUP(B165,'manually extracted terms'!$B$2:$B$219),1,0)</f>
        <v>0</v>
      </c>
    </row>
    <row r="166" spans="1:3" x14ac:dyDescent="0.25">
      <c r="A166" t="s">
        <v>1900</v>
      </c>
      <c r="B166" t="str">
        <f t="shared" si="2"/>
        <v>functionalitytoprocess</v>
      </c>
      <c r="C166">
        <f>IF(B166=LOOKUP(B166,'manually extracted terms'!$B$2:$B$219),1,0)</f>
        <v>0</v>
      </c>
    </row>
    <row r="167" spans="1:3" x14ac:dyDescent="0.25">
      <c r="A167" t="s">
        <v>237</v>
      </c>
      <c r="B167" t="str">
        <f t="shared" si="2"/>
        <v>individualenrollment</v>
      </c>
      <c r="C167">
        <f>IF(B167=LOOKUP(B167,'manually extracted terms'!$B$2:$B$219),1,0)</f>
        <v>0</v>
      </c>
    </row>
    <row r="168" spans="1:3" x14ac:dyDescent="0.25">
      <c r="A168" t="s">
        <v>554</v>
      </c>
      <c r="B168" t="str">
        <f t="shared" si="2"/>
        <v>decertification</v>
      </c>
      <c r="C168">
        <f>IF(B168=LOOKUP(B168,'manually extracted terms'!$B$2:$B$219),1,0)</f>
        <v>1</v>
      </c>
    </row>
    <row r="169" spans="1:3" x14ac:dyDescent="0.25">
      <c r="A169" t="s">
        <v>831</v>
      </c>
      <c r="B169" t="str">
        <f t="shared" si="2"/>
        <v>advance</v>
      </c>
      <c r="C169">
        <f>IF(B169=LOOKUP(B169,'manually extracted terms'!$B$2:$B$219),1,0)</f>
        <v>0</v>
      </c>
    </row>
    <row r="170" spans="1:3" x14ac:dyDescent="0.25">
      <c r="A170" t="s">
        <v>469</v>
      </c>
      <c r="B170" t="str">
        <f t="shared" si="2"/>
        <v>workflow</v>
      </c>
      <c r="C170">
        <f>IF(B170=LOOKUP(B170,'manually extracted terms'!$B$2:$B$219),1,0)</f>
        <v>0</v>
      </c>
    </row>
    <row r="171" spans="1:3" x14ac:dyDescent="0.25">
      <c r="A171" t="s">
        <v>1908</v>
      </c>
      <c r="B171" t="str">
        <f t="shared" si="2"/>
        <v>review</v>
      </c>
      <c r="C171">
        <f>IF(B171=LOOKUP(B171,'manually extracted terms'!$B$2:$B$219),1,0)</f>
        <v>0</v>
      </c>
    </row>
    <row r="172" spans="1:3" x14ac:dyDescent="0.25">
      <c r="A172" t="s">
        <v>608</v>
      </c>
      <c r="B172" t="str">
        <f t="shared" si="2"/>
        <v>amount</v>
      </c>
      <c r="C172">
        <f>IF(B172=LOOKUP(B172,'manually extracted terms'!$B$2:$B$219),1,0)</f>
        <v>0</v>
      </c>
    </row>
    <row r="173" spans="1:3" x14ac:dyDescent="0.25">
      <c r="A173" t="s">
        <v>1909</v>
      </c>
      <c r="B173" t="str">
        <f t="shared" si="2"/>
        <v>saving</v>
      </c>
      <c r="C173">
        <f>IF(B173=LOOKUP(B173,'manually extracted terms'!$B$2:$B$219),1,0)</f>
        <v>0</v>
      </c>
    </row>
    <row r="174" spans="1:3" x14ac:dyDescent="0.25">
      <c r="A174" t="s">
        <v>1910</v>
      </c>
      <c r="B174" t="str">
        <f t="shared" si="2"/>
        <v>reduction</v>
      </c>
      <c r="C174">
        <f>IF(B174=LOOKUP(B174,'manually extracted terms'!$B$2:$B$219),1,0)</f>
        <v>0</v>
      </c>
    </row>
    <row r="175" spans="1:3" x14ac:dyDescent="0.25">
      <c r="A175" t="s">
        <v>1911</v>
      </c>
      <c r="B175" t="str">
        <f t="shared" si="2"/>
        <v>initial</v>
      </c>
      <c r="C175">
        <f>IF(B175=LOOKUP(B175,'manually extracted terms'!$B$2:$B$219),1,0)</f>
        <v>0</v>
      </c>
    </row>
    <row r="176" spans="1:3" x14ac:dyDescent="0.25">
      <c r="A176" t="s">
        <v>768</v>
      </c>
      <c r="B176" t="str">
        <f t="shared" si="2"/>
        <v>location</v>
      </c>
      <c r="C176">
        <f>IF(B176=LOOKUP(B176,'manually extracted terms'!$B$2:$B$219),1,0)</f>
        <v>1</v>
      </c>
    </row>
    <row r="177" spans="1:3" x14ac:dyDescent="0.25">
      <c r="A177" t="s">
        <v>247</v>
      </c>
      <c r="B177" t="str">
        <f t="shared" si="2"/>
        <v>casemanagement</v>
      </c>
      <c r="C177">
        <f>IF(B177=LOOKUP(B177,'manually extracted terms'!$B$2:$B$219),1,0)</f>
        <v>1</v>
      </c>
    </row>
    <row r="178" spans="1:3" x14ac:dyDescent="0.25">
      <c r="A178" t="s">
        <v>430</v>
      </c>
      <c r="B178" t="str">
        <f t="shared" si="2"/>
        <v>source</v>
      </c>
      <c r="C178">
        <f>IF(B178=LOOKUP(B178,'manually extracted terms'!$B$2:$B$219),1,0)</f>
        <v>0</v>
      </c>
    </row>
    <row r="179" spans="1:3" x14ac:dyDescent="0.25">
      <c r="A179" t="s">
        <v>545</v>
      </c>
      <c r="B179" t="str">
        <f t="shared" si="2"/>
        <v>caseload</v>
      </c>
      <c r="C179">
        <f>IF(B179=LOOKUP(B179,'manually extracted terms'!$B$2:$B$219),1,0)</f>
        <v>1</v>
      </c>
    </row>
    <row r="180" spans="1:3" x14ac:dyDescent="0.25">
      <c r="A180" t="s">
        <v>244</v>
      </c>
      <c r="B180" t="str">
        <f t="shared" si="2"/>
        <v>chipplan</v>
      </c>
      <c r="C180">
        <f>IF(B180=LOOKUP(B180,'manually extracted terms'!$B$2:$B$219),1,0)</f>
        <v>0</v>
      </c>
    </row>
    <row r="181" spans="1:3" x14ac:dyDescent="0.25">
      <c r="A181" t="s">
        <v>649</v>
      </c>
      <c r="B181" t="str">
        <f t="shared" si="2"/>
        <v>response</v>
      </c>
      <c r="C181">
        <f>IF(B181=LOOKUP(B181,'manually extracted terms'!$B$2:$B$219),1,0)</f>
        <v>0</v>
      </c>
    </row>
    <row r="182" spans="1:3" x14ac:dyDescent="0.25">
      <c r="A182" t="s">
        <v>1912</v>
      </c>
      <c r="B182" t="str">
        <f t="shared" si="2"/>
        <v>functionalitytoautomatically</v>
      </c>
      <c r="C182">
        <f>IF(B182=LOOKUP(B182,'manually extracted terms'!$B$2:$B$219),1,0)</f>
        <v>0</v>
      </c>
    </row>
    <row r="183" spans="1:3" x14ac:dyDescent="0.25">
      <c r="A183" t="s">
        <v>1913</v>
      </c>
      <c r="B183" t="str">
        <f t="shared" si="2"/>
        <v>processindividual</v>
      </c>
      <c r="C183">
        <f>IF(B183=LOOKUP(B183,'manually extracted terms'!$B$2:$B$219),1,0)</f>
        <v>0</v>
      </c>
    </row>
    <row r="184" spans="1:3" x14ac:dyDescent="0.25">
      <c r="A184" t="s">
        <v>501</v>
      </c>
      <c r="B184" t="str">
        <f t="shared" si="2"/>
        <v>use</v>
      </c>
      <c r="C184">
        <f>IF(B184=LOOKUP(B184,'manually extracted terms'!$B$2:$B$219),1,0)</f>
        <v>0</v>
      </c>
    </row>
    <row r="185" spans="1:3" x14ac:dyDescent="0.25">
      <c r="A185" t="s">
        <v>558</v>
      </c>
      <c r="B185" t="str">
        <f t="shared" si="2"/>
        <v>link</v>
      </c>
      <c r="C185">
        <f>IF(B185=LOOKUP(B185,'manually extracted terms'!$B$2:$B$219),1,0)</f>
        <v>0</v>
      </c>
    </row>
    <row r="186" spans="1:3" x14ac:dyDescent="0.25">
      <c r="A186" t="s">
        <v>1914</v>
      </c>
      <c r="B186" t="str">
        <f t="shared" si="2"/>
        <v>provided</v>
      </c>
      <c r="C186">
        <f>IF(B186=LOOKUP(B186,'manually extracted terms'!$B$2:$B$219),1,0)</f>
        <v>0</v>
      </c>
    </row>
    <row r="187" spans="1:3" x14ac:dyDescent="0.25">
      <c r="A187" t="s">
        <v>620</v>
      </c>
      <c r="B187" t="str">
        <f t="shared" si="2"/>
        <v>verified</v>
      </c>
      <c r="C187">
        <f>IF(B187=LOOKUP(B187,'manually extracted terms'!$B$2:$B$219),1,0)</f>
        <v>0</v>
      </c>
    </row>
    <row r="188" spans="1:3" x14ac:dyDescent="0.25">
      <c r="A188" t="s">
        <v>1915</v>
      </c>
      <c r="B188" t="str">
        <f t="shared" si="2"/>
        <v>reconcile</v>
      </c>
      <c r="C188">
        <f>IF(B188=LOOKUP(B188,'manually extracted terms'!$B$2:$B$219),1,0)</f>
        <v>0</v>
      </c>
    </row>
    <row r="189" spans="1:3" x14ac:dyDescent="0.25">
      <c r="A189" t="s">
        <v>1921</v>
      </c>
      <c r="B189" t="str">
        <f t="shared" si="2"/>
        <v>multiple</v>
      </c>
      <c r="C189">
        <f>IF(B189=LOOKUP(B189,'manually extracted terms'!$B$2:$B$219),1,0)</f>
        <v>0</v>
      </c>
    </row>
    <row r="190" spans="1:3" x14ac:dyDescent="0.25">
      <c r="A190" t="s">
        <v>552</v>
      </c>
      <c r="B190" t="str">
        <f t="shared" si="2"/>
        <v>mail</v>
      </c>
      <c r="C190">
        <f>IF(B190=LOOKUP(B190,'manually extracted terms'!$B$2:$B$219),1,0)</f>
        <v>0</v>
      </c>
    </row>
    <row r="191" spans="1:3" x14ac:dyDescent="0.25">
      <c r="A191" t="s">
        <v>609</v>
      </c>
      <c r="B191" t="str">
        <f t="shared" si="2"/>
        <v>disenrollment</v>
      </c>
      <c r="C191">
        <f>IF(B191=LOOKUP(B191,'manually extracted terms'!$B$2:$B$219),1,0)</f>
        <v>0</v>
      </c>
    </row>
    <row r="192" spans="1:3" x14ac:dyDescent="0.25">
      <c r="A192" t="s">
        <v>622</v>
      </c>
      <c r="B192" t="str">
        <f t="shared" si="2"/>
        <v>family</v>
      </c>
      <c r="C192">
        <f>IF(B192=LOOKUP(B192,'manually extracted terms'!$B$2:$B$219),1,0)</f>
        <v>1</v>
      </c>
    </row>
    <row r="193" spans="1:3" x14ac:dyDescent="0.25">
      <c r="A193" t="s">
        <v>1916</v>
      </c>
      <c r="B193" t="str">
        <f t="shared" si="2"/>
        <v>available</v>
      </c>
      <c r="C193">
        <f>IF(B193=LOOKUP(B193,'manually extracted terms'!$B$2:$B$219),1,0)</f>
        <v>0</v>
      </c>
    </row>
    <row r="194" spans="1:3" x14ac:dyDescent="0.25">
      <c r="A194" t="s">
        <v>507</v>
      </c>
      <c r="B194" t="str">
        <f t="shared" si="2"/>
        <v>office</v>
      </c>
      <c r="C194">
        <f>IF(B194=LOOKUP(B194,'manually extracted terms'!$B$2:$B$219),1,0)</f>
        <v>0</v>
      </c>
    </row>
    <row r="195" spans="1:3" x14ac:dyDescent="0.25">
      <c r="A195" t="s">
        <v>628</v>
      </c>
      <c r="B195" t="str">
        <f t="shared" ref="B195:B253" si="3">LOWER(SUBSTITUTE(A195," ",""))</f>
        <v>phone</v>
      </c>
      <c r="C195">
        <f>IF(B195=LOOKUP(B195,'manually extracted terms'!$B$2:$B$219),1,0)</f>
        <v>0</v>
      </c>
    </row>
    <row r="196" spans="1:3" x14ac:dyDescent="0.25">
      <c r="A196" t="s">
        <v>1917</v>
      </c>
      <c r="B196" t="str">
        <f t="shared" si="3"/>
        <v>communication</v>
      </c>
      <c r="C196">
        <f>IF(B196=LOOKUP(B196,'manually extracted terms'!$B$2:$B$219),1,0)</f>
        <v>0</v>
      </c>
    </row>
    <row r="197" spans="1:3" x14ac:dyDescent="0.25">
      <c r="A197" t="s">
        <v>572</v>
      </c>
      <c r="B197" t="str">
        <f t="shared" si="3"/>
        <v>list</v>
      </c>
      <c r="C197">
        <f>IF(B197=LOOKUP(B197,'manually extracted terms'!$B$2:$B$219),1,0)</f>
        <v>0</v>
      </c>
    </row>
    <row r="198" spans="1:3" x14ac:dyDescent="0.25">
      <c r="A198" t="s">
        <v>395</v>
      </c>
      <c r="B198" t="str">
        <f t="shared" si="3"/>
        <v>cost-sharing</v>
      </c>
      <c r="C198">
        <f>IF(B198=LOOKUP(B198,'manually extracted terms'!$B$2:$B$219),1,0)</f>
        <v>0</v>
      </c>
    </row>
    <row r="199" spans="1:3" x14ac:dyDescent="0.25">
      <c r="A199" t="s">
        <v>1919</v>
      </c>
      <c r="B199" t="str">
        <f t="shared" si="3"/>
        <v>sharing</v>
      </c>
      <c r="C199">
        <f>IF(B199=LOOKUP(B199,'manually extracted terms'!$B$2:$B$219),1,0)</f>
        <v>0</v>
      </c>
    </row>
    <row r="200" spans="1:3" x14ac:dyDescent="0.25">
      <c r="A200" t="s">
        <v>195</v>
      </c>
      <c r="B200" t="str">
        <f t="shared" si="3"/>
        <v>exemption</v>
      </c>
      <c r="C200">
        <f>IF(B200=LOOKUP(B200,'manually extracted terms'!$B$2:$B$219),1,0)</f>
        <v>1</v>
      </c>
    </row>
    <row r="201" spans="1:3" x14ac:dyDescent="0.25">
      <c r="A201" t="s">
        <v>1918</v>
      </c>
      <c r="B201" t="str">
        <f t="shared" si="3"/>
        <v>reportsneeded</v>
      </c>
      <c r="C201">
        <f>IF(B201=LOOKUP(B201,'manually extracted terms'!$B$2:$B$219),1,0)</f>
        <v>0</v>
      </c>
    </row>
    <row r="202" spans="1:3" x14ac:dyDescent="0.25">
      <c r="A202" t="s">
        <v>830</v>
      </c>
      <c r="B202" t="str">
        <f t="shared" si="3"/>
        <v>method</v>
      </c>
      <c r="C202">
        <f>IF(B202=LOOKUP(B202,'manually extracted terms'!$B$2:$B$219),1,0)</f>
        <v>0</v>
      </c>
    </row>
    <row r="203" spans="1:3" x14ac:dyDescent="0.25">
      <c r="A203" t="s">
        <v>556</v>
      </c>
      <c r="B203" t="str">
        <f t="shared" si="3"/>
        <v>text</v>
      </c>
      <c r="C203">
        <f>IF(B203=LOOKUP(B203,'manually extracted terms'!$B$2:$B$219),1,0)</f>
        <v>0</v>
      </c>
    </row>
    <row r="204" spans="1:3" x14ac:dyDescent="0.25">
      <c r="A204" t="s">
        <v>527</v>
      </c>
      <c r="B204" t="str">
        <f t="shared" si="3"/>
        <v>decision</v>
      </c>
      <c r="C204">
        <f>IF(B204=LOOKUP(B204,'manually extracted terms'!$B$2:$B$219),1,0)</f>
        <v>0</v>
      </c>
    </row>
    <row r="205" spans="1:3" x14ac:dyDescent="0.25">
      <c r="A205" t="s">
        <v>1920</v>
      </c>
      <c r="B205" t="str">
        <f t="shared" si="3"/>
        <v>include</v>
      </c>
      <c r="C205">
        <f>IF(B205=LOOKUP(B205,'manually extracted terms'!$B$2:$B$219),1,0)</f>
        <v>0</v>
      </c>
    </row>
    <row r="206" spans="1:3" x14ac:dyDescent="0.25">
      <c r="A206" t="s">
        <v>471</v>
      </c>
      <c r="B206" t="str">
        <f t="shared" si="3"/>
        <v>staff</v>
      </c>
      <c r="C206">
        <f>IF(B206=LOOKUP(B206,'manually extracted terms'!$B$2:$B$219),1,0)</f>
        <v>1</v>
      </c>
    </row>
    <row r="207" spans="1:3" x14ac:dyDescent="0.25">
      <c r="A207" t="s">
        <v>1926</v>
      </c>
      <c r="B207" t="str">
        <f t="shared" si="3"/>
        <v>healthcare</v>
      </c>
      <c r="C207">
        <f>IF(B207=LOOKUP(B207,'manually extracted terms'!$B$2:$B$219),1,0)</f>
        <v>0</v>
      </c>
    </row>
    <row r="208" spans="1:3" x14ac:dyDescent="0.25">
      <c r="A208" t="s">
        <v>660</v>
      </c>
      <c r="B208" t="str">
        <f t="shared" si="3"/>
        <v>task</v>
      </c>
      <c r="C208">
        <f>IF(B208=LOOKUP(B208,'manually extracted terms'!$B$2:$B$219),1,0)</f>
        <v>0</v>
      </c>
    </row>
    <row r="209" spans="1:3" x14ac:dyDescent="0.25">
      <c r="A209" t="s">
        <v>1922</v>
      </c>
      <c r="B209" t="str">
        <f t="shared" si="3"/>
        <v>complywithfederal</v>
      </c>
      <c r="C209">
        <f>IF(B209=LOOKUP(B209,'manually extracted terms'!$B$2:$B$219),1,0)</f>
        <v>0</v>
      </c>
    </row>
    <row r="210" spans="1:3" x14ac:dyDescent="0.25">
      <c r="A210" t="s">
        <v>1923</v>
      </c>
      <c r="B210" t="str">
        <f t="shared" si="3"/>
        <v>comply</v>
      </c>
      <c r="C210">
        <f>IF(B210=LOOKUP(B210,'manually extracted terms'!$B$2:$B$219),1,0)</f>
        <v>0</v>
      </c>
    </row>
    <row r="211" spans="1:3" x14ac:dyDescent="0.25">
      <c r="A211" t="s">
        <v>1924</v>
      </c>
      <c r="B211" t="str">
        <f t="shared" si="3"/>
        <v>reportsneededtocomply</v>
      </c>
      <c r="C211">
        <f>IF(B211=LOOKUP(B211,'manually extracted terms'!$B$2:$B$219),1,0)</f>
        <v>0</v>
      </c>
    </row>
    <row r="212" spans="1:3" x14ac:dyDescent="0.25">
      <c r="A212" t="s">
        <v>1925</v>
      </c>
      <c r="B212" t="str">
        <f t="shared" si="3"/>
        <v>neededtocomply</v>
      </c>
      <c r="C212">
        <f>IF(B212=LOOKUP(B212,'manually extracted terms'!$B$2:$B$219),1,0)</f>
        <v>0</v>
      </c>
    </row>
    <row r="213" spans="1:3" x14ac:dyDescent="0.25">
      <c r="A213" t="s">
        <v>1927</v>
      </c>
      <c r="B213" t="str">
        <f t="shared" si="3"/>
        <v>center</v>
      </c>
      <c r="C213">
        <f>IF(B213=LOOKUP(B213,'manually extracted terms'!$B$2:$B$219),1,0)</f>
        <v>0</v>
      </c>
    </row>
    <row r="214" spans="1:3" x14ac:dyDescent="0.25">
      <c r="A214" t="s">
        <v>563</v>
      </c>
      <c r="B214" t="str">
        <f t="shared" si="3"/>
        <v>citizenship</v>
      </c>
      <c r="C214">
        <f>IF(B214=LOOKUP(B214,'manually extracted terms'!$B$2:$B$219),1,0)</f>
        <v>0</v>
      </c>
    </row>
    <row r="215" spans="1:3" x14ac:dyDescent="0.25">
      <c r="A215" t="s">
        <v>1929</v>
      </c>
      <c r="B215" t="str">
        <f t="shared" si="3"/>
        <v>issue</v>
      </c>
      <c r="C215">
        <f>IF(B215=LOOKUP(B215,'manually extracted terms'!$B$2:$B$219),1,0)</f>
        <v>0</v>
      </c>
    </row>
    <row r="216" spans="1:3" x14ac:dyDescent="0.25">
      <c r="A216" t="s">
        <v>1928</v>
      </c>
      <c r="B216" t="str">
        <f t="shared" si="3"/>
        <v>submit</v>
      </c>
      <c r="C216">
        <f>IF(B216=LOOKUP(B216,'manually extracted terms'!$B$2:$B$219),1,0)</f>
        <v>0</v>
      </c>
    </row>
    <row r="217" spans="1:3" x14ac:dyDescent="0.25">
      <c r="A217" t="s">
        <v>474</v>
      </c>
      <c r="B217" t="str">
        <f t="shared" si="3"/>
        <v>document</v>
      </c>
      <c r="C217">
        <f>IF(B217=LOOKUP(B217,'manually extracted terms'!$B$2:$B$219),1,0)</f>
        <v>0</v>
      </c>
    </row>
    <row r="218" spans="1:3" x14ac:dyDescent="0.25">
      <c r="A218" t="s">
        <v>814</v>
      </c>
      <c r="B218" t="str">
        <f t="shared" si="3"/>
        <v>pocket</v>
      </c>
      <c r="C218">
        <f>IF(B218=LOOKUP(B218,'manually extracted terms'!$B$2:$B$219),1,0)</f>
        <v>0</v>
      </c>
    </row>
    <row r="219" spans="1:3" x14ac:dyDescent="0.25">
      <c r="A219" t="s">
        <v>476</v>
      </c>
      <c r="B219" t="str">
        <f t="shared" si="3"/>
        <v>fee</v>
      </c>
      <c r="C219">
        <f>IF(B219=LOOKUP(B219,'manually extracted terms'!$B$2:$B$219),1,0)</f>
        <v>0</v>
      </c>
    </row>
    <row r="220" spans="1:3" x14ac:dyDescent="0.25">
      <c r="A220" t="s">
        <v>705</v>
      </c>
      <c r="B220" t="str">
        <f t="shared" si="3"/>
        <v>gender</v>
      </c>
      <c r="C220">
        <f>IF(B220=LOOKUP(B220,'manually extracted terms'!$B$2:$B$219),1,0)</f>
        <v>1</v>
      </c>
    </row>
    <row r="221" spans="1:3" x14ac:dyDescent="0.25">
      <c r="A221" t="s">
        <v>837</v>
      </c>
      <c r="B221" t="str">
        <f t="shared" si="3"/>
        <v>referral</v>
      </c>
      <c r="C221">
        <f>IF(B221=LOOKUP(B221,'manually extracted terms'!$B$2:$B$219),1,0)</f>
        <v>1</v>
      </c>
    </row>
    <row r="222" spans="1:3" x14ac:dyDescent="0.25">
      <c r="A222" t="s">
        <v>767</v>
      </c>
      <c r="B222" t="str">
        <f t="shared" si="3"/>
        <v>department</v>
      </c>
      <c r="C222">
        <f>IF(B222=LOOKUP(B222,'manually extracted terms'!$B$2:$B$219),1,0)</f>
        <v>0</v>
      </c>
    </row>
    <row r="223" spans="1:3" x14ac:dyDescent="0.25">
      <c r="A223" t="s">
        <v>1930</v>
      </c>
      <c r="B223" t="str">
        <f t="shared" si="3"/>
        <v>functionalitytoupdate</v>
      </c>
      <c r="C223">
        <f>IF(B223=LOOKUP(B223,'manually extracted terms'!$B$2:$B$219),1,0)</f>
        <v>0</v>
      </c>
    </row>
    <row r="224" spans="1:3" x14ac:dyDescent="0.25">
      <c r="A224" t="s">
        <v>1931</v>
      </c>
      <c r="B224" t="str">
        <f t="shared" si="3"/>
        <v>notifyissuer</v>
      </c>
      <c r="C224">
        <f>IF(B224=LOOKUP(B224,'manually extracted terms'!$B$2:$B$219),1,0)</f>
        <v>0</v>
      </c>
    </row>
    <row r="225" spans="1:3" x14ac:dyDescent="0.25">
      <c r="A225" t="s">
        <v>1932</v>
      </c>
      <c r="B225" t="str">
        <f t="shared" si="3"/>
        <v>functionalitytonotifyissuer</v>
      </c>
      <c r="C225">
        <f>IF(B225=LOOKUP(B225,'manually extracted terms'!$B$2:$B$219),1,0)</f>
        <v>0</v>
      </c>
    </row>
    <row r="226" spans="1:3" x14ac:dyDescent="0.25">
      <c r="A226" t="s">
        <v>243</v>
      </c>
      <c r="B226" t="str">
        <f t="shared" si="3"/>
        <v>premiumpayment</v>
      </c>
      <c r="C226">
        <f>IF(B226=LOOKUP(B226,'manually extracted terms'!$B$2:$B$219),1,0)</f>
        <v>0</v>
      </c>
    </row>
    <row r="227" spans="1:3" x14ac:dyDescent="0.25">
      <c r="A227" t="s">
        <v>780</v>
      </c>
      <c r="B227" t="str">
        <f t="shared" si="3"/>
        <v>complaint</v>
      </c>
      <c r="C227">
        <f>IF(B227=LOOKUP(B227,'manually extracted terms'!$B$2:$B$219),1,0)</f>
        <v>0</v>
      </c>
    </row>
    <row r="228" spans="1:3" x14ac:dyDescent="0.25">
      <c r="A228" t="s">
        <v>1933</v>
      </c>
      <c r="B228" t="str">
        <f t="shared" si="3"/>
        <v>identify</v>
      </c>
      <c r="C228">
        <f>IF(B228=LOOKUP(B228,'manually extracted terms'!$B$2:$B$219),1,0)</f>
        <v>0</v>
      </c>
    </row>
    <row r="229" spans="1:3" x14ac:dyDescent="0.25">
      <c r="A229" t="s">
        <v>534</v>
      </c>
      <c r="B229" t="str">
        <f t="shared" si="3"/>
        <v>person</v>
      </c>
      <c r="C229">
        <f>IF(B229=LOOKUP(B229,'manually extracted terms'!$B$2:$B$219),1,0)</f>
        <v>1</v>
      </c>
    </row>
    <row r="230" spans="1:3" x14ac:dyDescent="0.25">
      <c r="A230" t="s">
        <v>565</v>
      </c>
      <c r="B230" t="str">
        <f t="shared" si="3"/>
        <v>capability</v>
      </c>
      <c r="C230">
        <f>IF(B230=LOOKUP(B230,'manually extracted terms'!$B$2:$B$219),1,0)</f>
        <v>0</v>
      </c>
    </row>
    <row r="231" spans="1:3" x14ac:dyDescent="0.25">
      <c r="A231" t="s">
        <v>718</v>
      </c>
      <c r="B231" t="str">
        <f t="shared" si="3"/>
        <v>trend</v>
      </c>
      <c r="C231">
        <f>IF(B231=LOOKUP(B231,'manually extracted terms'!$B$2:$B$219),1,0)</f>
        <v>0</v>
      </c>
    </row>
    <row r="232" spans="1:3" x14ac:dyDescent="0.25">
      <c r="A232" t="s">
        <v>808</v>
      </c>
      <c r="B232" t="str">
        <f t="shared" si="3"/>
        <v>language</v>
      </c>
      <c r="C232">
        <f>IF(B232=LOOKUP(B232,'manually extracted terms'!$B$2:$B$219),1,0)</f>
        <v>0</v>
      </c>
    </row>
    <row r="233" spans="1:3" x14ac:dyDescent="0.25">
      <c r="A233" t="s">
        <v>553</v>
      </c>
      <c r="B233" t="str">
        <f t="shared" si="3"/>
        <v>access</v>
      </c>
      <c r="C233">
        <f>IF(B233=LOOKUP(B233,'manually extracted terms'!$B$2:$B$219),1,0)</f>
        <v>0</v>
      </c>
    </row>
    <row r="234" spans="1:3" x14ac:dyDescent="0.25">
      <c r="A234" t="s">
        <v>1934</v>
      </c>
      <c r="B234" t="str">
        <f t="shared" si="3"/>
        <v>criteriae</v>
      </c>
      <c r="C234">
        <f>IF(B234=LOOKUP(B234,'manually extracted terms'!$B$2:$B$219),1,0)</f>
        <v>0</v>
      </c>
    </row>
    <row r="235" spans="1:3" x14ac:dyDescent="0.25">
      <c r="A235" t="s">
        <v>1935</v>
      </c>
      <c r="B235" t="str">
        <f t="shared" si="3"/>
        <v>criteriaeg</v>
      </c>
      <c r="C235">
        <f>IF(B235=LOOKUP(B235,'manually extracted terms'!$B$2:$B$219),1,0)</f>
        <v>0</v>
      </c>
    </row>
    <row r="236" spans="1:3" x14ac:dyDescent="0.25">
      <c r="A236" t="s">
        <v>1936</v>
      </c>
      <c r="B236" t="str">
        <f t="shared" si="3"/>
        <v>functionalitytoprocessindividual</v>
      </c>
      <c r="C236">
        <f>IF(B236=LOOKUP(B236,'manually extracted terms'!$B$2:$B$219),1,0)</f>
        <v>0</v>
      </c>
    </row>
    <row r="237" spans="1:3" x14ac:dyDescent="0.25">
      <c r="A237" t="s">
        <v>779</v>
      </c>
      <c r="B237" t="str">
        <f t="shared" si="3"/>
        <v>call</v>
      </c>
      <c r="C237">
        <f>IF(B237=LOOKUP(B237,'manually extracted terms'!$B$2:$B$219),1,0)</f>
        <v>0</v>
      </c>
    </row>
    <row r="238" spans="1:3" x14ac:dyDescent="0.25">
      <c r="A238" t="s">
        <v>836</v>
      </c>
      <c r="B238" t="str">
        <f t="shared" si="3"/>
        <v>question</v>
      </c>
      <c r="C238">
        <f>IF(B238=LOOKUP(B238,'manually extracted terms'!$B$2:$B$219),1,0)</f>
        <v>0</v>
      </c>
    </row>
    <row r="239" spans="1:3" x14ac:dyDescent="0.25">
      <c r="A239" t="s">
        <v>520</v>
      </c>
      <c r="B239" t="str">
        <f t="shared" si="3"/>
        <v>save</v>
      </c>
      <c r="C239">
        <f>IF(B239=LOOKUP(B239,'manually extracted terms'!$B$2:$B$219),1,0)</f>
        <v>0</v>
      </c>
    </row>
    <row r="240" spans="1:3" x14ac:dyDescent="0.25">
      <c r="A240" t="s">
        <v>242</v>
      </c>
      <c r="B240" t="str">
        <f t="shared" si="3"/>
        <v>individualexemption</v>
      </c>
      <c r="C240">
        <f>IF(B240=LOOKUP(B240,'manually extracted terms'!$B$2:$B$219),1,0)</f>
        <v>0</v>
      </c>
    </row>
    <row r="241" spans="1:3" x14ac:dyDescent="0.25">
      <c r="A241" t="s">
        <v>1937</v>
      </c>
      <c r="B241" t="str">
        <f t="shared" si="3"/>
        <v>viewed</v>
      </c>
      <c r="C241">
        <f>IF(B241=LOOKUP(B241,'manually extracted terms'!$B$2:$B$219),1,0)</f>
        <v>0</v>
      </c>
    </row>
    <row r="242" spans="1:3" x14ac:dyDescent="0.25">
      <c r="A242" t="s">
        <v>1939</v>
      </c>
      <c r="B242" t="str">
        <f t="shared" si="3"/>
        <v>functionalitytoverify</v>
      </c>
      <c r="C242">
        <f>IF(B242=LOOKUP(B242,'manually extracted terms'!$B$2:$B$219),1,0)</f>
        <v>0</v>
      </c>
    </row>
    <row r="243" spans="1:3" x14ac:dyDescent="0.25">
      <c r="A243" t="s">
        <v>1938</v>
      </c>
      <c r="B243" t="str">
        <f t="shared" si="3"/>
        <v>different</v>
      </c>
      <c r="C243">
        <f>IF(B243=LOOKUP(B243,'manually extracted terms'!$B$2:$B$219),1,0)</f>
        <v>0</v>
      </c>
    </row>
    <row r="244" spans="1:3" x14ac:dyDescent="0.25">
      <c r="A244" t="s">
        <v>246</v>
      </c>
      <c r="B244" t="str">
        <f t="shared" si="3"/>
        <v>sharingreduction</v>
      </c>
      <c r="C244">
        <f>IF(B244=LOOKUP(B244,'manually extracted terms'!$B$2:$B$219),1,0)</f>
        <v>0</v>
      </c>
    </row>
    <row r="245" spans="1:3" x14ac:dyDescent="0.25">
      <c r="A245" t="s">
        <v>883</v>
      </c>
      <c r="B245" t="str">
        <f t="shared" si="3"/>
        <v>user-generated</v>
      </c>
      <c r="C245">
        <f>IF(B245=LOOKUP(B245,'manually extracted terms'!$B$2:$B$219),1,0)</f>
        <v>0</v>
      </c>
    </row>
    <row r="246" spans="1:3" x14ac:dyDescent="0.25">
      <c r="A246" t="s">
        <v>1940</v>
      </c>
      <c r="B246" t="str">
        <f t="shared" si="3"/>
        <v>assigned</v>
      </c>
      <c r="C246">
        <f>IF(B246=LOOKUP(B246,'manually extracted terms'!$B$2:$B$219),1,0)</f>
        <v>0</v>
      </c>
    </row>
    <row r="247" spans="1:3" x14ac:dyDescent="0.25">
      <c r="A247" t="s">
        <v>1941</v>
      </c>
      <c r="B247" t="str">
        <f t="shared" si="3"/>
        <v>defined</v>
      </c>
      <c r="C247">
        <f>IF(B247=LOOKUP(B247,'manually extracted terms'!$B$2:$B$219),1,0)</f>
        <v>0</v>
      </c>
    </row>
    <row r="248" spans="1:3" x14ac:dyDescent="0.25">
      <c r="A248" t="s">
        <v>528</v>
      </c>
      <c r="B248" t="str">
        <f t="shared" si="3"/>
        <v>decision-making</v>
      </c>
      <c r="C248">
        <f>IF(B248=LOOKUP(B248,'manually extracted terms'!$B$2:$B$219),1,0)</f>
        <v>0</v>
      </c>
    </row>
    <row r="249" spans="1:3" x14ac:dyDescent="0.25">
      <c r="A249" t="s">
        <v>832</v>
      </c>
      <c r="B249" t="str">
        <f t="shared" si="3"/>
        <v>screen</v>
      </c>
      <c r="C249">
        <f>IF(B249=LOOKUP(B249,'manually extracted terms'!$B$2:$B$219),1,0)</f>
        <v>0</v>
      </c>
    </row>
    <row r="250" spans="1:3" x14ac:dyDescent="0.25">
      <c r="A250" t="s">
        <v>403</v>
      </c>
      <c r="B250" t="str">
        <f t="shared" si="3"/>
        <v>user-defined</v>
      </c>
      <c r="C250">
        <f>IF(B250=LOOKUP(B250,'manually extracted terms'!$B$2:$B$219),1,0)</f>
        <v>0</v>
      </c>
    </row>
    <row r="251" spans="1:3" x14ac:dyDescent="0.25">
      <c r="A251" t="s">
        <v>864</v>
      </c>
      <c r="B251" t="str">
        <f t="shared" si="3"/>
        <v>differentprogram</v>
      </c>
      <c r="C251">
        <f>IF(B251=LOOKUP(B251,'manually extracted terms'!$B$2:$B$219),1,0)</f>
        <v>0</v>
      </c>
    </row>
    <row r="252" spans="1:3" x14ac:dyDescent="0.25">
      <c r="A252" t="s">
        <v>1942</v>
      </c>
      <c r="B252" t="str">
        <f t="shared" si="3"/>
        <v>model</v>
      </c>
      <c r="C252">
        <f>IF(B252=LOOKUP(B252,'manually extracted terms'!$B$2:$B$219),1,0)</f>
        <v>0</v>
      </c>
    </row>
    <row r="253" spans="1:3" x14ac:dyDescent="0.25">
      <c r="A253" t="s">
        <v>1943</v>
      </c>
      <c r="B253" t="str">
        <f t="shared" si="3"/>
        <v>hoc</v>
      </c>
      <c r="C253">
        <f>IF(B253=LOOKUP(B253,'manually extracted terms'!$B$2:$B$219),1,0)</f>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68"/>
  <sheetViews>
    <sheetView workbookViewId="0">
      <selection activeCell="F17" sqref="F17"/>
    </sheetView>
  </sheetViews>
  <sheetFormatPr defaultRowHeight="15" x14ac:dyDescent="0.25"/>
  <cols>
    <col min="1" max="1" width="33.140625" bestFit="1" customWidth="1"/>
    <col min="2" max="2" width="35.8554687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1710</v>
      </c>
      <c r="B2" t="str">
        <f>LOWER(SUBSTITUTE(A2," ",""))</f>
        <v>calheer</v>
      </c>
      <c r="C2">
        <f>IF(B2=LOOKUP(B2,'manually extracted terms'!$B$2:$B$219),1,0)</f>
        <v>0</v>
      </c>
      <c r="D2" s="5">
        <f>SUM(C:C)/COUNT(C:C)</f>
        <v>5.2144659377628258E-2</v>
      </c>
      <c r="E2" s="5">
        <f>SUM(C:C)/'manually extracted terms'!C2</f>
        <v>0.86111111111111116</v>
      </c>
      <c r="F2" s="5">
        <f>2*D2*E2/(D2+E2)</f>
        <v>9.8334655035685961E-2</v>
      </c>
      <c r="G2">
        <v>201.00000000000003</v>
      </c>
      <c r="H2" s="9">
        <f ca="1">SUM($C$2:INDIRECT(INDIRECT("$K$2")))/COUNT($C$2:INDIRECT(INDIRECT("$K$2")))</f>
        <v>0.20398009950248755</v>
      </c>
      <c r="I2" s="9">
        <f ca="1">SUM($C$2:INDIRECT(INDIRECT("$K$2")))/'manually extracted terms'!$C$2</f>
        <v>0.18981481481481483</v>
      </c>
      <c r="J2" s="5">
        <f ca="1">2*H2*I2/(H2+I2)</f>
        <v>0.19664268585131892</v>
      </c>
      <c r="K2" t="str">
        <f>CONCATENATE("C",INT(G2)+1)</f>
        <v>C202</v>
      </c>
    </row>
    <row r="3" spans="1:11" x14ac:dyDescent="0.25">
      <c r="A3" t="s">
        <v>1644</v>
      </c>
      <c r="B3" t="str">
        <f t="shared" ref="B3:B66" si="0">LOWER(SUBSTITUTE(A3," ",""))</f>
        <v>functionality</v>
      </c>
      <c r="C3">
        <f>IF(B3=LOOKUP(B3,'manually extracted terms'!$B$2:$B$219),1,0)</f>
        <v>0</v>
      </c>
    </row>
    <row r="4" spans="1:11" x14ac:dyDescent="0.25">
      <c r="A4" t="s">
        <v>1638</v>
      </c>
      <c r="B4" t="str">
        <f t="shared" si="0"/>
        <v>provide</v>
      </c>
      <c r="C4">
        <f>IF(B4=LOOKUP(B4,'manually extracted terms'!$B$2:$B$219),1,0)</f>
        <v>0</v>
      </c>
    </row>
    <row r="5" spans="1:11" x14ac:dyDescent="0.25">
      <c r="A5" t="s">
        <v>2212</v>
      </c>
      <c r="B5" t="str">
        <f t="shared" si="0"/>
        <v>calheersshallprovide</v>
      </c>
      <c r="C5">
        <f>IF(B5=LOOKUP(B5,'manually extracted terms'!$B$2:$B$219),1,0)</f>
        <v>0</v>
      </c>
    </row>
    <row r="6" spans="1:11" x14ac:dyDescent="0.25">
      <c r="A6" t="s">
        <v>2213</v>
      </c>
      <c r="B6" t="str">
        <f t="shared" si="0"/>
        <v>providethefunctionality</v>
      </c>
      <c r="C6">
        <f>IF(B6=LOOKUP(B6,'manually extracted terms'!$B$2:$B$219),1,0)</f>
        <v>0</v>
      </c>
    </row>
    <row r="7" spans="1:11" x14ac:dyDescent="0.25">
      <c r="A7" t="s">
        <v>118</v>
      </c>
      <c r="B7" t="str">
        <f t="shared" si="0"/>
        <v>plan</v>
      </c>
      <c r="C7">
        <f>IF(B7=LOOKUP(B7,'manually extracted terms'!$B$2:$B$219),1,0)</f>
        <v>1</v>
      </c>
    </row>
    <row r="8" spans="1:11" x14ac:dyDescent="0.25">
      <c r="A8" t="s">
        <v>1592</v>
      </c>
      <c r="B8" t="str">
        <f t="shared" si="0"/>
        <v>report</v>
      </c>
      <c r="C8">
        <f>IF(B8=LOOKUP(B8,'manually extracted terms'!$B$2:$B$219),1,0)</f>
        <v>0</v>
      </c>
    </row>
    <row r="9" spans="1:11" x14ac:dyDescent="0.25">
      <c r="A9" t="s">
        <v>338</v>
      </c>
      <c r="B9" t="str">
        <f t="shared" si="0"/>
        <v>application</v>
      </c>
      <c r="C9">
        <f>IF(B9=LOOKUP(B9,'manually extracted terms'!$B$2:$B$219),1,0)</f>
        <v>1</v>
      </c>
    </row>
    <row r="10" spans="1:11" x14ac:dyDescent="0.25">
      <c r="A10" t="s">
        <v>44</v>
      </c>
      <c r="B10" t="str">
        <f t="shared" si="0"/>
        <v>individual</v>
      </c>
      <c r="C10">
        <f>IF(B10=LOOKUP(B10,'manually extracted terms'!$B$2:$B$219),1,0)</f>
        <v>1</v>
      </c>
    </row>
    <row r="11" spans="1:11" x14ac:dyDescent="0.25">
      <c r="A11" t="s">
        <v>1</v>
      </c>
      <c r="B11" t="str">
        <f t="shared" si="0"/>
        <v>consumer</v>
      </c>
      <c r="C11">
        <f>IF(B11=LOOKUP(B11,'manually extracted terms'!$B$2:$B$219),1,0)</f>
        <v>1</v>
      </c>
    </row>
    <row r="12" spans="1:11" x14ac:dyDescent="0.25">
      <c r="A12" t="s">
        <v>1523</v>
      </c>
      <c r="B12" t="str">
        <f t="shared" si="0"/>
        <v>information</v>
      </c>
      <c r="C12">
        <f>IF(B12=LOOKUP(B12,'manually extracted terms'!$B$2:$B$219),1,0)</f>
        <v>0</v>
      </c>
    </row>
    <row r="13" spans="1:11" x14ac:dyDescent="0.25">
      <c r="A13" t="s">
        <v>1551</v>
      </c>
      <c r="B13" t="str">
        <f t="shared" si="0"/>
        <v>generate</v>
      </c>
      <c r="C13">
        <f>IF(B13=LOOKUP(B13,'manually extracted terms'!$B$2:$B$219),1,0)</f>
        <v>0</v>
      </c>
    </row>
    <row r="14" spans="1:11" x14ac:dyDescent="0.25">
      <c r="A14" t="s">
        <v>121</v>
      </c>
      <c r="B14" t="str">
        <f t="shared" si="0"/>
        <v>eligibility</v>
      </c>
      <c r="C14">
        <f>IF(B14=LOOKUP(B14,'manually extracted terms'!$B$2:$B$219),1,0)</f>
        <v>0</v>
      </c>
    </row>
    <row r="15" spans="1:11" x14ac:dyDescent="0.25">
      <c r="A15" t="s">
        <v>1499</v>
      </c>
      <c r="B15" t="str">
        <f t="shared" si="0"/>
        <v>health</v>
      </c>
      <c r="C15">
        <f>IF(B15=LOOKUP(B15,'manually extracted terms'!$B$2:$B$219),1,0)</f>
        <v>0</v>
      </c>
    </row>
    <row r="16" spans="1:11" x14ac:dyDescent="0.25">
      <c r="A16" t="s">
        <v>43</v>
      </c>
      <c r="B16" t="str">
        <f t="shared" si="0"/>
        <v>enrollment</v>
      </c>
      <c r="C16">
        <f>IF(B16=LOOKUP(B16,'manually extracted terms'!$B$2:$B$219),1,0)</f>
        <v>0</v>
      </c>
    </row>
    <row r="17" spans="1:3" x14ac:dyDescent="0.25">
      <c r="A17" t="s">
        <v>1538</v>
      </c>
      <c r="B17" t="str">
        <f t="shared" si="0"/>
        <v>providefunctionality</v>
      </c>
      <c r="C17">
        <f>IF(B17=LOOKUP(B17,'manually extracted terms'!$B$2:$B$219),1,0)</f>
        <v>0</v>
      </c>
    </row>
    <row r="18" spans="1:3" x14ac:dyDescent="0.25">
      <c r="A18" t="s">
        <v>2214</v>
      </c>
      <c r="B18" t="str">
        <f t="shared" si="0"/>
        <v>calheersshallprovidefunctionality</v>
      </c>
      <c r="C18">
        <f>IF(B18=LOOKUP(B18,'manually extracted terms'!$B$2:$B$219),1,0)</f>
        <v>0</v>
      </c>
    </row>
    <row r="19" spans="1:3" x14ac:dyDescent="0.25">
      <c r="A19" t="s">
        <v>33</v>
      </c>
      <c r="B19" t="str">
        <f t="shared" si="0"/>
        <v>applicant</v>
      </c>
      <c r="C19">
        <f>IF(B19=LOOKUP(B19,'manually extracted terms'!$B$2:$B$219),1,0)</f>
        <v>1</v>
      </c>
    </row>
    <row r="20" spans="1:3" x14ac:dyDescent="0.25">
      <c r="A20" t="s">
        <v>107</v>
      </c>
      <c r="B20" t="str">
        <f t="shared" si="0"/>
        <v>premium</v>
      </c>
      <c r="C20">
        <f>IF(B20=LOOKUP(B20,'manually extracted terms'!$B$2:$B$219),1,0)</f>
        <v>1</v>
      </c>
    </row>
    <row r="21" spans="1:3" x14ac:dyDescent="0.25">
      <c r="A21" t="s">
        <v>1596</v>
      </c>
      <c r="B21" t="str">
        <f t="shared" si="0"/>
        <v>track</v>
      </c>
      <c r="C21">
        <f>IF(B21=LOOKUP(B21,'manually extracted terms'!$B$2:$B$219),1,0)</f>
        <v>0</v>
      </c>
    </row>
    <row r="22" spans="1:3" x14ac:dyDescent="0.25">
      <c r="A22" t="s">
        <v>348</v>
      </c>
      <c r="B22" t="str">
        <f t="shared" si="0"/>
        <v>exchange</v>
      </c>
      <c r="C22">
        <f>IF(B22=LOOKUP(B22,'manually extracted terms'!$B$2:$B$219),1,0)</f>
        <v>1</v>
      </c>
    </row>
    <row r="23" spans="1:3" x14ac:dyDescent="0.25">
      <c r="A23" t="s">
        <v>72</v>
      </c>
      <c r="B23" t="str">
        <f t="shared" si="0"/>
        <v>issuer</v>
      </c>
      <c r="C23">
        <f>IF(B23=LOOKUP(B23,'manually extracted terms'!$B$2:$B$219),1,0)</f>
        <v>1</v>
      </c>
    </row>
    <row r="24" spans="1:3" x14ac:dyDescent="0.25">
      <c r="A24" t="s">
        <v>1605</v>
      </c>
      <c r="B24" t="str">
        <f t="shared" si="0"/>
        <v>notify</v>
      </c>
      <c r="C24">
        <f>IF(B24=LOOKUP(B24,'manually extracted terms'!$B$2:$B$219),1,0)</f>
        <v>0</v>
      </c>
    </row>
    <row r="25" spans="1:3" x14ac:dyDescent="0.25">
      <c r="A25" t="s">
        <v>2215</v>
      </c>
      <c r="B25" t="str">
        <f t="shared" si="0"/>
        <v>calheersshallgenerate</v>
      </c>
      <c r="C25">
        <f>IF(B25=LOOKUP(B25,'manually extracted terms'!$B$2:$B$219),1,0)</f>
        <v>0</v>
      </c>
    </row>
    <row r="26" spans="1:3" x14ac:dyDescent="0.25">
      <c r="A26" t="s">
        <v>359</v>
      </c>
      <c r="B26" t="str">
        <f t="shared" si="0"/>
        <v>qhp</v>
      </c>
      <c r="C26">
        <f>IF(B26=LOOKUP(B26,'manually extracted terms'!$B$2:$B$219),1,0)</f>
        <v>1</v>
      </c>
    </row>
    <row r="27" spans="1:3" x14ac:dyDescent="0.25">
      <c r="A27" t="s">
        <v>1635</v>
      </c>
      <c r="B27" t="str">
        <f t="shared" si="0"/>
        <v>number</v>
      </c>
      <c r="C27">
        <f>IF(B27=LOOKUP(B27,'manually extracted terms'!$B$2:$B$219),1,0)</f>
        <v>0</v>
      </c>
    </row>
    <row r="28" spans="1:3" x14ac:dyDescent="0.25">
      <c r="A28" t="s">
        <v>1525</v>
      </c>
      <c r="B28" t="str">
        <f t="shared" si="0"/>
        <v>cost</v>
      </c>
      <c r="C28">
        <f>IF(B28=LOOKUP(B28,'manually extracted terms'!$B$2:$B$219),1,0)</f>
        <v>0</v>
      </c>
    </row>
    <row r="29" spans="1:3" x14ac:dyDescent="0.25">
      <c r="A29" t="s">
        <v>1511</v>
      </c>
      <c r="B29" t="str">
        <f t="shared" si="0"/>
        <v>process</v>
      </c>
      <c r="C29">
        <f>IF(B29=LOOKUP(B29,'manually extracted terms'!$B$2:$B$219),1,0)</f>
        <v>0</v>
      </c>
    </row>
    <row r="30" spans="1:3" x14ac:dyDescent="0.25">
      <c r="A30" t="s">
        <v>116</v>
      </c>
      <c r="B30" t="str">
        <f t="shared" si="0"/>
        <v>case</v>
      </c>
      <c r="C30">
        <f>IF(B30=LOOKUP(B30,'manually extracted terms'!$B$2:$B$219),1,0)</f>
        <v>1</v>
      </c>
    </row>
    <row r="31" spans="1:3" x14ac:dyDescent="0.25">
      <c r="A31" t="s">
        <v>162</v>
      </c>
      <c r="B31" t="str">
        <f t="shared" si="0"/>
        <v>assister</v>
      </c>
      <c r="C31">
        <f>IF(B31=LOOKUP(B31,'manually extracted terms'!$B$2:$B$219),1,0)</f>
        <v>1</v>
      </c>
    </row>
    <row r="32" spans="1:3" x14ac:dyDescent="0.25">
      <c r="A32" t="s">
        <v>1509</v>
      </c>
      <c r="B32" t="str">
        <f t="shared" si="0"/>
        <v>based</v>
      </c>
      <c r="C32">
        <f>IF(B32=LOOKUP(B32,'manually extracted terms'!$B$2:$B$219),1,0)</f>
        <v>0</v>
      </c>
    </row>
    <row r="33" spans="1:3" x14ac:dyDescent="0.25">
      <c r="A33" t="s">
        <v>2216</v>
      </c>
      <c r="B33" t="str">
        <f t="shared" si="0"/>
        <v>portal</v>
      </c>
      <c r="C33">
        <f>IF(B33=LOOKUP(B33,'manually extracted terms'!$B$2:$B$219),1,0)</f>
        <v>0</v>
      </c>
    </row>
    <row r="34" spans="1:3" x14ac:dyDescent="0.25">
      <c r="A34" t="s">
        <v>164</v>
      </c>
      <c r="B34" t="str">
        <f t="shared" si="0"/>
        <v>coverage</v>
      </c>
      <c r="C34">
        <f>IF(B34=LOOKUP(B34,'manually extracted terms'!$B$2:$B$219),1,0)</f>
        <v>0</v>
      </c>
    </row>
    <row r="35" spans="1:3" x14ac:dyDescent="0.25">
      <c r="A35" t="s">
        <v>1411</v>
      </c>
      <c r="B35" t="str">
        <f t="shared" si="0"/>
        <v>generatereport</v>
      </c>
      <c r="C35">
        <f>IF(B35=LOOKUP(B35,'manually extracted terms'!$B$2:$B$219),1,0)</f>
        <v>0</v>
      </c>
    </row>
    <row r="36" spans="1:3" x14ac:dyDescent="0.25">
      <c r="A36" t="s">
        <v>153</v>
      </c>
      <c r="B36" t="str">
        <f t="shared" si="0"/>
        <v>notice</v>
      </c>
      <c r="C36">
        <f>IF(B36=LOOKUP(B36,'manually extracted terms'!$B$2:$B$219),1,0)</f>
        <v>0</v>
      </c>
    </row>
    <row r="37" spans="1:3" x14ac:dyDescent="0.25">
      <c r="A37" t="s">
        <v>2217</v>
      </c>
      <c r="B37" t="str">
        <f t="shared" si="0"/>
        <v>functionalitytonotify</v>
      </c>
      <c r="C37">
        <f>IF(B37=LOOKUP(B37,'manually extracted terms'!$B$2:$B$219),1,0)</f>
        <v>0</v>
      </c>
    </row>
    <row r="38" spans="1:3" x14ac:dyDescent="0.25">
      <c r="A38" t="s">
        <v>2218</v>
      </c>
      <c r="B38" t="str">
        <f t="shared" si="0"/>
        <v>quality</v>
      </c>
      <c r="C38">
        <f>IF(B38=LOOKUP(B38,'manually extracted terms'!$B$2:$B$219),1,0)</f>
        <v>0</v>
      </c>
    </row>
    <row r="39" spans="1:3" x14ac:dyDescent="0.25">
      <c r="A39" t="s">
        <v>1553</v>
      </c>
      <c r="B39" t="str">
        <f t="shared" si="0"/>
        <v>update</v>
      </c>
      <c r="C39">
        <f>IF(B39=LOOKUP(B39,'manually extracted terms'!$B$2:$B$219),1,0)</f>
        <v>0</v>
      </c>
    </row>
    <row r="40" spans="1:3" x14ac:dyDescent="0.25">
      <c r="A40" t="s">
        <v>1539</v>
      </c>
      <c r="B40" t="str">
        <f t="shared" si="0"/>
        <v>online</v>
      </c>
      <c r="C40">
        <f>IF(B40=LOOKUP(B40,'manually extracted terms'!$B$2:$B$219),1,0)</f>
        <v>0</v>
      </c>
    </row>
    <row r="41" spans="1:3" x14ac:dyDescent="0.25">
      <c r="A41" t="s">
        <v>1637</v>
      </c>
      <c r="B41" t="str">
        <f t="shared" si="0"/>
        <v>type</v>
      </c>
      <c r="C41">
        <f>IF(B41=LOOKUP(B41,'manually extracted terms'!$B$2:$B$219),1,0)</f>
        <v>0</v>
      </c>
    </row>
    <row r="42" spans="1:3" x14ac:dyDescent="0.25">
      <c r="A42" t="s">
        <v>65</v>
      </c>
      <c r="B42" t="str">
        <f t="shared" si="0"/>
        <v>enrollee</v>
      </c>
      <c r="C42">
        <f>IF(B42=LOOKUP(B42,'manually extracted terms'!$B$2:$B$219),1,0)</f>
        <v>1</v>
      </c>
    </row>
    <row r="43" spans="1:3" x14ac:dyDescent="0.25">
      <c r="A43" t="s">
        <v>1249</v>
      </c>
      <c r="B43" t="str">
        <f t="shared" si="0"/>
        <v>webportal</v>
      </c>
      <c r="C43">
        <f>IF(B43=LOOKUP(B43,'manually extracted terms'!$B$2:$B$219),1,0)</f>
        <v>0</v>
      </c>
    </row>
    <row r="44" spans="1:3" x14ac:dyDescent="0.25">
      <c r="A44" t="s">
        <v>24</v>
      </c>
      <c r="B44" t="str">
        <f t="shared" si="0"/>
        <v>user</v>
      </c>
      <c r="C44">
        <f>IF(B44=LOOKUP(B44,'manually extracted terms'!$B$2:$B$219),1,0)</f>
        <v>1</v>
      </c>
    </row>
    <row r="45" spans="1:3" x14ac:dyDescent="0.25">
      <c r="A45" t="s">
        <v>1585</v>
      </c>
      <c r="B45" t="str">
        <f t="shared" si="0"/>
        <v>change</v>
      </c>
      <c r="C45">
        <f>IF(B45=LOOKUP(B45,'manually extracted terms'!$B$2:$B$219),1,0)</f>
        <v>0</v>
      </c>
    </row>
    <row r="46" spans="1:3" x14ac:dyDescent="0.25">
      <c r="A46" t="s">
        <v>69</v>
      </c>
      <c r="B46" t="str">
        <f t="shared" si="0"/>
        <v>healthplan</v>
      </c>
      <c r="C46">
        <f>IF(B46=LOOKUP(B46,'manually extracted terms'!$B$2:$B$219),1,0)</f>
        <v>1</v>
      </c>
    </row>
    <row r="47" spans="1:3" x14ac:dyDescent="0.25">
      <c r="A47" t="s">
        <v>2219</v>
      </c>
      <c r="B47" t="str">
        <f t="shared" si="0"/>
        <v>web</v>
      </c>
      <c r="C47">
        <f>IF(B47=LOOKUP(B47,'manually extracted terms'!$B$2:$B$219),1,0)</f>
        <v>0</v>
      </c>
    </row>
    <row r="48" spans="1:3" x14ac:dyDescent="0.25">
      <c r="A48" t="s">
        <v>353</v>
      </c>
      <c r="B48" t="str">
        <f t="shared" si="0"/>
        <v>medi-cal</v>
      </c>
      <c r="C48">
        <f>IF(B48=LOOKUP(B48,'manually extracted terms'!$B$2:$B$219),1,0)</f>
        <v>1</v>
      </c>
    </row>
    <row r="49" spans="1:3" x14ac:dyDescent="0.25">
      <c r="A49" t="s">
        <v>2220</v>
      </c>
      <c r="B49" t="str">
        <f t="shared" si="0"/>
        <v>selected</v>
      </c>
      <c r="C49">
        <f>IF(B49=LOOKUP(B49,'manually extracted terms'!$B$2:$B$219),1,0)</f>
        <v>0</v>
      </c>
    </row>
    <row r="50" spans="1:3" x14ac:dyDescent="0.25">
      <c r="A50" t="s">
        <v>1516</v>
      </c>
      <c r="B50" t="str">
        <f t="shared" si="0"/>
        <v>service</v>
      </c>
      <c r="C50">
        <f>IF(B50=LOOKUP(B50,'manually extracted terms'!$B$2:$B$219),1,0)</f>
        <v>0</v>
      </c>
    </row>
    <row r="51" spans="1:3" x14ac:dyDescent="0.25">
      <c r="A51" t="s">
        <v>38</v>
      </c>
      <c r="B51" t="str">
        <f t="shared" si="0"/>
        <v>account</v>
      </c>
      <c r="C51">
        <f>IF(B51=LOOKUP(B51,'manually extracted terms'!$B$2:$B$219),1,0)</f>
        <v>1</v>
      </c>
    </row>
    <row r="52" spans="1:3" x14ac:dyDescent="0.25">
      <c r="A52" t="s">
        <v>1507</v>
      </c>
      <c r="B52" t="str">
        <f t="shared" si="0"/>
        <v>including</v>
      </c>
      <c r="C52">
        <f>IF(B52=LOOKUP(B52,'manually extracted terms'!$B$2:$B$219),1,0)</f>
        <v>0</v>
      </c>
    </row>
    <row r="53" spans="1:3" x14ac:dyDescent="0.25">
      <c r="A53" t="s">
        <v>17</v>
      </c>
      <c r="B53" t="str">
        <f t="shared" si="0"/>
        <v>email</v>
      </c>
      <c r="C53">
        <f>IF(B53=LOOKUP(B53,'manually extracted terms'!$B$2:$B$219),1,0)</f>
        <v>0</v>
      </c>
    </row>
    <row r="54" spans="1:3" x14ac:dyDescent="0.25">
      <c r="A54" t="s">
        <v>1518</v>
      </c>
      <c r="B54" t="str">
        <f t="shared" si="0"/>
        <v>federal</v>
      </c>
      <c r="C54">
        <f>IF(B54=LOOKUP(B54,'manually extracted terms'!$B$2:$B$219),1,0)</f>
        <v>0</v>
      </c>
    </row>
    <row r="55" spans="1:3" x14ac:dyDescent="0.25">
      <c r="A55" t="s">
        <v>1514</v>
      </c>
      <c r="B55" t="str">
        <f t="shared" si="0"/>
        <v>payment</v>
      </c>
      <c r="C55">
        <f>IF(B55=LOOKUP(B55,'manually extracted terms'!$B$2:$B$219),1,0)</f>
        <v>0</v>
      </c>
    </row>
    <row r="56" spans="1:3" x14ac:dyDescent="0.25">
      <c r="A56" t="s">
        <v>2221</v>
      </c>
      <c r="B56" t="str">
        <f t="shared" si="0"/>
        <v>functionalitytogenerate</v>
      </c>
      <c r="C56">
        <f>IF(B56=LOOKUP(B56,'manually extracted terms'!$B$2:$B$219),1,0)</f>
        <v>0</v>
      </c>
    </row>
    <row r="57" spans="1:3" x14ac:dyDescent="0.25">
      <c r="A57" t="s">
        <v>2222</v>
      </c>
      <c r="B57" t="str">
        <f t="shared" si="0"/>
        <v>calheersshallgeneratereport</v>
      </c>
      <c r="C57">
        <f>IF(B57=LOOKUP(B57,'manually extracted terms'!$B$2:$B$219),1,0)</f>
        <v>0</v>
      </c>
    </row>
    <row r="58" spans="1:3" x14ac:dyDescent="0.25">
      <c r="A58" t="s">
        <v>1546</v>
      </c>
      <c r="B58" t="str">
        <f t="shared" si="0"/>
        <v>state</v>
      </c>
      <c r="C58">
        <f>IF(B58=LOOKUP(B58,'manually extracted terms'!$B$2:$B$219),1,0)</f>
        <v>0</v>
      </c>
    </row>
    <row r="59" spans="1:3" x14ac:dyDescent="0.25">
      <c r="A59" t="s">
        <v>1642</v>
      </c>
      <c r="B59" t="str">
        <f t="shared" si="0"/>
        <v>comparison</v>
      </c>
      <c r="C59">
        <f>IF(B59=LOOKUP(B59,'manually extracted terms'!$B$2:$B$219),1,0)</f>
        <v>0</v>
      </c>
    </row>
    <row r="60" spans="1:3" x14ac:dyDescent="0.25">
      <c r="A60" t="s">
        <v>344</v>
      </c>
      <c r="B60" t="str">
        <f t="shared" si="0"/>
        <v>chip</v>
      </c>
      <c r="C60">
        <f>IF(B60=LOOKUP(B60,'manually extracted terms'!$B$2:$B$219),1,0)</f>
        <v>1</v>
      </c>
    </row>
    <row r="61" spans="1:3" x14ac:dyDescent="0.25">
      <c r="A61" t="s">
        <v>2223</v>
      </c>
      <c r="B61" t="str">
        <f t="shared" si="0"/>
        <v>qualified</v>
      </c>
      <c r="C61">
        <f>IF(B61=LOOKUP(B61,'manually extracted terms'!$B$2:$B$219),1,0)</f>
        <v>0</v>
      </c>
    </row>
    <row r="62" spans="1:3" x14ac:dyDescent="0.25">
      <c r="A62" t="s">
        <v>2224</v>
      </c>
      <c r="B62" t="str">
        <f t="shared" si="0"/>
        <v>qualifiedhealth</v>
      </c>
      <c r="C62">
        <f>IF(B62=LOOKUP(B62,'manually extracted terms'!$B$2:$B$219),1,0)</f>
        <v>0</v>
      </c>
    </row>
    <row r="63" spans="1:3" x14ac:dyDescent="0.25">
      <c r="A63" t="s">
        <v>148</v>
      </c>
      <c r="B63" t="str">
        <f t="shared" si="0"/>
        <v>qualifiedhealthplan</v>
      </c>
      <c r="C63">
        <f>IF(B63=LOOKUP(B63,'manually extracted terms'!$B$2:$B$219),1,0)</f>
        <v>1</v>
      </c>
    </row>
    <row r="64" spans="1:3" x14ac:dyDescent="0.25">
      <c r="A64" t="s">
        <v>123</v>
      </c>
      <c r="B64" t="str">
        <f t="shared" si="0"/>
        <v>program</v>
      </c>
      <c r="C64">
        <f>IF(B64=LOOKUP(B64,'manually extracted terms'!$B$2:$B$219),1,0)</f>
        <v>1</v>
      </c>
    </row>
    <row r="65" spans="1:3" x14ac:dyDescent="0.25">
      <c r="A65" t="s">
        <v>1593</v>
      </c>
      <c r="B65" t="str">
        <f t="shared" si="0"/>
        <v>monthly</v>
      </c>
      <c r="C65">
        <f>IF(B65=LOOKUP(B65,'manually extracted terms'!$B$2:$B$219),1,0)</f>
        <v>0</v>
      </c>
    </row>
    <row r="66" spans="1:3" x14ac:dyDescent="0.25">
      <c r="A66" t="s">
        <v>1576</v>
      </c>
      <c r="B66" t="str">
        <f t="shared" si="0"/>
        <v>needed</v>
      </c>
      <c r="C66">
        <f>IF(B66=LOOKUP(B66,'manually extracted terms'!$B$2:$B$219),1,0)</f>
        <v>0</v>
      </c>
    </row>
    <row r="67" spans="1:3" x14ac:dyDescent="0.25">
      <c r="A67" t="s">
        <v>1512</v>
      </c>
      <c r="B67" t="str">
        <f t="shared" ref="B67:B130" si="1">LOWER(SUBSTITUTE(A67," ",""))</f>
        <v>support</v>
      </c>
      <c r="C67">
        <f>IF(B67=LOOKUP(B67,'manually extracted terms'!$B$2:$B$219),1,0)</f>
        <v>0</v>
      </c>
    </row>
    <row r="68" spans="1:3" x14ac:dyDescent="0.25">
      <c r="A68" t="s">
        <v>34</v>
      </c>
      <c r="B68" t="str">
        <f t="shared" si="1"/>
        <v>appeal</v>
      </c>
      <c r="C68">
        <f>IF(B68=LOOKUP(B68,'manually extracted terms'!$B$2:$B$219),1,0)</f>
        <v>1</v>
      </c>
    </row>
    <row r="69" spans="1:3" x14ac:dyDescent="0.25">
      <c r="A69" t="s">
        <v>2225</v>
      </c>
      <c r="B69" t="str">
        <f t="shared" si="1"/>
        <v>planselectedforcomparison</v>
      </c>
      <c r="C69">
        <f>IF(B69=LOOKUP(B69,'manually extracted terms'!$B$2:$B$219),1,0)</f>
        <v>0</v>
      </c>
    </row>
    <row r="70" spans="1:3" x14ac:dyDescent="0.25">
      <c r="A70" t="s">
        <v>1256</v>
      </c>
      <c r="B70" t="str">
        <f t="shared" si="1"/>
        <v>planselected</v>
      </c>
      <c r="C70">
        <f>IF(B70=LOOKUP(B70,'manually extracted terms'!$B$2:$B$219),1,0)</f>
        <v>0</v>
      </c>
    </row>
    <row r="71" spans="1:3" x14ac:dyDescent="0.25">
      <c r="A71" t="s">
        <v>1549</v>
      </c>
      <c r="B71" t="str">
        <f t="shared" si="1"/>
        <v>current</v>
      </c>
      <c r="C71">
        <f>IF(B71=LOOKUP(B71,'manually extracted terms'!$B$2:$B$219),1,0)</f>
        <v>0</v>
      </c>
    </row>
    <row r="72" spans="1:3" x14ac:dyDescent="0.25">
      <c r="A72" t="s">
        <v>2226</v>
      </c>
      <c r="B72" t="str">
        <f t="shared" si="1"/>
        <v>functionalitytotrack</v>
      </c>
      <c r="C72">
        <f>IF(B72=LOOKUP(B72,'manually extracted terms'!$B$2:$B$219),1,0)</f>
        <v>0</v>
      </c>
    </row>
    <row r="73" spans="1:3" x14ac:dyDescent="0.25">
      <c r="A73" t="s">
        <v>339</v>
      </c>
      <c r="B73" t="str">
        <f t="shared" si="1"/>
        <v>aptc</v>
      </c>
      <c r="C73">
        <f>IF(B73=LOOKUP(B73,'manually extracted terms'!$B$2:$B$219),1,0)</f>
        <v>1</v>
      </c>
    </row>
    <row r="74" spans="1:3" x14ac:dyDescent="0.25">
      <c r="A74" t="s">
        <v>2227</v>
      </c>
      <c r="B74" t="str">
        <f t="shared" si="1"/>
        <v>functionalitytoprocess</v>
      </c>
      <c r="C74">
        <f>IF(B74=LOOKUP(B74,'manually extracted terms'!$B$2:$B$219),1,0)</f>
        <v>0</v>
      </c>
    </row>
    <row r="75" spans="1:3" x14ac:dyDescent="0.25">
      <c r="A75" t="s">
        <v>1577</v>
      </c>
      <c r="B75" t="str">
        <f t="shared" si="1"/>
        <v>status</v>
      </c>
      <c r="C75">
        <f>IF(B75=LOOKUP(B75,'manually extracted terms'!$B$2:$B$219),1,0)</f>
        <v>0</v>
      </c>
    </row>
    <row r="76" spans="1:3" x14ac:dyDescent="0.25">
      <c r="A76" t="s">
        <v>165</v>
      </c>
      <c r="B76" t="str">
        <f t="shared" si="1"/>
        <v>rating</v>
      </c>
      <c r="C76">
        <f>IF(B76=LOOKUP(B76,'manually extracted terms'!$B$2:$B$219),1,0)</f>
        <v>0</v>
      </c>
    </row>
    <row r="77" spans="1:3" x14ac:dyDescent="0.25">
      <c r="A77" t="s">
        <v>2228</v>
      </c>
      <c r="B77" t="str">
        <f t="shared" si="1"/>
        <v>selectedforcomparison</v>
      </c>
      <c r="C77">
        <f>IF(B77=LOOKUP(B77,'manually extracted terms'!$B$2:$B$219),1,0)</f>
        <v>0</v>
      </c>
    </row>
    <row r="78" spans="1:3" x14ac:dyDescent="0.25">
      <c r="A78" t="s">
        <v>1578</v>
      </c>
      <c r="B78" t="str">
        <f t="shared" si="1"/>
        <v>verification</v>
      </c>
      <c r="C78">
        <f>IF(B78=LOOKUP(B78,'manually extracted terms'!$B$2:$B$219),1,0)</f>
        <v>0</v>
      </c>
    </row>
    <row r="79" spans="1:3" x14ac:dyDescent="0.25">
      <c r="A79" t="s">
        <v>337</v>
      </c>
      <c r="B79" t="str">
        <f t="shared" si="1"/>
        <v>aim</v>
      </c>
      <c r="C79">
        <f>IF(B79=LOOKUP(B79,'manually extracted terms'!$B$2:$B$219),1,0)</f>
        <v>1</v>
      </c>
    </row>
    <row r="80" spans="1:3" x14ac:dyDescent="0.25">
      <c r="A80" t="s">
        <v>1772</v>
      </c>
      <c r="B80" t="str">
        <f t="shared" si="1"/>
        <v>age</v>
      </c>
      <c r="C80">
        <f>IF(B80=LOOKUP(B80,'manually extracted terms'!$B$2:$B$219),1,0)</f>
        <v>1</v>
      </c>
    </row>
    <row r="81" spans="1:3" x14ac:dyDescent="0.25">
      <c r="A81" t="s">
        <v>1529</v>
      </c>
      <c r="B81" t="str">
        <f t="shared" si="1"/>
        <v>subsidized</v>
      </c>
      <c r="C81">
        <f>IF(B81=LOOKUP(B81,'manually extracted terms'!$B$2:$B$219),1,0)</f>
        <v>0</v>
      </c>
    </row>
    <row r="82" spans="1:3" x14ac:dyDescent="0.25">
      <c r="A82" t="s">
        <v>1504</v>
      </c>
      <c r="B82" t="str">
        <f t="shared" si="1"/>
        <v>receive</v>
      </c>
      <c r="C82">
        <f>IF(B82=LOOKUP(B82,'manually extracted terms'!$B$2:$B$219),1,0)</f>
        <v>0</v>
      </c>
    </row>
    <row r="83" spans="1:3" x14ac:dyDescent="0.25">
      <c r="A83" t="s">
        <v>13</v>
      </c>
      <c r="B83" t="str">
        <f t="shared" si="1"/>
        <v>demographic</v>
      </c>
      <c r="C83">
        <f>IF(B83=LOOKUP(B83,'manually extracted terms'!$B$2:$B$219),1,0)</f>
        <v>1</v>
      </c>
    </row>
    <row r="84" spans="1:3" x14ac:dyDescent="0.25">
      <c r="A84" t="s">
        <v>170</v>
      </c>
      <c r="B84" t="str">
        <f t="shared" si="1"/>
        <v>renewal</v>
      </c>
      <c r="C84">
        <f>IF(B84=LOOKUP(B84,'manually extracted terms'!$B$2:$B$219),1,0)</f>
        <v>1</v>
      </c>
    </row>
    <row r="85" spans="1:3" x14ac:dyDescent="0.25">
      <c r="A85" t="s">
        <v>1603</v>
      </c>
      <c r="B85" t="str">
        <f t="shared" si="1"/>
        <v>record</v>
      </c>
      <c r="C85">
        <f>IF(B85=LOOKUP(B85,'manually extracted terms'!$B$2:$B$219),1,0)</f>
        <v>0</v>
      </c>
    </row>
    <row r="86" spans="1:3" x14ac:dyDescent="0.25">
      <c r="A86" t="s">
        <v>1619</v>
      </c>
      <c r="B86" t="str">
        <f t="shared" si="1"/>
        <v>received</v>
      </c>
      <c r="C86">
        <f>IF(B86=LOOKUP(B86,'manually extracted terms'!$B$2:$B$219),1,0)</f>
        <v>0</v>
      </c>
    </row>
    <row r="87" spans="1:3" x14ac:dyDescent="0.25">
      <c r="A87" t="s">
        <v>2229</v>
      </c>
      <c r="B87" t="str">
        <f t="shared" si="1"/>
        <v>tax</v>
      </c>
      <c r="C87">
        <f>IF(B87=LOOKUP(B87,'manually extracted terms'!$B$2:$B$219),1,0)</f>
        <v>0</v>
      </c>
    </row>
    <row r="88" spans="1:3" x14ac:dyDescent="0.25">
      <c r="A88" t="s">
        <v>2230</v>
      </c>
      <c r="B88" t="str">
        <f t="shared" si="1"/>
        <v>requirement</v>
      </c>
      <c r="C88">
        <f>IF(B88=LOOKUP(B88,'manually extracted terms'!$B$2:$B$219),1,0)</f>
        <v>0</v>
      </c>
    </row>
    <row r="89" spans="1:3" x14ac:dyDescent="0.25">
      <c r="A89" t="s">
        <v>1625</v>
      </c>
      <c r="B89" t="str">
        <f t="shared" si="1"/>
        <v>eligible</v>
      </c>
      <c r="C89">
        <f>IF(B89=LOOKUP(B89,'manually extracted terms'!$B$2:$B$219),1,0)</f>
        <v>0</v>
      </c>
    </row>
    <row r="90" spans="1:3" x14ac:dyDescent="0.25">
      <c r="A90" t="s">
        <v>2</v>
      </c>
      <c r="B90" t="str">
        <f t="shared" si="1"/>
        <v>healthcoverage</v>
      </c>
      <c r="C90">
        <f>IF(B90=LOOKUP(B90,'manually extracted terms'!$B$2:$B$219),1,0)</f>
        <v>1</v>
      </c>
    </row>
    <row r="91" spans="1:3" x14ac:dyDescent="0.25">
      <c r="A91" t="s">
        <v>346</v>
      </c>
      <c r="B91" t="str">
        <f t="shared" si="1"/>
        <v>csr</v>
      </c>
      <c r="C91">
        <f>IF(B91=LOOKUP(B91,'manually extracted terms'!$B$2:$B$219),1,0)</f>
        <v>1</v>
      </c>
    </row>
    <row r="92" spans="1:3" x14ac:dyDescent="0.25">
      <c r="A92" t="s">
        <v>1589</v>
      </c>
      <c r="B92" t="str">
        <f t="shared" si="1"/>
        <v>period</v>
      </c>
      <c r="C92">
        <f>IF(B92=LOOKUP(B92,'manually extracted terms'!$B$2:$B$219),1,0)</f>
        <v>0</v>
      </c>
    </row>
    <row r="93" spans="1:3" x14ac:dyDescent="0.25">
      <c r="A93" t="s">
        <v>349</v>
      </c>
      <c r="B93" t="str">
        <f t="shared" si="1"/>
        <v>exemption</v>
      </c>
      <c r="C93">
        <f>IF(B93=LOOKUP(B93,'manually extracted terms'!$B$2:$B$219),1,0)</f>
        <v>1</v>
      </c>
    </row>
    <row r="94" spans="1:3" x14ac:dyDescent="0.25">
      <c r="A94" t="s">
        <v>2231</v>
      </c>
      <c r="B94" t="str">
        <f t="shared" si="1"/>
        <v>providefunctionalitytogenerate</v>
      </c>
      <c r="C94">
        <f>IF(B94=LOOKUP(B94,'manually extracted terms'!$B$2:$B$219),1,0)</f>
        <v>0</v>
      </c>
    </row>
    <row r="95" spans="1:3" x14ac:dyDescent="0.25">
      <c r="A95" t="s">
        <v>1579</v>
      </c>
      <c r="B95" t="str">
        <f t="shared" si="1"/>
        <v>verify</v>
      </c>
      <c r="C95">
        <f>IF(B95=LOOKUP(B95,'manually extracted terms'!$B$2:$B$219),1,0)</f>
        <v>0</v>
      </c>
    </row>
    <row r="96" spans="1:3" x14ac:dyDescent="0.25">
      <c r="A96" t="s">
        <v>2232</v>
      </c>
      <c r="B96" t="str">
        <f t="shared" si="1"/>
        <v>annual</v>
      </c>
      <c r="C96">
        <f>IF(B96=LOOKUP(B96,'manually extracted terms'!$B$2:$B$219),1,0)</f>
        <v>0</v>
      </c>
    </row>
    <row r="97" spans="1:3" x14ac:dyDescent="0.25">
      <c r="A97" t="s">
        <v>1595</v>
      </c>
      <c r="B97" t="str">
        <f t="shared" si="1"/>
        <v>real-time</v>
      </c>
      <c r="C97">
        <f>IF(B97=LOOKUP(B97,'manually extracted terms'!$B$2:$B$219),1,0)</f>
        <v>0</v>
      </c>
    </row>
    <row r="98" spans="1:3" x14ac:dyDescent="0.25">
      <c r="A98" t="s">
        <v>2233</v>
      </c>
      <c r="B98" t="str">
        <f t="shared" si="1"/>
        <v>functionalitytoreceive</v>
      </c>
      <c r="C98">
        <f>IF(B98=LOOKUP(B98,'manually extracted terms'!$B$2:$B$219),1,0)</f>
        <v>0</v>
      </c>
    </row>
    <row r="99" spans="1:3" x14ac:dyDescent="0.25">
      <c r="A99" t="s">
        <v>1640</v>
      </c>
      <c r="B99" t="str">
        <f t="shared" si="1"/>
        <v>mail</v>
      </c>
      <c r="C99">
        <f>IF(B99=LOOKUP(B99,'manually extracted terms'!$B$2:$B$219),1,0)</f>
        <v>0</v>
      </c>
    </row>
    <row r="100" spans="1:3" x14ac:dyDescent="0.25">
      <c r="A100" t="s">
        <v>1517</v>
      </c>
      <c r="B100" t="str">
        <f t="shared" si="1"/>
        <v>preference</v>
      </c>
      <c r="C100">
        <f>IF(B100=LOOKUP(B100,'manually extracted terms'!$B$2:$B$219),1,0)</f>
        <v>0</v>
      </c>
    </row>
    <row r="101" spans="1:3" x14ac:dyDescent="0.25">
      <c r="A101" t="s">
        <v>1575</v>
      </c>
      <c r="B101" t="str">
        <f t="shared" si="1"/>
        <v>timeframe</v>
      </c>
      <c r="C101">
        <f>IF(B101=LOOKUP(B101,'manually extracted terms'!$B$2:$B$219),1,0)</f>
        <v>0</v>
      </c>
    </row>
    <row r="102" spans="1:3" x14ac:dyDescent="0.25">
      <c r="A102" t="s">
        <v>1278</v>
      </c>
      <c r="B102" t="str">
        <f t="shared" si="1"/>
        <v>eligibilityadministrator</v>
      </c>
      <c r="C102">
        <f>IF(B102=LOOKUP(B102,'manually extracted terms'!$B$2:$B$219),1,0)</f>
        <v>1</v>
      </c>
    </row>
    <row r="103" spans="1:3" x14ac:dyDescent="0.25">
      <c r="A103" t="s">
        <v>1594</v>
      </c>
      <c r="B103" t="str">
        <f t="shared" si="1"/>
        <v>send</v>
      </c>
      <c r="C103">
        <f>IF(B103=LOOKUP(B103,'manually extracted terms'!$B$2:$B$219),1,0)</f>
        <v>0</v>
      </c>
    </row>
    <row r="104" spans="1:3" x14ac:dyDescent="0.25">
      <c r="A104" t="s">
        <v>1570</v>
      </c>
      <c r="B104" t="str">
        <f t="shared" si="1"/>
        <v>date</v>
      </c>
      <c r="C104">
        <f>IF(B104=LOOKUP(B104,'manually extracted terms'!$B$2:$B$219),1,0)</f>
        <v>0</v>
      </c>
    </row>
    <row r="105" spans="1:3" x14ac:dyDescent="0.25">
      <c r="A105" t="s">
        <v>2234</v>
      </c>
      <c r="B105" t="str">
        <f t="shared" si="1"/>
        <v>administrator</v>
      </c>
      <c r="C105">
        <f>IF(B105=LOOKUP(B105,'manually extracted terms'!$B$2:$B$219),1,0)</f>
        <v>0</v>
      </c>
    </row>
    <row r="106" spans="1:3" x14ac:dyDescent="0.25">
      <c r="A106" t="s">
        <v>1556</v>
      </c>
      <c r="B106" t="str">
        <f t="shared" si="1"/>
        <v>decision</v>
      </c>
      <c r="C106">
        <f>IF(B106=LOOKUP(B106,'manually extracted terms'!$B$2:$B$219),1,0)</f>
        <v>0</v>
      </c>
    </row>
    <row r="107" spans="1:3" x14ac:dyDescent="0.25">
      <c r="A107" t="s">
        <v>2235</v>
      </c>
      <c r="B107" t="str">
        <f t="shared" si="1"/>
        <v>average</v>
      </c>
      <c r="C107">
        <f>IF(B107=LOOKUP(B107,'manually extracted terms'!$B$2:$B$219),1,0)</f>
        <v>0</v>
      </c>
    </row>
    <row r="108" spans="1:3" x14ac:dyDescent="0.25">
      <c r="A108" t="s">
        <v>1632</v>
      </c>
      <c r="B108" t="str">
        <f t="shared" si="1"/>
        <v>view</v>
      </c>
      <c r="C108">
        <f>IF(B108=LOOKUP(B108,'manually extracted terms'!$B$2:$B$219),1,0)</f>
        <v>0</v>
      </c>
    </row>
    <row r="109" spans="1:3" x14ac:dyDescent="0.25">
      <c r="A109" t="s">
        <v>1633</v>
      </c>
      <c r="B109" t="str">
        <f t="shared" si="1"/>
        <v>department</v>
      </c>
      <c r="C109">
        <f>IF(B109=LOOKUP(B109,'manually extracted terms'!$B$2:$B$219),1,0)</f>
        <v>0</v>
      </c>
    </row>
    <row r="110" spans="1:3" x14ac:dyDescent="0.25">
      <c r="A110" t="s">
        <v>1583</v>
      </c>
      <c r="B110" t="str">
        <f t="shared" si="1"/>
        <v>document</v>
      </c>
      <c r="C110">
        <f>IF(B110=LOOKUP(B110,'manually extracted terms'!$B$2:$B$219),1,0)</f>
        <v>0</v>
      </c>
    </row>
    <row r="111" spans="1:3" x14ac:dyDescent="0.25">
      <c r="A111" t="s">
        <v>1572</v>
      </c>
      <c r="B111" t="str">
        <f t="shared" si="1"/>
        <v>household</v>
      </c>
      <c r="C111">
        <f>IF(B111=LOOKUP(B111,'manually extracted terms'!$B$2:$B$219),1,0)</f>
        <v>0</v>
      </c>
    </row>
    <row r="112" spans="1:3" x14ac:dyDescent="0.25">
      <c r="A112" t="s">
        <v>355</v>
      </c>
      <c r="B112" t="str">
        <f t="shared" si="1"/>
        <v>notification</v>
      </c>
      <c r="C112">
        <f>IF(B112=LOOKUP(B112,'manually extracted terms'!$B$2:$B$219),1,0)</f>
        <v>1</v>
      </c>
    </row>
    <row r="113" spans="1:3" x14ac:dyDescent="0.25">
      <c r="A113" t="s">
        <v>1326</v>
      </c>
      <c r="B113" t="str">
        <f t="shared" si="1"/>
        <v>reportsneeded</v>
      </c>
      <c r="C113">
        <f>IF(B113=LOOKUP(B113,'manually extracted terms'!$B$2:$B$219),1,0)</f>
        <v>0</v>
      </c>
    </row>
    <row r="114" spans="1:3" x14ac:dyDescent="0.25">
      <c r="A114" t="s">
        <v>87</v>
      </c>
      <c r="B114" t="str">
        <f t="shared" si="1"/>
        <v>provider</v>
      </c>
      <c r="C114">
        <f>IF(B114=LOOKUP(B114,'manually extracted terms'!$B$2:$B$219),1,0)</f>
        <v>1</v>
      </c>
    </row>
    <row r="115" spans="1:3" x14ac:dyDescent="0.25">
      <c r="A115" t="s">
        <v>2236</v>
      </c>
      <c r="B115" t="str">
        <f t="shared" si="1"/>
        <v>determination</v>
      </c>
      <c r="C115">
        <f>IF(B115=LOOKUP(B115,'manually extracted terms'!$B$2:$B$219),1,0)</f>
        <v>0</v>
      </c>
    </row>
    <row r="116" spans="1:3" x14ac:dyDescent="0.25">
      <c r="A116" t="s">
        <v>1623</v>
      </c>
      <c r="B116" t="str">
        <f t="shared" si="1"/>
        <v>show</v>
      </c>
      <c r="C116">
        <f>IF(B116=LOOKUP(B116,'manually extracted terms'!$B$2:$B$219),1,0)</f>
        <v>0</v>
      </c>
    </row>
    <row r="117" spans="1:3" x14ac:dyDescent="0.25">
      <c r="A117" t="s">
        <v>1497</v>
      </c>
      <c r="B117" t="str">
        <f t="shared" si="1"/>
        <v>fee</v>
      </c>
      <c r="C117">
        <f>IF(B117=LOOKUP(B117,'manually extracted terms'!$B$2:$B$219),1,0)</f>
        <v>0</v>
      </c>
    </row>
    <row r="118" spans="1:3" x14ac:dyDescent="0.25">
      <c r="A118" t="s">
        <v>2237</v>
      </c>
      <c r="B118" t="str">
        <f t="shared" si="1"/>
        <v>net</v>
      </c>
      <c r="C118">
        <f>IF(B118=LOOKUP(B118,'manually extracted terms'!$B$2:$B$219),1,0)</f>
        <v>0</v>
      </c>
    </row>
    <row r="119" spans="1:3" x14ac:dyDescent="0.25">
      <c r="A119" t="s">
        <v>1210</v>
      </c>
      <c r="B119" t="str">
        <f t="shared" si="1"/>
        <v>eligibilitydetermination</v>
      </c>
      <c r="C119">
        <f>IF(B119=LOOKUP(B119,'manually extracted terms'!$B$2:$B$219),1,0)</f>
        <v>0</v>
      </c>
    </row>
    <row r="120" spans="1:3" x14ac:dyDescent="0.25">
      <c r="A120" t="s">
        <v>1580</v>
      </c>
      <c r="B120" t="str">
        <f t="shared" si="1"/>
        <v>california</v>
      </c>
      <c r="C120">
        <f>IF(B120=LOOKUP(B120,'manually extracted terms'!$B$2:$B$219),1,0)</f>
        <v>0</v>
      </c>
    </row>
    <row r="121" spans="1:3" x14ac:dyDescent="0.25">
      <c r="A121" t="s">
        <v>2238</v>
      </c>
      <c r="B121" t="str">
        <f t="shared" si="1"/>
        <v>multiple</v>
      </c>
      <c r="C121">
        <f>IF(B121=LOOKUP(B121,'manually extracted terms'!$B$2:$B$219),1,0)</f>
        <v>0</v>
      </c>
    </row>
    <row r="122" spans="1:3" x14ac:dyDescent="0.25">
      <c r="A122" t="s">
        <v>200</v>
      </c>
      <c r="B122" t="str">
        <f t="shared" si="1"/>
        <v>benefit</v>
      </c>
      <c r="C122">
        <f>IF(B122=LOOKUP(B122,'manually extracted terms'!$B$2:$B$219),1,0)</f>
        <v>0</v>
      </c>
    </row>
    <row r="123" spans="1:3" x14ac:dyDescent="0.25">
      <c r="A123" t="s">
        <v>1550</v>
      </c>
      <c r="B123" t="str">
        <f t="shared" si="1"/>
        <v>save</v>
      </c>
      <c r="C123">
        <f>IF(B123=LOOKUP(B123,'manually extracted terms'!$B$2:$B$219),1,0)</f>
        <v>0</v>
      </c>
    </row>
    <row r="124" spans="1:3" x14ac:dyDescent="0.25">
      <c r="A124" t="s">
        <v>1643</v>
      </c>
      <c r="B124" t="str">
        <f t="shared" si="1"/>
        <v>result</v>
      </c>
      <c r="C124">
        <f>IF(B124=LOOKUP(B124,'manually extracted terms'!$B$2:$B$219),1,0)</f>
        <v>0</v>
      </c>
    </row>
    <row r="125" spans="1:3" x14ac:dyDescent="0.25">
      <c r="A125" t="s">
        <v>1573</v>
      </c>
      <c r="B125" t="str">
        <f t="shared" si="1"/>
        <v>determined</v>
      </c>
      <c r="C125">
        <f>IF(B125=LOOKUP(B125,'manually extracted terms'!$B$2:$B$219),1,0)</f>
        <v>0</v>
      </c>
    </row>
    <row r="126" spans="1:3" x14ac:dyDescent="0.25">
      <c r="A126" t="s">
        <v>1521</v>
      </c>
      <c r="B126" t="str">
        <f t="shared" si="1"/>
        <v>management</v>
      </c>
      <c r="C126">
        <f>IF(B126=LOOKUP(B126,'manually extracted terms'!$B$2:$B$219),1,0)</f>
        <v>0</v>
      </c>
    </row>
    <row r="127" spans="1:3" x14ac:dyDescent="0.25">
      <c r="A127" t="s">
        <v>1641</v>
      </c>
      <c r="B127" t="str">
        <f t="shared" si="1"/>
        <v>source</v>
      </c>
      <c r="C127">
        <f>IF(B127=LOOKUP(B127,'manually extracted terms'!$B$2:$B$219),1,0)</f>
        <v>0</v>
      </c>
    </row>
    <row r="128" spans="1:3" x14ac:dyDescent="0.25">
      <c r="A128" t="s">
        <v>1195</v>
      </c>
      <c r="B128" t="str">
        <f t="shared" si="1"/>
        <v>qualityrating</v>
      </c>
      <c r="C128">
        <f>IF(B128=LOOKUP(B128,'manually extracted terms'!$B$2:$B$219),1,0)</f>
        <v>1</v>
      </c>
    </row>
    <row r="129" spans="1:3" x14ac:dyDescent="0.25">
      <c r="A129" t="s">
        <v>1510</v>
      </c>
      <c r="B129" t="str">
        <f t="shared" si="1"/>
        <v>request</v>
      </c>
      <c r="C129">
        <f>IF(B129=LOOKUP(B129,'manually extracted terms'!$B$2:$B$219),1,0)</f>
        <v>0</v>
      </c>
    </row>
    <row r="130" spans="1:3" x14ac:dyDescent="0.25">
      <c r="A130" t="s">
        <v>1559</v>
      </c>
      <c r="B130" t="str">
        <f t="shared" si="1"/>
        <v>use</v>
      </c>
      <c r="C130">
        <f>IF(B130=LOOKUP(B130,'manually extracted terms'!$B$2:$B$219),1,0)</f>
        <v>0</v>
      </c>
    </row>
    <row r="131" spans="1:3" x14ac:dyDescent="0.25">
      <c r="A131" t="s">
        <v>25</v>
      </c>
      <c r="B131" t="str">
        <f t="shared" ref="B131:B194" si="2">LOWER(SUBSTITUTE(A131," ",""))</f>
        <v>person</v>
      </c>
      <c r="C131">
        <f>IF(B131=LOOKUP(B131,'manually extracted terms'!$B$2:$B$219),1,0)</f>
        <v>1</v>
      </c>
    </row>
    <row r="132" spans="1:3" x14ac:dyDescent="0.25">
      <c r="A132" t="s">
        <v>186</v>
      </c>
      <c r="B132" t="str">
        <f t="shared" si="2"/>
        <v>income</v>
      </c>
      <c r="C132">
        <f>IF(B132=LOOKUP(B132,'manually extracted terms'!$B$2:$B$219),1,0)</f>
        <v>1</v>
      </c>
    </row>
    <row r="133" spans="1:3" x14ac:dyDescent="0.25">
      <c r="A133" t="s">
        <v>28</v>
      </c>
      <c r="B133" t="str">
        <f t="shared" si="2"/>
        <v>workflow</v>
      </c>
      <c r="C133">
        <f>IF(B133=LOOKUP(B133,'manually extracted terms'!$B$2:$B$219),1,0)</f>
        <v>0</v>
      </c>
    </row>
    <row r="134" spans="1:3" x14ac:dyDescent="0.25">
      <c r="A134" t="s">
        <v>1581</v>
      </c>
      <c r="B134" t="str">
        <f t="shared" si="2"/>
        <v>capability</v>
      </c>
      <c r="C134">
        <f>IF(B134=LOOKUP(B134,'manually extracted terms'!$B$2:$B$219),1,0)</f>
        <v>0</v>
      </c>
    </row>
    <row r="135" spans="1:3" x14ac:dyDescent="0.25">
      <c r="A135" t="s">
        <v>2239</v>
      </c>
      <c r="B135" t="str">
        <f t="shared" si="2"/>
        <v>identify</v>
      </c>
      <c r="C135">
        <f>IF(B135=LOOKUP(B135,'manually extracted terms'!$B$2:$B$219),1,0)</f>
        <v>0</v>
      </c>
    </row>
    <row r="136" spans="1:3" x14ac:dyDescent="0.25">
      <c r="A136" t="s">
        <v>2240</v>
      </c>
      <c r="B136" t="str">
        <f t="shared" si="2"/>
        <v>taxcredit</v>
      </c>
      <c r="C136">
        <f>IF(B136=LOOKUP(B136,'manually extracted terms'!$B$2:$B$219),1,0)</f>
        <v>0</v>
      </c>
    </row>
    <row r="137" spans="1:3" x14ac:dyDescent="0.25">
      <c r="A137" t="s">
        <v>2241</v>
      </c>
      <c r="B137" t="str">
        <f t="shared" si="2"/>
        <v>aptccsr</v>
      </c>
      <c r="C137">
        <f>IF(B137=LOOKUP(B137,'manually extracted terms'!$B$2:$B$219),1,0)</f>
        <v>0</v>
      </c>
    </row>
    <row r="138" spans="1:3" x14ac:dyDescent="0.25">
      <c r="A138" t="s">
        <v>2242</v>
      </c>
      <c r="B138" t="str">
        <f t="shared" si="2"/>
        <v>processindividual</v>
      </c>
      <c r="C138">
        <f>IF(B138=LOOKUP(B138,'manually extracted terms'!$B$2:$B$219),1,0)</f>
        <v>0</v>
      </c>
    </row>
    <row r="139" spans="1:3" x14ac:dyDescent="0.25">
      <c r="A139" t="s">
        <v>2243</v>
      </c>
      <c r="B139" t="str">
        <f t="shared" si="2"/>
        <v>history</v>
      </c>
      <c r="C139">
        <f>IF(B139=LOOKUP(B139,'manually extracted terms'!$B$2:$B$219),1,0)</f>
        <v>0</v>
      </c>
    </row>
    <row r="140" spans="1:3" x14ac:dyDescent="0.25">
      <c r="A140" t="s">
        <v>2244</v>
      </c>
      <c r="B140" t="str">
        <f t="shared" si="2"/>
        <v>communication</v>
      </c>
      <c r="C140">
        <f>IF(B140=LOOKUP(B140,'manually extracted terms'!$B$2:$B$219),1,0)</f>
        <v>0</v>
      </c>
    </row>
    <row r="141" spans="1:3" x14ac:dyDescent="0.25">
      <c r="A141" t="s">
        <v>1584</v>
      </c>
      <c r="B141" t="str">
        <f t="shared" si="2"/>
        <v>language</v>
      </c>
      <c r="C141">
        <f>IF(B141=LOOKUP(B141,'manually extracted terms'!$B$2:$B$219),1,0)</f>
        <v>0</v>
      </c>
    </row>
    <row r="142" spans="1:3" x14ac:dyDescent="0.25">
      <c r="A142" t="s">
        <v>1639</v>
      </c>
      <c r="B142" t="str">
        <f t="shared" si="2"/>
        <v>access</v>
      </c>
      <c r="C142">
        <f>IF(B142=LOOKUP(B142,'manually extracted terms'!$B$2:$B$219),1,0)</f>
        <v>0</v>
      </c>
    </row>
    <row r="143" spans="1:3" x14ac:dyDescent="0.25">
      <c r="A143" t="s">
        <v>1548</v>
      </c>
      <c r="B143" t="str">
        <f t="shared" si="2"/>
        <v>rule</v>
      </c>
      <c r="C143">
        <f>IF(B143=LOOKUP(B143,'manually extracted terms'!$B$2:$B$219),1,0)</f>
        <v>0</v>
      </c>
    </row>
    <row r="144" spans="1:3" x14ac:dyDescent="0.25">
      <c r="A144" t="s">
        <v>1606</v>
      </c>
      <c r="B144" t="str">
        <f t="shared" si="2"/>
        <v>viewed</v>
      </c>
      <c r="C144">
        <f>IF(B144=LOOKUP(B144,'manually extracted terms'!$B$2:$B$219),1,0)</f>
        <v>0</v>
      </c>
    </row>
    <row r="145" spans="1:3" x14ac:dyDescent="0.25">
      <c r="A145" t="s">
        <v>1607</v>
      </c>
      <c r="B145" t="str">
        <f t="shared" si="2"/>
        <v>required</v>
      </c>
      <c r="C145">
        <f>IF(B145=LOOKUP(B145,'manually extracted terms'!$B$2:$B$219),1,0)</f>
        <v>0</v>
      </c>
    </row>
    <row r="146" spans="1:3" x14ac:dyDescent="0.25">
      <c r="A146" t="s">
        <v>57</v>
      </c>
      <c r="B146" t="str">
        <f t="shared" si="2"/>
        <v>disenrollment</v>
      </c>
      <c r="C146">
        <f>IF(B146=LOOKUP(B146,'manually extracted terms'!$B$2:$B$219),1,0)</f>
        <v>0</v>
      </c>
    </row>
    <row r="147" spans="1:3" x14ac:dyDescent="0.25">
      <c r="A147" t="s">
        <v>2245</v>
      </c>
      <c r="B147" t="str">
        <f t="shared" si="2"/>
        <v>sharing</v>
      </c>
      <c r="C147">
        <f>IF(B147=LOOKUP(B147,'manually extracted terms'!$B$2:$B$219),1,0)</f>
        <v>0</v>
      </c>
    </row>
    <row r="148" spans="1:3" x14ac:dyDescent="0.25">
      <c r="A148" t="s">
        <v>2246</v>
      </c>
      <c r="B148" t="str">
        <f t="shared" si="2"/>
        <v>premiumtax</v>
      </c>
      <c r="C148">
        <f>IF(B148=LOOKUP(B148,'manually extracted terms'!$B$2:$B$219),1,0)</f>
        <v>0</v>
      </c>
    </row>
    <row r="149" spans="1:3" x14ac:dyDescent="0.25">
      <c r="A149" t="s">
        <v>2247</v>
      </c>
      <c r="B149" t="str">
        <f t="shared" si="2"/>
        <v>functionalitytoupdate</v>
      </c>
      <c r="C149">
        <f>IF(B149=LOOKUP(B149,'manually extracted terms'!$B$2:$B$219),1,0)</f>
        <v>0</v>
      </c>
    </row>
    <row r="150" spans="1:3" x14ac:dyDescent="0.25">
      <c r="A150" t="s">
        <v>1582</v>
      </c>
      <c r="B150" t="str">
        <f t="shared" si="2"/>
        <v>region</v>
      </c>
      <c r="C150">
        <f>IF(B150=LOOKUP(B150,'manually extracted terms'!$B$2:$B$219),1,0)</f>
        <v>1</v>
      </c>
    </row>
    <row r="151" spans="1:3" x14ac:dyDescent="0.25">
      <c r="A151" t="s">
        <v>2248</v>
      </c>
      <c r="B151" t="str">
        <f t="shared" si="2"/>
        <v>hoc</v>
      </c>
      <c r="C151">
        <f>IF(B151=LOOKUP(B151,'manually extracted terms'!$B$2:$B$219),1,0)</f>
        <v>0</v>
      </c>
    </row>
    <row r="152" spans="1:3" x14ac:dyDescent="0.25">
      <c r="A152" t="s">
        <v>19</v>
      </c>
      <c r="B152" t="str">
        <f t="shared" si="2"/>
        <v>text</v>
      </c>
      <c r="C152">
        <f>IF(B152=LOOKUP(B152,'manually extracted terms'!$B$2:$B$219),1,0)</f>
        <v>0</v>
      </c>
    </row>
    <row r="153" spans="1:3" x14ac:dyDescent="0.25">
      <c r="A153" t="s">
        <v>2249</v>
      </c>
      <c r="B153" t="str">
        <f t="shared" si="2"/>
        <v>authorized</v>
      </c>
      <c r="C153">
        <f>IF(B153=LOOKUP(B153,'manually extracted terms'!$B$2:$B$219),1,0)</f>
        <v>0</v>
      </c>
    </row>
    <row r="154" spans="1:3" x14ac:dyDescent="0.25">
      <c r="A154" t="s">
        <v>2250</v>
      </c>
      <c r="B154" t="str">
        <f t="shared" si="2"/>
        <v>medi-calaim</v>
      </c>
      <c r="C154">
        <f>IF(B154=LOOKUP(B154,'manually extracted terms'!$B$2:$B$219),1,0)</f>
        <v>0</v>
      </c>
    </row>
    <row r="155" spans="1:3" x14ac:dyDescent="0.25">
      <c r="A155" t="s">
        <v>2251</v>
      </c>
      <c r="B155" t="str">
        <f t="shared" si="2"/>
        <v>premiumtaxcredit</v>
      </c>
      <c r="C155">
        <f>IF(B155=LOOKUP(B155,'manually extracted terms'!$B$2:$B$219),1,0)</f>
        <v>0</v>
      </c>
    </row>
    <row r="156" spans="1:3" x14ac:dyDescent="0.25">
      <c r="A156" t="s">
        <v>2252</v>
      </c>
      <c r="B156" t="str">
        <f t="shared" si="2"/>
        <v>different</v>
      </c>
      <c r="C156">
        <f>IF(B156=LOOKUP(B156,'manually extracted terms'!$B$2:$B$219),1,0)</f>
        <v>0</v>
      </c>
    </row>
    <row r="157" spans="1:3" x14ac:dyDescent="0.25">
      <c r="A157" t="s">
        <v>108</v>
      </c>
      <c r="B157" t="str">
        <f t="shared" si="2"/>
        <v>staff</v>
      </c>
      <c r="C157">
        <f>IF(B157=LOOKUP(B157,'manually extracted terms'!$B$2:$B$219),1,0)</f>
        <v>1</v>
      </c>
    </row>
    <row r="158" spans="1:3" x14ac:dyDescent="0.25">
      <c r="A158" t="s">
        <v>71</v>
      </c>
      <c r="B158" t="str">
        <f t="shared" si="2"/>
        <v>individualenrollment</v>
      </c>
      <c r="C158">
        <f>IF(B158=LOOKUP(B158,'manually extracted terms'!$B$2:$B$219),1,0)</f>
        <v>0</v>
      </c>
    </row>
    <row r="159" spans="1:3" x14ac:dyDescent="0.25">
      <c r="A159" t="s">
        <v>1795</v>
      </c>
      <c r="B159" t="str">
        <f t="shared" si="2"/>
        <v>gender</v>
      </c>
      <c r="C159">
        <f>IF(B159=LOOKUP(B159,'manually extracted terms'!$B$2:$B$219),1,0)</f>
        <v>1</v>
      </c>
    </row>
    <row r="160" spans="1:3" x14ac:dyDescent="0.25">
      <c r="A160" t="s">
        <v>1476</v>
      </c>
      <c r="B160" t="str">
        <f t="shared" si="2"/>
        <v>magimedi-cal</v>
      </c>
      <c r="C160">
        <f>IF(B160=LOOKUP(B160,'manually extracted terms'!$B$2:$B$219),1,0)</f>
        <v>1</v>
      </c>
    </row>
    <row r="161" spans="1:3" x14ac:dyDescent="0.25">
      <c r="A161" t="s">
        <v>1524</v>
      </c>
      <c r="B161" t="str">
        <f t="shared" si="2"/>
        <v>complaint</v>
      </c>
      <c r="C161">
        <f>IF(B161=LOOKUP(B161,'manually extracted terms'!$B$2:$B$219),1,0)</f>
        <v>0</v>
      </c>
    </row>
    <row r="162" spans="1:3" x14ac:dyDescent="0.25">
      <c r="A162" t="s">
        <v>2253</v>
      </c>
      <c r="B162" t="str">
        <f t="shared" si="2"/>
        <v>related</v>
      </c>
      <c r="C162">
        <f>IF(B162=LOOKUP(B162,'manually extracted terms'!$B$2:$B$219),1,0)</f>
        <v>0</v>
      </c>
    </row>
    <row r="163" spans="1:3" x14ac:dyDescent="0.25">
      <c r="A163" t="s">
        <v>2254</v>
      </c>
      <c r="B163" t="str">
        <f t="shared" si="2"/>
        <v>automatically</v>
      </c>
      <c r="C163">
        <f>IF(B163=LOOKUP(B163,'manually extracted terms'!$B$2:$B$219),1,0)</f>
        <v>0</v>
      </c>
    </row>
    <row r="164" spans="1:3" x14ac:dyDescent="0.25">
      <c r="A164" t="s">
        <v>2255</v>
      </c>
      <c r="B164" t="str">
        <f t="shared" si="2"/>
        <v>numberofapplication</v>
      </c>
      <c r="C164">
        <f>IF(B164=LOOKUP(B164,'manually extracted terms'!$B$2:$B$219),1,0)</f>
        <v>0</v>
      </c>
    </row>
    <row r="165" spans="1:3" x14ac:dyDescent="0.25">
      <c r="A165" t="s">
        <v>1730</v>
      </c>
      <c r="B165" t="str">
        <f t="shared" si="2"/>
        <v>phone</v>
      </c>
      <c r="C165">
        <f>IF(B165=LOOKUP(B165,'manually extracted terms'!$B$2:$B$219),1,0)</f>
        <v>0</v>
      </c>
    </row>
    <row r="166" spans="1:3" x14ac:dyDescent="0.25">
      <c r="A166" t="s">
        <v>1503</v>
      </c>
      <c r="B166" t="str">
        <f t="shared" si="2"/>
        <v>determine</v>
      </c>
      <c r="C166">
        <f>IF(B166=LOOKUP(B166,'manually extracted terms'!$B$2:$B$219),1,0)</f>
        <v>0</v>
      </c>
    </row>
    <row r="167" spans="1:3" x14ac:dyDescent="0.25">
      <c r="A167" t="s">
        <v>1624</v>
      </c>
      <c r="B167" t="str">
        <f t="shared" si="2"/>
        <v>verified</v>
      </c>
      <c r="C167">
        <f>IF(B167=LOOKUP(B167,'manually extracted terms'!$B$2:$B$219),1,0)</f>
        <v>0</v>
      </c>
    </row>
    <row r="168" spans="1:3" x14ac:dyDescent="0.25">
      <c r="A168" t="s">
        <v>2256</v>
      </c>
      <c r="B168" t="str">
        <f t="shared" si="2"/>
        <v>credit</v>
      </c>
      <c r="C168">
        <f>IF(B168=LOOKUP(B168,'manually extracted terms'!$B$2:$B$219),1,0)</f>
        <v>0</v>
      </c>
    </row>
    <row r="169" spans="1:3" x14ac:dyDescent="0.25">
      <c r="A169" t="s">
        <v>115</v>
      </c>
      <c r="B169" t="str">
        <f t="shared" si="2"/>
        <v>caseload</v>
      </c>
      <c r="C169">
        <f>IF(B169=LOOKUP(B169,'manually extracted terms'!$B$2:$B$219),1,0)</f>
        <v>1</v>
      </c>
    </row>
    <row r="170" spans="1:3" x14ac:dyDescent="0.25">
      <c r="A170" t="s">
        <v>2257</v>
      </c>
      <c r="B170" t="str">
        <f t="shared" si="2"/>
        <v>functionalityforconsumer</v>
      </c>
      <c r="C170">
        <f>IF(B170=LOOKUP(B170,'manually extracted terms'!$B$2:$B$219),1,0)</f>
        <v>0</v>
      </c>
    </row>
    <row r="171" spans="1:3" x14ac:dyDescent="0.25">
      <c r="A171" t="s">
        <v>1492</v>
      </c>
      <c r="B171" t="str">
        <f t="shared" si="2"/>
        <v>reconcile</v>
      </c>
      <c r="C171">
        <f>IF(B171=LOOKUP(B171,'manually extracted terms'!$B$2:$B$219),1,0)</f>
        <v>0</v>
      </c>
    </row>
    <row r="172" spans="1:3" x14ac:dyDescent="0.25">
      <c r="A172" t="s">
        <v>2258</v>
      </c>
      <c r="B172" t="str">
        <f t="shared" si="2"/>
        <v>ad-hoc</v>
      </c>
      <c r="C172">
        <f>IF(B172=LOOKUP(B172,'manually extracted terms'!$B$2:$B$219),1,0)</f>
        <v>0</v>
      </c>
    </row>
    <row r="173" spans="1:3" x14ac:dyDescent="0.25">
      <c r="A173" t="s">
        <v>1544</v>
      </c>
      <c r="B173" t="str">
        <f t="shared" si="2"/>
        <v>assigned</v>
      </c>
      <c r="C173">
        <f>IF(B173=LOOKUP(B173,'manually extracted terms'!$B$2:$B$219),1,0)</f>
        <v>0</v>
      </c>
    </row>
    <row r="174" spans="1:3" x14ac:dyDescent="0.25">
      <c r="A174" t="s">
        <v>2259</v>
      </c>
      <c r="B174" t="str">
        <f t="shared" si="2"/>
        <v>functionalitytoprocessindividual</v>
      </c>
      <c r="C174">
        <f>IF(B174=LOOKUP(B174,'manually extracted terms'!$B$2:$B$219),1,0)</f>
        <v>0</v>
      </c>
    </row>
    <row r="175" spans="1:3" x14ac:dyDescent="0.25">
      <c r="A175" t="s">
        <v>2260</v>
      </c>
      <c r="B175" t="str">
        <f t="shared" si="2"/>
        <v>functionalitytoverify</v>
      </c>
      <c r="C175">
        <f>IF(B175=LOOKUP(B175,'manually extracted terms'!$B$2:$B$219),1,0)</f>
        <v>0</v>
      </c>
    </row>
    <row r="176" spans="1:3" x14ac:dyDescent="0.25">
      <c r="A176" t="s">
        <v>1463</v>
      </c>
      <c r="B176" t="str">
        <f t="shared" si="2"/>
        <v>advance</v>
      </c>
      <c r="C176">
        <f>IF(B176=LOOKUP(B176,'manually extracted terms'!$B$2:$B$219),1,0)</f>
        <v>0</v>
      </c>
    </row>
    <row r="177" spans="1:3" x14ac:dyDescent="0.25">
      <c r="A177" t="s">
        <v>2261</v>
      </c>
      <c r="B177" t="str">
        <f t="shared" si="2"/>
        <v>care</v>
      </c>
      <c r="C177">
        <f>IF(B177=LOOKUP(B177,'manually extracted terms'!$B$2:$B$219),1,0)</f>
        <v>0</v>
      </c>
    </row>
    <row r="178" spans="1:3" x14ac:dyDescent="0.25">
      <c r="A178" t="s">
        <v>2262</v>
      </c>
      <c r="B178" t="str">
        <f t="shared" si="2"/>
        <v>performance</v>
      </c>
      <c r="C178">
        <f>IF(B178=LOOKUP(B178,'manually extracted terms'!$B$2:$B$219),1,0)</f>
        <v>0</v>
      </c>
    </row>
    <row r="179" spans="1:3" x14ac:dyDescent="0.25">
      <c r="A179" t="s">
        <v>2263</v>
      </c>
      <c r="B179" t="str">
        <f t="shared" si="2"/>
        <v>functionalitytosend</v>
      </c>
      <c r="C179">
        <f>IF(B179=LOOKUP(B179,'manually extracted terms'!$B$2:$B$219),1,0)</f>
        <v>0</v>
      </c>
    </row>
    <row r="180" spans="1:3" x14ac:dyDescent="0.25">
      <c r="A180" t="s">
        <v>1613</v>
      </c>
      <c r="B180" t="str">
        <f t="shared" si="2"/>
        <v>link</v>
      </c>
      <c r="C180">
        <f>IF(B180=LOOKUP(B180,'manually extracted terms'!$B$2:$B$219),1,0)</f>
        <v>0</v>
      </c>
    </row>
    <row r="181" spans="1:3" x14ac:dyDescent="0.25">
      <c r="A181" t="s">
        <v>1725</v>
      </c>
      <c r="B181" t="str">
        <f t="shared" si="2"/>
        <v>annually</v>
      </c>
      <c r="C181">
        <f>IF(B181=LOOKUP(B181,'manually extracted terms'!$B$2:$B$219),1,0)</f>
        <v>0</v>
      </c>
    </row>
    <row r="182" spans="1:3" x14ac:dyDescent="0.25">
      <c r="A182" t="s">
        <v>2264</v>
      </c>
      <c r="B182" t="str">
        <f t="shared" si="2"/>
        <v>functionalitytoautomatically</v>
      </c>
      <c r="C182">
        <f>IF(B182=LOOKUP(B182,'manually extracted terms'!$B$2:$B$219),1,0)</f>
        <v>0</v>
      </c>
    </row>
    <row r="183" spans="1:3" x14ac:dyDescent="0.25">
      <c r="A183" t="s">
        <v>2265</v>
      </c>
      <c r="B183" t="str">
        <f t="shared" si="2"/>
        <v>call</v>
      </c>
      <c r="C183">
        <f>IF(B183=LOOKUP(B183,'manually extracted terms'!$B$2:$B$219),1,0)</f>
        <v>0</v>
      </c>
    </row>
    <row r="184" spans="1:3" x14ac:dyDescent="0.25">
      <c r="A184" t="s">
        <v>2266</v>
      </c>
      <c r="B184" t="str">
        <f t="shared" si="2"/>
        <v>criteriae</v>
      </c>
      <c r="C184">
        <f>IF(B184=LOOKUP(B184,'manually extracted terms'!$B$2:$B$219),1,0)</f>
        <v>0</v>
      </c>
    </row>
    <row r="185" spans="1:3" x14ac:dyDescent="0.25">
      <c r="A185" t="s">
        <v>2267</v>
      </c>
      <c r="B185" t="str">
        <f t="shared" si="2"/>
        <v>ad-hocmonthly</v>
      </c>
      <c r="C185">
        <f>IF(B185=LOOKUP(B185,'manually extracted terms'!$B$2:$B$219),1,0)</f>
        <v>0</v>
      </c>
    </row>
    <row r="186" spans="1:3" x14ac:dyDescent="0.25">
      <c r="A186" t="s">
        <v>2268</v>
      </c>
      <c r="B186" t="str">
        <f t="shared" si="2"/>
        <v>model</v>
      </c>
      <c r="C186">
        <f>IF(B186=LOOKUP(B186,'manually extracted terms'!$B$2:$B$219),1,0)</f>
        <v>0</v>
      </c>
    </row>
    <row r="187" spans="1:3" x14ac:dyDescent="0.25">
      <c r="A187" t="s">
        <v>1537</v>
      </c>
      <c r="B187" t="str">
        <f t="shared" si="2"/>
        <v>office</v>
      </c>
      <c r="C187">
        <f>IF(B187=LOOKUP(B187,'manually extracted terms'!$B$2:$B$219),1,0)</f>
        <v>0</v>
      </c>
    </row>
    <row r="188" spans="1:3" x14ac:dyDescent="0.25">
      <c r="A188" t="s">
        <v>1555</v>
      </c>
      <c r="B188" t="str">
        <f t="shared" si="2"/>
        <v>electronic</v>
      </c>
      <c r="C188">
        <f>IF(B188=LOOKUP(B188,'manually extracted terms'!$B$2:$B$219),1,0)</f>
        <v>0</v>
      </c>
    </row>
    <row r="189" spans="1:3" x14ac:dyDescent="0.25">
      <c r="A189" t="s">
        <v>2269</v>
      </c>
      <c r="B189" t="str">
        <f t="shared" si="2"/>
        <v>response</v>
      </c>
      <c r="C189">
        <f>IF(B189=LOOKUP(B189,'manually extracted terms'!$B$2:$B$219),1,0)</f>
        <v>0</v>
      </c>
    </row>
    <row r="190" spans="1:3" x14ac:dyDescent="0.25">
      <c r="A190" t="s">
        <v>2270</v>
      </c>
      <c r="B190" t="str">
        <f t="shared" si="2"/>
        <v>neededtocomply</v>
      </c>
      <c r="C190">
        <f>IF(B190=LOOKUP(B190,'manually extracted terms'!$B$2:$B$219),1,0)</f>
        <v>0</v>
      </c>
    </row>
    <row r="191" spans="1:3" x14ac:dyDescent="0.25">
      <c r="A191" t="s">
        <v>2271</v>
      </c>
      <c r="B191" t="str">
        <f t="shared" si="2"/>
        <v>criteriaeg</v>
      </c>
      <c r="C191">
        <f>IF(B191=LOOKUP(B191,'manually extracted terms'!$B$2:$B$219),1,0)</f>
        <v>0</v>
      </c>
    </row>
    <row r="192" spans="1:3" x14ac:dyDescent="0.25">
      <c r="A192" t="s">
        <v>2272</v>
      </c>
      <c r="B192" t="str">
        <f t="shared" si="2"/>
        <v>subsidizedhealth</v>
      </c>
      <c r="C192">
        <f>IF(B192=LOOKUP(B192,'manually extracted terms'!$B$2:$B$219),1,0)</f>
        <v>0</v>
      </c>
    </row>
    <row r="193" spans="1:3" x14ac:dyDescent="0.25">
      <c r="A193" t="s">
        <v>2273</v>
      </c>
      <c r="B193" t="str">
        <f t="shared" si="2"/>
        <v>control</v>
      </c>
      <c r="C193">
        <f>IF(B193=LOOKUP(B193,'manually extracted terms'!$B$2:$B$219),1,0)</f>
        <v>0</v>
      </c>
    </row>
    <row r="194" spans="1:3" x14ac:dyDescent="0.25">
      <c r="A194" t="s">
        <v>4</v>
      </c>
      <c r="B194" t="str">
        <f t="shared" si="2"/>
        <v>subsidizedhealthcoverage</v>
      </c>
      <c r="C194">
        <f>IF(B194=LOOKUP(B194,'manually extracted terms'!$B$2:$B$219),1,0)</f>
        <v>1</v>
      </c>
    </row>
    <row r="195" spans="1:3" x14ac:dyDescent="0.25">
      <c r="A195" t="s">
        <v>1400</v>
      </c>
      <c r="B195" t="str">
        <f t="shared" ref="B195:B258" si="3">LOWER(SUBSTITUTE(A195," ",""))</f>
        <v>notifyissuer</v>
      </c>
      <c r="C195">
        <f>IF(B195=LOOKUP(B195,'manually extracted terms'!$B$2:$B$219),1,0)</f>
        <v>0</v>
      </c>
    </row>
    <row r="196" spans="1:3" x14ac:dyDescent="0.25">
      <c r="A196" t="s">
        <v>1532</v>
      </c>
      <c r="B196" t="str">
        <f t="shared" si="3"/>
        <v>retain</v>
      </c>
      <c r="C196">
        <f>IF(B196=LOOKUP(B196,'manually extracted terms'!$B$2:$B$219),1,0)</f>
        <v>0</v>
      </c>
    </row>
    <row r="197" spans="1:3" x14ac:dyDescent="0.25">
      <c r="A197" t="s">
        <v>2274</v>
      </c>
      <c r="B197" t="str">
        <f t="shared" si="3"/>
        <v>month</v>
      </c>
      <c r="C197">
        <f>IF(B197=LOOKUP(B197,'manually extracted terms'!$B$2:$B$219),1,0)</f>
        <v>0</v>
      </c>
    </row>
    <row r="198" spans="1:3" x14ac:dyDescent="0.25">
      <c r="A198" t="s">
        <v>1591</v>
      </c>
      <c r="B198" t="str">
        <f t="shared" si="3"/>
        <v>completed</v>
      </c>
      <c r="C198">
        <f>IF(B198=LOOKUP(B198,'manually extracted terms'!$B$2:$B$219),1,0)</f>
        <v>0</v>
      </c>
    </row>
    <row r="199" spans="1:3" x14ac:dyDescent="0.25">
      <c r="A199" t="s">
        <v>2275</v>
      </c>
      <c r="B199" t="str">
        <f t="shared" si="3"/>
        <v>additional</v>
      </c>
      <c r="C199">
        <f>IF(B199=LOOKUP(B199,'manually extracted terms'!$B$2:$B$219),1,0)</f>
        <v>0</v>
      </c>
    </row>
    <row r="200" spans="1:3" x14ac:dyDescent="0.25">
      <c r="A200" t="s">
        <v>98</v>
      </c>
      <c r="B200" t="str">
        <f t="shared" si="3"/>
        <v>referral</v>
      </c>
      <c r="C200">
        <f>IF(B200=LOOKUP(B200,'manually extracted terms'!$B$2:$B$219),1,0)</f>
        <v>1</v>
      </c>
    </row>
    <row r="201" spans="1:3" x14ac:dyDescent="0.25">
      <c r="A201" t="s">
        <v>1571</v>
      </c>
      <c r="B201" t="str">
        <f t="shared" si="3"/>
        <v>amount</v>
      </c>
      <c r="C201">
        <f>IF(B201=LOOKUP(B201,'manually extracted terms'!$B$2:$B$219),1,0)</f>
        <v>0</v>
      </c>
    </row>
    <row r="202" spans="1:3" x14ac:dyDescent="0.25">
      <c r="A202" t="s">
        <v>1797</v>
      </c>
      <c r="B202" t="str">
        <f t="shared" si="3"/>
        <v>submit</v>
      </c>
      <c r="C202">
        <f>IF(B202=LOOKUP(B202,'manually extracted terms'!$B$2:$B$219),1,0)</f>
        <v>0</v>
      </c>
    </row>
    <row r="203" spans="1:3" x14ac:dyDescent="0.25">
      <c r="A203" t="s">
        <v>1536</v>
      </c>
      <c r="B203" t="str">
        <f t="shared" si="3"/>
        <v>provided</v>
      </c>
      <c r="C203">
        <f>IF(B203=LOOKUP(B203,'manually extracted terms'!$B$2:$B$219),1,0)</f>
        <v>0</v>
      </c>
    </row>
    <row r="204" spans="1:3" x14ac:dyDescent="0.25">
      <c r="A204" t="s">
        <v>1622</v>
      </c>
      <c r="B204" t="str">
        <f t="shared" si="3"/>
        <v>present</v>
      </c>
      <c r="C204">
        <f>IF(B204=LOOKUP(B204,'manually extracted terms'!$B$2:$B$219),1,0)</f>
        <v>0</v>
      </c>
    </row>
    <row r="205" spans="1:3" x14ac:dyDescent="0.25">
      <c r="A205" t="s">
        <v>1526</v>
      </c>
      <c r="B205" t="str">
        <f t="shared" si="3"/>
        <v>calculate</v>
      </c>
      <c r="C205">
        <f>IF(B205=LOOKUP(B205,'manually extracted terms'!$B$2:$B$219),1,0)</f>
        <v>0</v>
      </c>
    </row>
    <row r="206" spans="1:3" x14ac:dyDescent="0.25">
      <c r="A206" t="s">
        <v>126</v>
      </c>
      <c r="B206" t="str">
        <f t="shared" si="3"/>
        <v>premiumpayment</v>
      </c>
      <c r="C206">
        <f>IF(B206=LOOKUP(B206,'manually extracted terms'!$B$2:$B$219),1,0)</f>
        <v>0</v>
      </c>
    </row>
    <row r="207" spans="1:3" x14ac:dyDescent="0.25">
      <c r="A207" t="s">
        <v>2276</v>
      </c>
      <c r="B207" t="str">
        <f t="shared" si="3"/>
        <v>individualexemption</v>
      </c>
      <c r="C207">
        <f>IF(B207=LOOKUP(B207,'manually extracted terms'!$B$2:$B$219),1,0)</f>
        <v>0</v>
      </c>
    </row>
    <row r="208" spans="1:3" x14ac:dyDescent="0.25">
      <c r="A208" t="s">
        <v>1588</v>
      </c>
      <c r="B208" t="str">
        <f t="shared" si="3"/>
        <v>interface</v>
      </c>
      <c r="C208">
        <f>IF(B208=LOOKUP(B208,'manually extracted terms'!$B$2:$B$219),1,0)</f>
        <v>0</v>
      </c>
    </row>
    <row r="209" spans="1:3" x14ac:dyDescent="0.25">
      <c r="A209" t="s">
        <v>2277</v>
      </c>
      <c r="B209" t="str">
        <f t="shared" si="3"/>
        <v>monthlyquarterly</v>
      </c>
      <c r="C209">
        <f>IF(B209=LOOKUP(B209,'manually extracted terms'!$B$2:$B$219),1,0)</f>
        <v>0</v>
      </c>
    </row>
    <row r="210" spans="1:3" x14ac:dyDescent="0.25">
      <c r="A210" t="s">
        <v>2278</v>
      </c>
      <c r="B210" t="str">
        <f t="shared" si="3"/>
        <v>providefunctionalitytoretain</v>
      </c>
      <c r="C210">
        <f>IF(B210=LOOKUP(B210,'manually extracted terms'!$B$2:$B$219),1,0)</f>
        <v>0</v>
      </c>
    </row>
    <row r="211" spans="1:3" x14ac:dyDescent="0.25">
      <c r="A211" t="s">
        <v>1545</v>
      </c>
      <c r="B211" t="str">
        <f t="shared" si="3"/>
        <v>question</v>
      </c>
      <c r="C211">
        <f>IF(B211=LOOKUP(B211,'manually extracted terms'!$B$2:$B$219),1,0)</f>
        <v>0</v>
      </c>
    </row>
    <row r="212" spans="1:3" x14ac:dyDescent="0.25">
      <c r="A212" t="s">
        <v>2279</v>
      </c>
      <c r="B212" t="str">
        <f t="shared" si="3"/>
        <v>saving</v>
      </c>
      <c r="C212">
        <f>IF(B212=LOOKUP(B212,'manually extracted terms'!$B$2:$B$219),1,0)</f>
        <v>0</v>
      </c>
    </row>
    <row r="213" spans="1:3" x14ac:dyDescent="0.25">
      <c r="A213" t="s">
        <v>142</v>
      </c>
      <c r="B213" t="str">
        <f t="shared" si="3"/>
        <v>decertification</v>
      </c>
      <c r="C213">
        <f>IF(B213=LOOKUP(B213,'manually extracted terms'!$B$2:$B$219),1,0)</f>
        <v>1</v>
      </c>
    </row>
    <row r="214" spans="1:3" x14ac:dyDescent="0.25">
      <c r="A214" t="s">
        <v>1531</v>
      </c>
      <c r="B214" t="str">
        <f t="shared" si="3"/>
        <v>issue</v>
      </c>
      <c r="C214">
        <f>IF(B214=LOOKUP(B214,'manually extracted terms'!$B$2:$B$219),1,0)</f>
        <v>0</v>
      </c>
    </row>
    <row r="215" spans="1:3" x14ac:dyDescent="0.25">
      <c r="A215" t="s">
        <v>1566</v>
      </c>
      <c r="B215" t="str">
        <f t="shared" si="3"/>
        <v>screen</v>
      </c>
      <c r="C215">
        <f>IF(B215=LOOKUP(B215,'manually extracted terms'!$B$2:$B$219),1,0)</f>
        <v>0</v>
      </c>
    </row>
    <row r="216" spans="1:3" x14ac:dyDescent="0.25">
      <c r="A216" t="s">
        <v>1617</v>
      </c>
      <c r="B216" t="str">
        <f t="shared" si="3"/>
        <v>include</v>
      </c>
      <c r="C216">
        <f>IF(B216=LOOKUP(B216,'manually extracted terms'!$B$2:$B$219),1,0)</f>
        <v>0</v>
      </c>
    </row>
    <row r="217" spans="1:3" x14ac:dyDescent="0.25">
      <c r="A217" t="s">
        <v>1567</v>
      </c>
      <c r="B217" t="str">
        <f t="shared" si="3"/>
        <v>location</v>
      </c>
      <c r="C217">
        <f>IF(B217=LOOKUP(B217,'manually extracted terms'!$B$2:$B$219),1,0)</f>
        <v>1</v>
      </c>
    </row>
    <row r="218" spans="1:3" x14ac:dyDescent="0.25">
      <c r="A218" t="s">
        <v>2280</v>
      </c>
      <c r="B218" t="str">
        <f t="shared" si="3"/>
        <v>healthcare</v>
      </c>
      <c r="C218">
        <f>IF(B218=LOOKUP(B218,'manually extracted terms'!$B$2:$B$219),1,0)</f>
        <v>0</v>
      </c>
    </row>
    <row r="219" spans="1:3" x14ac:dyDescent="0.25">
      <c r="A219" t="s">
        <v>2281</v>
      </c>
      <c r="B219" t="str">
        <f t="shared" si="3"/>
        <v>redetermination</v>
      </c>
      <c r="C219">
        <f>IF(B219=LOOKUP(B219,'manually extracted terms'!$B$2:$B$219),1,0)</f>
        <v>0</v>
      </c>
    </row>
    <row r="220" spans="1:3" x14ac:dyDescent="0.25">
      <c r="A220" t="s">
        <v>1781</v>
      </c>
      <c r="B220" t="str">
        <f t="shared" si="3"/>
        <v>defined</v>
      </c>
      <c r="C220">
        <f>IF(B220=LOOKUP(B220,'manually extracted terms'!$B$2:$B$219),1,0)</f>
        <v>0</v>
      </c>
    </row>
    <row r="221" spans="1:3" x14ac:dyDescent="0.25">
      <c r="A221" t="s">
        <v>2282</v>
      </c>
      <c r="B221" t="str">
        <f t="shared" si="3"/>
        <v>available</v>
      </c>
      <c r="C221">
        <f>IF(B221=LOOKUP(B221,'manually extracted terms'!$B$2:$B$219),1,0)</f>
        <v>0</v>
      </c>
    </row>
    <row r="222" spans="1:3" x14ac:dyDescent="0.25">
      <c r="A222" t="s">
        <v>1808</v>
      </c>
      <c r="B222" t="str">
        <f t="shared" si="3"/>
        <v>quarterly</v>
      </c>
      <c r="C222">
        <f>IF(B222=LOOKUP(B222,'manually extracted terms'!$B$2:$B$219),1,0)</f>
        <v>0</v>
      </c>
    </row>
    <row r="223" spans="1:3" x14ac:dyDescent="0.25">
      <c r="A223" t="s">
        <v>1597</v>
      </c>
      <c r="B223" t="str">
        <f t="shared" si="3"/>
        <v>pocket</v>
      </c>
      <c r="C223">
        <f>IF(B223=LOOKUP(B223,'manually extracted terms'!$B$2:$B$219),1,0)</f>
        <v>0</v>
      </c>
    </row>
    <row r="224" spans="1:3" x14ac:dyDescent="0.25">
      <c r="A224" t="s">
        <v>2283</v>
      </c>
      <c r="B224" t="str">
        <f t="shared" si="3"/>
        <v>member</v>
      </c>
      <c r="C224">
        <f>IF(B224=LOOKUP(B224,'manually extracted terms'!$B$2:$B$219),1,0)</f>
        <v>0</v>
      </c>
    </row>
    <row r="225" spans="1:3" x14ac:dyDescent="0.25">
      <c r="A225" t="s">
        <v>1471</v>
      </c>
      <c r="B225" t="str">
        <f t="shared" si="3"/>
        <v>monthlyreport</v>
      </c>
      <c r="C225">
        <f>IF(B225=LOOKUP(B225,'manually extracted terms'!$B$2:$B$219),1,0)</f>
        <v>0</v>
      </c>
    </row>
    <row r="226" spans="1:3" x14ac:dyDescent="0.25">
      <c r="A226" t="s">
        <v>2284</v>
      </c>
      <c r="B226" t="str">
        <f t="shared" si="3"/>
        <v>code</v>
      </c>
      <c r="C226">
        <f>IF(B226=LOOKUP(B226,'manually extracted terms'!$B$2:$B$219),1,0)</f>
        <v>0</v>
      </c>
    </row>
    <row r="227" spans="1:3" x14ac:dyDescent="0.25">
      <c r="A227" t="s">
        <v>1611</v>
      </c>
      <c r="B227" t="str">
        <f t="shared" si="3"/>
        <v>method</v>
      </c>
      <c r="C227">
        <f>IF(B227=LOOKUP(B227,'manually extracted terms'!$B$2:$B$219),1,0)</f>
        <v>0</v>
      </c>
    </row>
    <row r="228" spans="1:3" x14ac:dyDescent="0.25">
      <c r="A228" t="s">
        <v>76</v>
      </c>
      <c r="B228" t="str">
        <f t="shared" si="3"/>
        <v>family</v>
      </c>
      <c r="C228">
        <f>IF(B228=LOOKUP(B228,'manually extracted terms'!$B$2:$B$219),1,0)</f>
        <v>1</v>
      </c>
    </row>
    <row r="229" spans="1:3" x14ac:dyDescent="0.25">
      <c r="A229" t="s">
        <v>1587</v>
      </c>
      <c r="B229" t="str">
        <f t="shared" si="3"/>
        <v>task</v>
      </c>
      <c r="C229">
        <f>IF(B229=LOOKUP(B229,'manually extracted terms'!$B$2:$B$219),1,0)</f>
        <v>0</v>
      </c>
    </row>
    <row r="230" spans="1:3" x14ac:dyDescent="0.25">
      <c r="A230" t="s">
        <v>2285</v>
      </c>
      <c r="B230" t="str">
        <f t="shared" si="3"/>
        <v>complywithfederal</v>
      </c>
      <c r="C230">
        <f>IF(B230=LOOKUP(B230,'manually extracted terms'!$B$2:$B$219),1,0)</f>
        <v>0</v>
      </c>
    </row>
    <row r="231" spans="1:3" x14ac:dyDescent="0.25">
      <c r="A231" t="s">
        <v>1705</v>
      </c>
      <c r="B231" t="str">
        <f t="shared" si="3"/>
        <v>comply</v>
      </c>
      <c r="C231">
        <f>IF(B231=LOOKUP(B231,'manually extracted terms'!$B$2:$B$219),1,0)</f>
        <v>0</v>
      </c>
    </row>
    <row r="232" spans="1:3" x14ac:dyDescent="0.25">
      <c r="A232" t="s">
        <v>2286</v>
      </c>
      <c r="B232" t="str">
        <f t="shared" si="3"/>
        <v>sharingreduction</v>
      </c>
      <c r="C232">
        <f>IF(B232=LOOKUP(B232,'manually extracted terms'!$B$2:$B$219),1,0)</f>
        <v>0</v>
      </c>
    </row>
    <row r="233" spans="1:3" x14ac:dyDescent="0.25">
      <c r="A233" t="s">
        <v>2287</v>
      </c>
      <c r="B233" t="str">
        <f t="shared" si="3"/>
        <v>reportsneededtocomply</v>
      </c>
      <c r="C233">
        <f>IF(B233=LOOKUP(B233,'manually extracted terms'!$B$2:$B$219),1,0)</f>
        <v>0</v>
      </c>
    </row>
    <row r="234" spans="1:3" x14ac:dyDescent="0.25">
      <c r="A234" t="s">
        <v>2288</v>
      </c>
      <c r="B234" t="str">
        <f t="shared" si="3"/>
        <v>functionalitytonotifyissuer</v>
      </c>
      <c r="C234">
        <f>IF(B234=LOOKUP(B234,'manually extracted terms'!$B$2:$B$219),1,0)</f>
        <v>0</v>
      </c>
    </row>
    <row r="235" spans="1:3" x14ac:dyDescent="0.25">
      <c r="A235" t="s">
        <v>2289</v>
      </c>
      <c r="B235" t="str">
        <f t="shared" si="3"/>
        <v>review</v>
      </c>
      <c r="C235">
        <f>IF(B235=LOOKUP(B235,'manually extracted terms'!$B$2:$B$219),1,0)</f>
        <v>0</v>
      </c>
    </row>
    <row r="236" spans="1:3" x14ac:dyDescent="0.25">
      <c r="A236" t="s">
        <v>2290</v>
      </c>
      <c r="B236" t="str">
        <f t="shared" si="3"/>
        <v>functionalitytoretain</v>
      </c>
      <c r="C236">
        <f>IF(B236=LOOKUP(B236,'manually extracted terms'!$B$2:$B$219),1,0)</f>
        <v>0</v>
      </c>
    </row>
    <row r="237" spans="1:3" x14ac:dyDescent="0.25">
      <c r="A237" t="s">
        <v>1244</v>
      </c>
      <c r="B237" t="str">
        <f t="shared" si="3"/>
        <v>chipplan</v>
      </c>
      <c r="C237">
        <f>IF(B237=LOOKUP(B237,'manually extracted terms'!$B$2:$B$219),1,0)</f>
        <v>0</v>
      </c>
    </row>
    <row r="238" spans="1:3" x14ac:dyDescent="0.25">
      <c r="A238" t="s">
        <v>68</v>
      </c>
      <c r="B238" t="str">
        <f t="shared" si="3"/>
        <v>enroll</v>
      </c>
      <c r="C238">
        <f>IF(B238=LOOKUP(B238,'manually extracted terms'!$B$2:$B$219),1,0)</f>
        <v>1</v>
      </c>
    </row>
    <row r="239" spans="1:3" x14ac:dyDescent="0.25">
      <c r="A239" t="s">
        <v>1590</v>
      </c>
      <c r="B239" t="str">
        <f t="shared" si="3"/>
        <v>reporting</v>
      </c>
      <c r="C239">
        <f>IF(B239=LOOKUP(B239,'manually extracted terms'!$B$2:$B$219),1,0)</f>
        <v>0</v>
      </c>
    </row>
    <row r="240" spans="1:3" x14ac:dyDescent="0.25">
      <c r="A240" t="s">
        <v>1534</v>
      </c>
      <c r="B240" t="str">
        <f t="shared" si="3"/>
        <v>citizenship</v>
      </c>
      <c r="C240">
        <f>IF(B240=LOOKUP(B240,'manually extracted terms'!$B$2:$B$219),1,0)</f>
        <v>0</v>
      </c>
    </row>
    <row r="241" spans="1:3" x14ac:dyDescent="0.25">
      <c r="A241" t="s">
        <v>1569</v>
      </c>
      <c r="B241" t="str">
        <f t="shared" si="3"/>
        <v>list</v>
      </c>
      <c r="C241">
        <f>IF(B241=LOOKUP(B241,'manually extracted terms'!$B$2:$B$219),1,0)</f>
        <v>0</v>
      </c>
    </row>
    <row r="242" spans="1:3" x14ac:dyDescent="0.25">
      <c r="A242" t="s">
        <v>1547</v>
      </c>
      <c r="B242" t="str">
        <f t="shared" si="3"/>
        <v>trend</v>
      </c>
      <c r="C242">
        <f>IF(B242=LOOKUP(B242,'manually extracted terms'!$B$2:$B$219),1,0)</f>
        <v>0</v>
      </c>
    </row>
    <row r="243" spans="1:3" x14ac:dyDescent="0.25">
      <c r="A243" t="s">
        <v>2291</v>
      </c>
      <c r="B243" t="str">
        <f t="shared" si="3"/>
        <v>selection</v>
      </c>
      <c r="C243">
        <f>IF(B243=LOOKUP(B243,'manually extracted terms'!$B$2:$B$219),1,0)</f>
        <v>0</v>
      </c>
    </row>
    <row r="244" spans="1:3" x14ac:dyDescent="0.25">
      <c r="A244" t="s">
        <v>1620</v>
      </c>
      <c r="B244" t="str">
        <f t="shared" si="3"/>
        <v>documentation</v>
      </c>
      <c r="C244">
        <f>IF(B244=LOOKUP(B244,'manually extracted terms'!$B$2:$B$219),1,0)</f>
        <v>0</v>
      </c>
    </row>
    <row r="245" spans="1:3" x14ac:dyDescent="0.25">
      <c r="A245" t="s">
        <v>2292</v>
      </c>
      <c r="B245" t="str">
        <f t="shared" si="3"/>
        <v>center</v>
      </c>
      <c r="C245">
        <f>IF(B245=LOOKUP(B245,'manually extracted terms'!$B$2:$B$219),1,0)</f>
        <v>0</v>
      </c>
    </row>
    <row r="246" spans="1:3" x14ac:dyDescent="0.25">
      <c r="A246" t="s">
        <v>1515</v>
      </c>
      <c r="B246" t="str">
        <f t="shared" si="3"/>
        <v>initial</v>
      </c>
      <c r="C246">
        <f>IF(B246=LOOKUP(B246,'manually extracted terms'!$B$2:$B$219),1,0)</f>
        <v>0</v>
      </c>
    </row>
    <row r="247" spans="1:3" x14ac:dyDescent="0.25">
      <c r="A247" t="s">
        <v>2293</v>
      </c>
      <c r="B247" t="str">
        <f t="shared" si="3"/>
        <v>reduction</v>
      </c>
      <c r="C247">
        <f>IF(B247=LOOKUP(B247,'manually extracted terms'!$B$2:$B$219),1,0)</f>
        <v>0</v>
      </c>
    </row>
    <row r="248" spans="1:3" x14ac:dyDescent="0.25">
      <c r="A248" t="s">
        <v>114</v>
      </c>
      <c r="B248" t="str">
        <f t="shared" si="3"/>
        <v>casemanagement</v>
      </c>
      <c r="C248">
        <f>IF(B248=LOOKUP(B248,'manually extracted terms'!$B$2:$B$219),1,0)</f>
        <v>1</v>
      </c>
    </row>
    <row r="249" spans="1:3" x14ac:dyDescent="0.25">
      <c r="A249" t="s">
        <v>2294</v>
      </c>
      <c r="B249" t="str">
        <f t="shared" si="3"/>
        <v>functionalitytodetermine</v>
      </c>
      <c r="C249">
        <f>IF(B249=LOOKUP(B249,'manually extracted terms'!$B$2:$B$219),1,0)</f>
        <v>0</v>
      </c>
    </row>
    <row r="250" spans="1:3" x14ac:dyDescent="0.25">
      <c r="A250" t="s">
        <v>2295</v>
      </c>
      <c r="B250" t="str">
        <f t="shared" si="3"/>
        <v>event</v>
      </c>
      <c r="C250">
        <f>IF(B250=LOOKUP(B250,'manually extracted terms'!$B$2:$B$219),1,0)</f>
        <v>0</v>
      </c>
    </row>
    <row r="251" spans="1:3" x14ac:dyDescent="0.25">
      <c r="A251" t="s">
        <v>2296</v>
      </c>
      <c r="B251" t="str">
        <f t="shared" si="3"/>
        <v>composition</v>
      </c>
      <c r="C251">
        <f>IF(B251=LOOKUP(B251,'manually extracted terms'!$B$2:$B$219),1,0)</f>
        <v>0</v>
      </c>
    </row>
    <row r="252" spans="1:3" x14ac:dyDescent="0.25">
      <c r="A252" t="s">
        <v>1558</v>
      </c>
      <c r="B252" t="str">
        <f t="shared" si="3"/>
        <v>telephone</v>
      </c>
      <c r="C252">
        <f>IF(B252=LOOKUP(B252,'manually extracted terms'!$B$2:$B$219),1,0)</f>
        <v>0</v>
      </c>
    </row>
    <row r="253" spans="1:3" x14ac:dyDescent="0.25">
      <c r="A253" t="s">
        <v>2297</v>
      </c>
      <c r="B253" t="str">
        <f t="shared" si="3"/>
        <v>entered</v>
      </c>
      <c r="C253">
        <f>IF(B253=LOOKUP(B253,'manually extracted terms'!$B$2:$B$219),1,0)</f>
        <v>0</v>
      </c>
    </row>
    <row r="254" spans="1:3" x14ac:dyDescent="0.25">
      <c r="A254" t="s">
        <v>1010</v>
      </c>
      <c r="B254" t="str">
        <f t="shared" si="3"/>
        <v>qualifiedhealthplanissuer</v>
      </c>
      <c r="C254">
        <f>IF(B254=LOOKUP(B254,'manually extracted terms'!$B$2:$B$219),1,0)</f>
        <v>0</v>
      </c>
    </row>
    <row r="255" spans="1:3" x14ac:dyDescent="0.25">
      <c r="A255" t="s">
        <v>2298</v>
      </c>
      <c r="B255" t="str">
        <f t="shared" si="3"/>
        <v>dataregion</v>
      </c>
      <c r="C255">
        <f>IF(B255=LOOKUP(B255,'manually extracted terms'!$B$2:$B$219),1,0)</f>
        <v>0</v>
      </c>
    </row>
    <row r="256" spans="1:3" x14ac:dyDescent="0.25">
      <c r="A256" t="s">
        <v>1325</v>
      </c>
      <c r="B256" t="str">
        <f t="shared" si="3"/>
        <v>pocketcost</v>
      </c>
      <c r="C256">
        <f>IF(B256=LOOKUP(B256,'manually extracted terms'!$B$2:$B$219),1,0)</f>
        <v>0</v>
      </c>
    </row>
    <row r="257" spans="1:3" x14ac:dyDescent="0.25">
      <c r="A257" t="s">
        <v>2299</v>
      </c>
      <c r="B257" t="str">
        <f t="shared" si="3"/>
        <v>system</v>
      </c>
      <c r="C257">
        <f>IF(B257=LOOKUP(B257,'manually extracted terms'!$B$2:$B$219),1,0)</f>
        <v>0</v>
      </c>
    </row>
    <row r="258" spans="1:3" x14ac:dyDescent="0.25">
      <c r="A258" t="s">
        <v>2300</v>
      </c>
      <c r="B258" t="str">
        <f t="shared" si="3"/>
        <v>mailed</v>
      </c>
      <c r="C258">
        <f>IF(B258=LOOKUP(B258,'manually extracted terms'!$B$2:$B$219),1,0)</f>
        <v>0</v>
      </c>
    </row>
    <row r="259" spans="1:3" x14ac:dyDescent="0.25">
      <c r="A259" t="s">
        <v>2301</v>
      </c>
      <c r="B259" t="str">
        <f t="shared" ref="B259:B322" si="4">LOWER(SUBSTITUTE(A259," ",""))</f>
        <v>minimum</v>
      </c>
      <c r="C259">
        <f>IF(B259=LOOKUP(B259,'manually extracted terms'!$B$2:$B$219),1,0)</f>
        <v>0</v>
      </c>
    </row>
    <row r="260" spans="1:3" x14ac:dyDescent="0.25">
      <c r="A260" t="s">
        <v>2302</v>
      </c>
      <c r="B260" t="str">
        <f t="shared" si="4"/>
        <v>controllersoffice</v>
      </c>
      <c r="C260">
        <f>IF(B260=LOOKUP(B260,'manually extracted terms'!$B$2:$B$219),1,0)</f>
        <v>0</v>
      </c>
    </row>
    <row r="261" spans="1:3" x14ac:dyDescent="0.25">
      <c r="A261" t="s">
        <v>1722</v>
      </c>
      <c r="B261" t="str">
        <f t="shared" si="4"/>
        <v>saw</v>
      </c>
      <c r="C261">
        <f>IF(B261=LOOKUP(B261,'manually extracted terms'!$B$2:$B$219),1,0)</f>
        <v>0</v>
      </c>
    </row>
    <row r="262" spans="1:3" x14ac:dyDescent="0.25">
      <c r="A262" t="s">
        <v>1630</v>
      </c>
      <c r="B262" t="str">
        <f t="shared" si="4"/>
        <v>circumstance</v>
      </c>
      <c r="C262">
        <f>IF(B262=LOOKUP(B262,'manually extracted terms'!$B$2:$B$219),1,0)</f>
        <v>0</v>
      </c>
    </row>
    <row r="263" spans="1:3" x14ac:dyDescent="0.25">
      <c r="A263" t="s">
        <v>209</v>
      </c>
      <c r="B263" t="str">
        <f t="shared" si="4"/>
        <v>eligibilityredetermination</v>
      </c>
      <c r="C263">
        <f>IF(B263=LOOKUP(B263,'manually extracted terms'!$B$2:$B$219),1,0)</f>
        <v>1</v>
      </c>
    </row>
    <row r="264" spans="1:3" x14ac:dyDescent="0.25">
      <c r="A264" t="s">
        <v>2303</v>
      </c>
      <c r="B264" t="str">
        <f t="shared" si="4"/>
        <v>demographicdataregion</v>
      </c>
      <c r="C264">
        <f>IF(B264=LOOKUP(B264,'manually extracted terms'!$B$2:$B$219),1,0)</f>
        <v>0</v>
      </c>
    </row>
    <row r="265" spans="1:3" x14ac:dyDescent="0.25">
      <c r="A265" t="s">
        <v>1410</v>
      </c>
      <c r="B265" t="str">
        <f t="shared" si="4"/>
        <v>enrollmentperiod</v>
      </c>
      <c r="C265">
        <f>IF(B265=LOOKUP(B265,'manually extracted terms'!$B$2:$B$219),1,0)</f>
        <v>1</v>
      </c>
    </row>
    <row r="266" spans="1:3" x14ac:dyDescent="0.25">
      <c r="A266" t="s">
        <v>11</v>
      </c>
      <c r="B266" t="str">
        <f t="shared" si="4"/>
        <v>householdcomposition</v>
      </c>
      <c r="C266">
        <f>IF(B266=LOOKUP(B266,'manually extracted terms'!$B$2:$B$219),1,0)</f>
        <v>1</v>
      </c>
    </row>
    <row r="267" spans="1:3" x14ac:dyDescent="0.25">
      <c r="A267" t="s">
        <v>2304</v>
      </c>
      <c r="B267" t="str">
        <f t="shared" si="4"/>
        <v>functionalityforanapplicant</v>
      </c>
      <c r="C267">
        <f>IF(B267=LOOKUP(B267,'manually extracted terms'!$B$2:$B$219),1,0)</f>
        <v>0</v>
      </c>
    </row>
    <row r="268" spans="1:3" x14ac:dyDescent="0.25">
      <c r="A268" t="s">
        <v>1565</v>
      </c>
      <c r="B268" t="str">
        <f t="shared" si="4"/>
        <v>organization</v>
      </c>
      <c r="C268">
        <f>IF(B268=LOOKUP(B268,'manually extracted terms'!$B$2:$B$219),1,0)</f>
        <v>0</v>
      </c>
    </row>
    <row r="269" spans="1:3" x14ac:dyDescent="0.25">
      <c r="A269" t="s">
        <v>2305</v>
      </c>
      <c r="B269" t="str">
        <f t="shared" si="4"/>
        <v>audit</v>
      </c>
      <c r="C269">
        <f>IF(B269=LOOKUP(B269,'manually extracted terms'!$B$2:$B$219),1,0)</f>
        <v>0</v>
      </c>
    </row>
    <row r="270" spans="1:3" x14ac:dyDescent="0.25">
      <c r="A270" t="s">
        <v>2306</v>
      </c>
      <c r="B270" t="str">
        <f t="shared" si="4"/>
        <v>submitted</v>
      </c>
      <c r="C270">
        <f>IF(B270=LOOKUP(B270,'manually extracted terms'!$B$2:$B$219),1,0)</f>
        <v>0</v>
      </c>
    </row>
    <row r="271" spans="1:3" x14ac:dyDescent="0.25">
      <c r="A271" t="s">
        <v>2307</v>
      </c>
      <c r="B271" t="str">
        <f t="shared" si="4"/>
        <v>level</v>
      </c>
      <c r="C271">
        <f>IF(B271=LOOKUP(B271,'manually extracted terms'!$B$2:$B$219),1,0)</f>
        <v>0</v>
      </c>
    </row>
    <row r="272" spans="1:3" x14ac:dyDescent="0.25">
      <c r="A272" t="s">
        <v>2308</v>
      </c>
      <c r="B272" t="str">
        <f t="shared" si="4"/>
        <v>controller</v>
      </c>
      <c r="C272">
        <f>IF(B272=LOOKUP(B272,'manually extracted terms'!$B$2:$B$219),1,0)</f>
        <v>0</v>
      </c>
    </row>
    <row r="273" spans="1:3" x14ac:dyDescent="0.25">
      <c r="A273" t="s">
        <v>1803</v>
      </c>
      <c r="B273" t="str">
        <f t="shared" si="4"/>
        <v>complete</v>
      </c>
      <c r="C273">
        <f>IF(B273=LOOKUP(B273,'manually extracted terms'!$B$2:$B$219),1,0)</f>
        <v>0</v>
      </c>
    </row>
    <row r="274" spans="1:3" x14ac:dyDescent="0.25">
      <c r="A274" t="s">
        <v>155</v>
      </c>
      <c r="B274" t="str">
        <f t="shared" si="4"/>
        <v>claim</v>
      </c>
      <c r="C274">
        <f>IF(B274=LOOKUP(B274,'manually extracted terms'!$B$2:$B$219),1,0)</f>
        <v>1</v>
      </c>
    </row>
    <row r="275" spans="1:3" x14ac:dyDescent="0.25">
      <c r="A275" t="s">
        <v>1355</v>
      </c>
      <c r="B275" t="str">
        <f t="shared" si="4"/>
        <v>notifyindividual</v>
      </c>
      <c r="C275">
        <f>IF(B275=LOOKUP(B275,'manually extracted terms'!$B$2:$B$219),1,0)</f>
        <v>0</v>
      </c>
    </row>
    <row r="276" spans="1:3" x14ac:dyDescent="0.25">
      <c r="A276" t="s">
        <v>1398</v>
      </c>
      <c r="B276" t="str">
        <f t="shared" si="4"/>
        <v>zipcode</v>
      </c>
      <c r="C276">
        <f>IF(B276=LOOKUP(B276,'manually extracted terms'!$B$2:$B$219),1,0)</f>
        <v>1</v>
      </c>
    </row>
    <row r="277" spans="1:3" x14ac:dyDescent="0.25">
      <c r="A277" t="s">
        <v>1604</v>
      </c>
      <c r="B277" t="str">
        <f t="shared" si="4"/>
        <v>non-subsidized</v>
      </c>
      <c r="C277">
        <f>IF(B277=LOOKUP(B277,'manually extracted terms'!$B$2:$B$219),1,0)</f>
        <v>0</v>
      </c>
    </row>
    <row r="278" spans="1:3" x14ac:dyDescent="0.25">
      <c r="A278" t="s">
        <v>100</v>
      </c>
      <c r="B278" t="str">
        <f t="shared" si="4"/>
        <v>cost-sharingreduction</v>
      </c>
      <c r="C278">
        <f>IF(B278=LOOKUP(B278,'manually extracted terms'!$B$2:$B$219),1,0)</f>
        <v>0</v>
      </c>
    </row>
    <row r="279" spans="1:3" x14ac:dyDescent="0.25">
      <c r="A279" t="s">
        <v>1506</v>
      </c>
      <c r="B279" t="str">
        <f t="shared" si="4"/>
        <v>notifycm</v>
      </c>
      <c r="C279">
        <f>IF(B279=LOOKUP(B279,'manually extracted terms'!$B$2:$B$219),1,0)</f>
        <v>0</v>
      </c>
    </row>
    <row r="280" spans="1:3" x14ac:dyDescent="0.25">
      <c r="A280" t="s">
        <v>2309</v>
      </c>
      <c r="B280" t="str">
        <f t="shared" si="4"/>
        <v>functionalitytonotifycm</v>
      </c>
      <c r="C280">
        <f>IF(B280=LOOKUP(B280,'manually extracted terms'!$B$2:$B$219),1,0)</f>
        <v>0</v>
      </c>
    </row>
    <row r="281" spans="1:3" x14ac:dyDescent="0.25">
      <c r="A281" t="s">
        <v>2310</v>
      </c>
      <c r="B281" t="str">
        <f t="shared" si="4"/>
        <v>healthplanissuer</v>
      </c>
      <c r="C281">
        <f>IF(B281=LOOKUP(B281,'manually extracted terms'!$B$2:$B$219),1,0)</f>
        <v>0</v>
      </c>
    </row>
    <row r="282" spans="1:3" x14ac:dyDescent="0.25">
      <c r="A282" t="s">
        <v>2311</v>
      </c>
      <c r="B282" t="str">
        <f t="shared" si="4"/>
        <v>functionalitytocreate</v>
      </c>
      <c r="C282">
        <f>IF(B282=LOOKUP(B282,'manually extracted terms'!$B$2:$B$219),1,0)</f>
        <v>0</v>
      </c>
    </row>
    <row r="283" spans="1:3" x14ac:dyDescent="0.25">
      <c r="A283" t="s">
        <v>2312</v>
      </c>
      <c r="B283" t="str">
        <f t="shared" si="4"/>
        <v>statewide</v>
      </c>
      <c r="C283">
        <f>IF(B283=LOOKUP(B283,'manually extracted terms'!$B$2:$B$219),1,0)</f>
        <v>0</v>
      </c>
    </row>
    <row r="284" spans="1:3" x14ac:dyDescent="0.25">
      <c r="A284" t="s">
        <v>2313</v>
      </c>
      <c r="B284" t="str">
        <f t="shared" si="4"/>
        <v>functionalitytoupdateqhp</v>
      </c>
      <c r="C284">
        <f>IF(B284=LOOKUP(B284,'manually extracted terms'!$B$2:$B$219),1,0)</f>
        <v>0</v>
      </c>
    </row>
    <row r="285" spans="1:3" x14ac:dyDescent="0.25">
      <c r="A285" t="s">
        <v>2314</v>
      </c>
      <c r="B285" t="str">
        <f t="shared" si="4"/>
        <v>zip</v>
      </c>
      <c r="C285">
        <f>IF(B285=LOOKUP(B285,'manually extracted terms'!$B$2:$B$219),1,0)</f>
        <v>0</v>
      </c>
    </row>
    <row r="286" spans="1:3" x14ac:dyDescent="0.25">
      <c r="A286" t="s">
        <v>2315</v>
      </c>
      <c r="B286" t="str">
        <f t="shared" si="4"/>
        <v>statecontrollersoffice</v>
      </c>
      <c r="C286">
        <f>IF(B286=LOOKUP(B286,'manually extracted terms'!$B$2:$B$219),1,0)</f>
        <v>0</v>
      </c>
    </row>
    <row r="287" spans="1:3" x14ac:dyDescent="0.25">
      <c r="A287" t="s">
        <v>2316</v>
      </c>
      <c r="B287" t="str">
        <f t="shared" si="4"/>
        <v>enrolled</v>
      </c>
      <c r="C287">
        <f>IF(B287=LOOKUP(B287,'manually extracted terms'!$B$2:$B$219),1,0)</f>
        <v>0</v>
      </c>
    </row>
    <row r="288" spans="1:3" x14ac:dyDescent="0.25">
      <c r="A288" t="s">
        <v>2317</v>
      </c>
      <c r="B288" t="str">
        <f t="shared" si="4"/>
        <v>identifiable</v>
      </c>
      <c r="C288">
        <f>IF(B288=LOOKUP(B288,'manually extracted terms'!$B$2:$B$219),1,0)</f>
        <v>0</v>
      </c>
    </row>
    <row r="289" spans="1:3" x14ac:dyDescent="0.25">
      <c r="A289" t="s">
        <v>1519</v>
      </c>
      <c r="B289" t="str">
        <f t="shared" si="4"/>
        <v>initiate</v>
      </c>
      <c r="C289">
        <f>IF(B289=LOOKUP(B289,'manually extracted terms'!$B$2:$B$219),1,0)</f>
        <v>0</v>
      </c>
    </row>
    <row r="290" spans="1:3" x14ac:dyDescent="0.25">
      <c r="A290" t="s">
        <v>221</v>
      </c>
      <c r="B290" t="str">
        <f t="shared" si="4"/>
        <v>planpreference</v>
      </c>
      <c r="C290">
        <f>IF(B290=LOOKUP(B290,'manually extracted terms'!$B$2:$B$219),1,0)</f>
        <v>1</v>
      </c>
    </row>
    <row r="291" spans="1:3" x14ac:dyDescent="0.25">
      <c r="A291" t="s">
        <v>2318</v>
      </c>
      <c r="B291" t="str">
        <f t="shared" si="4"/>
        <v>individualsdisenrollment</v>
      </c>
      <c r="C291">
        <f>IF(B291=LOOKUP(B291,'manually extracted terms'!$B$2:$B$219),1,0)</f>
        <v>0</v>
      </c>
    </row>
    <row r="292" spans="1:3" x14ac:dyDescent="0.25">
      <c r="A292" t="s">
        <v>12</v>
      </c>
      <c r="B292" t="str">
        <f t="shared" si="4"/>
        <v>survey</v>
      </c>
      <c r="C292">
        <f>IF(B292=LOOKUP(B292,'manually extracted terms'!$B$2:$B$219),1,0)</f>
        <v>0</v>
      </c>
    </row>
    <row r="293" spans="1:3" x14ac:dyDescent="0.25">
      <c r="A293" t="s">
        <v>2319</v>
      </c>
      <c r="B293" t="str">
        <f t="shared" si="4"/>
        <v>regionage</v>
      </c>
      <c r="C293">
        <f>IF(B293=LOOKUP(B293,'manually extracted terms'!$B$2:$B$219),1,0)</f>
        <v>0</v>
      </c>
    </row>
    <row r="294" spans="1:3" x14ac:dyDescent="0.25">
      <c r="A294" t="s">
        <v>2320</v>
      </c>
      <c r="B294" t="str">
        <f t="shared" si="4"/>
        <v>functionalitytogeneratereport</v>
      </c>
      <c r="C294">
        <f>IF(B294=LOOKUP(B294,'manually extracted terms'!$B$2:$B$219),1,0)</f>
        <v>0</v>
      </c>
    </row>
    <row r="295" spans="1:3" x14ac:dyDescent="0.25">
      <c r="A295" t="s">
        <v>2321</v>
      </c>
      <c r="B295" t="str">
        <f t="shared" si="4"/>
        <v>value</v>
      </c>
      <c r="C295">
        <f>IF(B295=LOOKUP(B295,'manually extracted terms'!$B$2:$B$219),1,0)</f>
        <v>0</v>
      </c>
    </row>
    <row r="296" spans="1:3" x14ac:dyDescent="0.25">
      <c r="A296" t="s">
        <v>2322</v>
      </c>
      <c r="B296" t="str">
        <f t="shared" si="4"/>
        <v>add</v>
      </c>
      <c r="C296">
        <f>IF(B296=LOOKUP(B296,'manually extracted terms'!$B$2:$B$219),1,0)</f>
        <v>0</v>
      </c>
    </row>
    <row r="297" spans="1:3" x14ac:dyDescent="0.25">
      <c r="A297" t="s">
        <v>131</v>
      </c>
      <c r="B297" t="str">
        <f t="shared" si="4"/>
        <v>netpremium</v>
      </c>
      <c r="C297">
        <f>IF(B297=LOOKUP(B297,'manually extracted terms'!$B$2:$B$219),1,0)</f>
        <v>1</v>
      </c>
    </row>
    <row r="298" spans="1:3" x14ac:dyDescent="0.25">
      <c r="A298" t="s">
        <v>1459</v>
      </c>
      <c r="B298" t="str">
        <f t="shared" si="4"/>
        <v>registeredassister</v>
      </c>
      <c r="C298">
        <f>IF(B298=LOOKUP(B298,'manually extracted terms'!$B$2:$B$219),1,0)</f>
        <v>0</v>
      </c>
    </row>
    <row r="299" spans="1:3" x14ac:dyDescent="0.25">
      <c r="A299" t="s">
        <v>2323</v>
      </c>
      <c r="B299" t="str">
        <f t="shared" si="4"/>
        <v>personal</v>
      </c>
      <c r="C299">
        <f>IF(B299=LOOKUP(B299,'manually extracted terms'!$B$2:$B$219),1,0)</f>
        <v>0</v>
      </c>
    </row>
    <row r="300" spans="1:3" x14ac:dyDescent="0.25">
      <c r="A300" t="s">
        <v>1788</v>
      </c>
      <c r="B300" t="str">
        <f t="shared" si="4"/>
        <v>ability</v>
      </c>
      <c r="C300">
        <f>IF(B300=LOOKUP(B300,'manually extracted terms'!$B$2:$B$219),1,0)</f>
        <v>0</v>
      </c>
    </row>
    <row r="301" spans="1:3" x14ac:dyDescent="0.25">
      <c r="A301" t="s">
        <v>2324</v>
      </c>
      <c r="B301" t="str">
        <f t="shared" si="4"/>
        <v>hub</v>
      </c>
      <c r="C301">
        <f>IF(B301=LOOKUP(B301,'manually extracted terms'!$B$2:$B$219),1,0)</f>
        <v>0</v>
      </c>
    </row>
    <row r="302" spans="1:3" x14ac:dyDescent="0.25">
      <c r="A302" t="s">
        <v>2325</v>
      </c>
      <c r="B302" t="str">
        <f t="shared" si="4"/>
        <v>cost-sharing</v>
      </c>
      <c r="C302">
        <f>IF(B302=LOOKUP(B302,'manually extracted terms'!$B$2:$B$219),1,0)</f>
        <v>0</v>
      </c>
    </row>
    <row r="303" spans="1:3" x14ac:dyDescent="0.25">
      <c r="A303" t="s">
        <v>1819</v>
      </c>
      <c r="B303" t="str">
        <f t="shared" si="4"/>
        <v>ethnicity</v>
      </c>
      <c r="C303">
        <f>IF(B303=LOOKUP(B303,'manually extracted terms'!$B$2:$B$219),1,0)</f>
        <v>0</v>
      </c>
    </row>
    <row r="304" spans="1:3" x14ac:dyDescent="0.25">
      <c r="A304" t="s">
        <v>1472</v>
      </c>
      <c r="B304" t="str">
        <f t="shared" si="4"/>
        <v>reportmonthly</v>
      </c>
      <c r="C304">
        <f>IF(B304=LOOKUP(B304,'manually extracted terms'!$B$2:$B$219),1,0)</f>
        <v>0</v>
      </c>
    </row>
    <row r="305" spans="1:3" x14ac:dyDescent="0.25">
      <c r="A305" t="s">
        <v>2326</v>
      </c>
      <c r="B305" t="str">
        <f t="shared" si="4"/>
        <v>specific</v>
      </c>
      <c r="C305">
        <f>IF(B305=LOOKUP(B305,'manually extracted terms'!$B$2:$B$219),1,0)</f>
        <v>0</v>
      </c>
    </row>
    <row r="306" spans="1:3" x14ac:dyDescent="0.25">
      <c r="A306" t="s">
        <v>1626</v>
      </c>
      <c r="B306" t="str">
        <f t="shared" si="4"/>
        <v>display</v>
      </c>
      <c r="C306">
        <f>IF(B306=LOOKUP(B306,'manually extracted terms'!$B$2:$B$219),1,0)</f>
        <v>0</v>
      </c>
    </row>
    <row r="307" spans="1:3" x14ac:dyDescent="0.25">
      <c r="A307" t="s">
        <v>2327</v>
      </c>
      <c r="B307" t="str">
        <f t="shared" si="4"/>
        <v>make</v>
      </c>
      <c r="C307">
        <f>IF(B307=LOOKUP(B307,'manually extracted terms'!$B$2:$B$219),1,0)</f>
        <v>0</v>
      </c>
    </row>
    <row r="308" spans="1:3" x14ac:dyDescent="0.25">
      <c r="A308" t="s">
        <v>1542</v>
      </c>
      <c r="B308" t="str">
        <f t="shared" si="4"/>
        <v>adjust</v>
      </c>
      <c r="C308">
        <f>IF(B308=LOOKUP(B308,'manually extracted terms'!$B$2:$B$219),1,0)</f>
        <v>0</v>
      </c>
    </row>
    <row r="309" spans="1:3" x14ac:dyDescent="0.25">
      <c r="A309" t="s">
        <v>1271</v>
      </c>
      <c r="B309" t="str">
        <f t="shared" si="4"/>
        <v>assignedstaff</v>
      </c>
      <c r="C309">
        <f>IF(B309=LOOKUP(B309,'manually extracted terms'!$B$2:$B$219),1,0)</f>
        <v>0</v>
      </c>
    </row>
    <row r="310" spans="1:3" x14ac:dyDescent="0.25">
      <c r="A310" t="s">
        <v>1344</v>
      </c>
      <c r="B310" t="str">
        <f t="shared" si="4"/>
        <v>currentenrollee</v>
      </c>
      <c r="C310">
        <f>IF(B310=LOOKUP(B310,'manually extracted terms'!$B$2:$B$219),1,0)</f>
        <v>0</v>
      </c>
    </row>
    <row r="311" spans="1:3" x14ac:dyDescent="0.25">
      <c r="A311" t="s">
        <v>1681</v>
      </c>
      <c r="B311" t="str">
        <f t="shared" si="4"/>
        <v>apply</v>
      </c>
      <c r="C311">
        <f>IF(B311=LOOKUP(B311,'manually extracted terms'!$B$2:$B$219),1,0)</f>
        <v>0</v>
      </c>
    </row>
    <row r="312" spans="1:3" x14ac:dyDescent="0.25">
      <c r="A312" t="s">
        <v>2328</v>
      </c>
      <c r="B312" t="str">
        <f t="shared" si="4"/>
        <v>csrmagimedi-cal</v>
      </c>
      <c r="C312">
        <f>IF(B312=LOOKUP(B312,'manually extracted terms'!$B$2:$B$219),1,0)</f>
        <v>0</v>
      </c>
    </row>
    <row r="313" spans="1:3" x14ac:dyDescent="0.25">
      <c r="A313" t="s">
        <v>2329</v>
      </c>
      <c r="B313" t="str">
        <f t="shared" si="4"/>
        <v>soffice</v>
      </c>
      <c r="C313">
        <f>IF(B313=LOOKUP(B313,'manually extracted terms'!$B$2:$B$219),1,0)</f>
        <v>0</v>
      </c>
    </row>
    <row r="314" spans="1:3" x14ac:dyDescent="0.25">
      <c r="A314" t="s">
        <v>2330</v>
      </c>
      <c r="B314" t="str">
        <f t="shared" si="4"/>
        <v>feedback</v>
      </c>
      <c r="C314">
        <f>IF(B314=LOOKUP(B314,'manually extracted terms'!$B$2:$B$219),1,0)</f>
        <v>0</v>
      </c>
    </row>
    <row r="315" spans="1:3" x14ac:dyDescent="0.25">
      <c r="A315" t="s">
        <v>1543</v>
      </c>
      <c r="B315" t="str">
        <f t="shared" si="4"/>
        <v>written</v>
      </c>
      <c r="C315">
        <f>IF(B315=LOOKUP(B315,'manually extracted terms'!$B$2:$B$219),1,0)</f>
        <v>0</v>
      </c>
    </row>
    <row r="316" spans="1:3" x14ac:dyDescent="0.25">
      <c r="A316" t="s">
        <v>1343</v>
      </c>
      <c r="B316" t="str">
        <f t="shared" si="4"/>
        <v>updateqhp</v>
      </c>
      <c r="C316">
        <f>IF(B316=LOOKUP(B316,'manually extracted terms'!$B$2:$B$219),1,0)</f>
        <v>0</v>
      </c>
    </row>
    <row r="317" spans="1:3" x14ac:dyDescent="0.25">
      <c r="A317" t="s">
        <v>2331</v>
      </c>
      <c r="B317" t="str">
        <f t="shared" si="4"/>
        <v>statecontroller</v>
      </c>
      <c r="C317">
        <f>IF(B317=LOOKUP(B317,'manually extracted terms'!$B$2:$B$219),1,0)</f>
        <v>1</v>
      </c>
    </row>
    <row r="318" spans="1:3" x14ac:dyDescent="0.25">
      <c r="A318" t="s">
        <v>1631</v>
      </c>
      <c r="B318" t="str">
        <f t="shared" si="4"/>
        <v>search</v>
      </c>
      <c r="C318">
        <f>IF(B318=LOOKUP(B318,'manually extracted terms'!$B$2:$B$219),1,0)</f>
        <v>0</v>
      </c>
    </row>
    <row r="319" spans="1:3" x14ac:dyDescent="0.25">
      <c r="A319" t="s">
        <v>1748</v>
      </c>
      <c r="B319" t="str">
        <f t="shared" si="4"/>
        <v>behalf</v>
      </c>
      <c r="C319">
        <f>IF(B319=LOOKUP(B319,'manually extracted terms'!$B$2:$B$219),1,0)</f>
        <v>0</v>
      </c>
    </row>
    <row r="320" spans="1:3" x14ac:dyDescent="0.25">
      <c r="A320" t="s">
        <v>180</v>
      </c>
      <c r="B320" t="str">
        <f t="shared" si="4"/>
        <v>employer</v>
      </c>
      <c r="C320">
        <f>IF(B320=LOOKUP(B320,'manually extracted terms'!$B$2:$B$219),1,0)</f>
        <v>1</v>
      </c>
    </row>
    <row r="321" spans="1:3" x14ac:dyDescent="0.25">
      <c r="A321" t="s">
        <v>2332</v>
      </c>
      <c r="B321" t="str">
        <f t="shared" si="4"/>
        <v>functionalitytosupport</v>
      </c>
      <c r="C321">
        <f>IF(B321=LOOKUP(B321,'manually extracted terms'!$B$2:$B$219),1,0)</f>
        <v>0</v>
      </c>
    </row>
    <row r="322" spans="1:3" x14ac:dyDescent="0.25">
      <c r="A322" t="s">
        <v>1601</v>
      </c>
      <c r="B322" t="str">
        <f t="shared" si="4"/>
        <v>pending</v>
      </c>
      <c r="C322">
        <f>IF(B322=LOOKUP(B322,'manually extracted terms'!$B$2:$B$219),1,0)</f>
        <v>0</v>
      </c>
    </row>
    <row r="323" spans="1:3" x14ac:dyDescent="0.25">
      <c r="A323" t="s">
        <v>1634</v>
      </c>
      <c r="B323" t="str">
        <f t="shared" ref="B323:B386" si="5">LOWER(SUBSTITUTE(A323," ",""))</f>
        <v>residency</v>
      </c>
      <c r="C323">
        <f>IF(B323=LOOKUP(B323,'manually extracted terms'!$B$2:$B$219),1,0)</f>
        <v>0</v>
      </c>
    </row>
    <row r="324" spans="1:3" x14ac:dyDescent="0.25">
      <c r="A324" t="s">
        <v>2333</v>
      </c>
      <c r="B324" t="str">
        <f t="shared" si="5"/>
        <v>functionalitytonotifyindividual</v>
      </c>
      <c r="C324">
        <f>IF(B324=LOOKUP(B324,'manually extracted terms'!$B$2:$B$219),1,0)</f>
        <v>0</v>
      </c>
    </row>
    <row r="325" spans="1:3" x14ac:dyDescent="0.25">
      <c r="A325" t="s">
        <v>14</v>
      </c>
      <c r="B325" t="str">
        <f t="shared" si="5"/>
        <v>outreach</v>
      </c>
      <c r="C325">
        <f>IF(B325=LOOKUP(B325,'manually extracted terms'!$B$2:$B$219),1,0)</f>
        <v>1</v>
      </c>
    </row>
    <row r="326" spans="1:3" x14ac:dyDescent="0.25">
      <c r="A326" t="s">
        <v>1778</v>
      </c>
      <c r="B326" t="str">
        <f t="shared" si="5"/>
        <v>print</v>
      </c>
      <c r="C326">
        <f>IF(B326=LOOKUP(B326,'manually extracted terms'!$B$2:$B$219),1,0)</f>
        <v>0</v>
      </c>
    </row>
    <row r="327" spans="1:3" x14ac:dyDescent="0.25">
      <c r="A327" t="s">
        <v>2334</v>
      </c>
      <c r="B327" t="str">
        <f t="shared" si="5"/>
        <v>sdisenrollment</v>
      </c>
      <c r="C327">
        <f>IF(B327=LOOKUP(B327,'manually extracted terms'!$B$2:$B$219),1,0)</f>
        <v>0</v>
      </c>
    </row>
    <row r="328" spans="1:3" x14ac:dyDescent="0.25">
      <c r="A328" t="s">
        <v>347</v>
      </c>
      <c r="B328" t="str">
        <f t="shared" si="5"/>
        <v>dmhc</v>
      </c>
      <c r="C328">
        <f>IF(B328=LOOKUP(B328,'manually extracted terms'!$B$2:$B$219),1,0)</f>
        <v>1</v>
      </c>
    </row>
    <row r="329" spans="1:3" x14ac:dyDescent="0.25">
      <c r="A329" t="s">
        <v>1142</v>
      </c>
      <c r="B329" t="str">
        <f t="shared" si="5"/>
        <v>generatereportsad-hoc</v>
      </c>
      <c r="C329">
        <f>IF(B329=LOOKUP(B329,'manually extracted terms'!$B$2:$B$219),1,0)</f>
        <v>0</v>
      </c>
    </row>
    <row r="330" spans="1:3" x14ac:dyDescent="0.25">
      <c r="A330" t="s">
        <v>1602</v>
      </c>
      <c r="B330" t="str">
        <f t="shared" si="5"/>
        <v>create</v>
      </c>
      <c r="C330">
        <f>IF(B330=LOOKUP(B330,'manually extracted terms'!$B$2:$B$219),1,0)</f>
        <v>0</v>
      </c>
    </row>
    <row r="331" spans="1:3" x14ac:dyDescent="0.25">
      <c r="A331" t="s">
        <v>2187</v>
      </c>
      <c r="B331" t="str">
        <f t="shared" si="5"/>
        <v>work</v>
      </c>
      <c r="C331">
        <f>IF(B331=LOOKUP(B331,'manually extracted terms'!$B$2:$B$219),1,0)</f>
        <v>0</v>
      </c>
    </row>
    <row r="332" spans="1:3" x14ac:dyDescent="0.25">
      <c r="A332" t="s">
        <v>1209</v>
      </c>
      <c r="B332" t="str">
        <f t="shared" si="5"/>
        <v>planselection</v>
      </c>
      <c r="C332">
        <f>IF(B332=LOOKUP(B332,'manually extracted terms'!$B$2:$B$219),1,0)</f>
        <v>0</v>
      </c>
    </row>
    <row r="333" spans="1:3" x14ac:dyDescent="0.25">
      <c r="A333" t="s">
        <v>2335</v>
      </c>
      <c r="B333" t="str">
        <f t="shared" si="5"/>
        <v>channel</v>
      </c>
      <c r="C333">
        <f>IF(B333=LOOKUP(B333,'manually extracted terms'!$B$2:$B$219),1,0)</f>
        <v>0</v>
      </c>
    </row>
    <row r="334" spans="1:3" x14ac:dyDescent="0.25">
      <c r="A334" t="s">
        <v>1554</v>
      </c>
      <c r="B334" t="str">
        <f t="shared" si="5"/>
        <v>video</v>
      </c>
      <c r="C334">
        <f>IF(B334=LOOKUP(B334,'manually extracted terms'!$B$2:$B$219),1,0)</f>
        <v>0</v>
      </c>
    </row>
    <row r="335" spans="1:3" x14ac:dyDescent="0.25">
      <c r="A335" t="s">
        <v>2336</v>
      </c>
      <c r="B335" t="str">
        <f t="shared" si="5"/>
        <v>electronically</v>
      </c>
      <c r="C335">
        <f>IF(B335=LOOKUP(B335,'manually extracted terms'!$B$2:$B$219),1,0)</f>
        <v>0</v>
      </c>
    </row>
    <row r="336" spans="1:3" x14ac:dyDescent="0.25">
      <c r="A336" t="s">
        <v>2337</v>
      </c>
      <c r="B336" t="str">
        <f t="shared" si="5"/>
        <v>gateway</v>
      </c>
      <c r="C336">
        <f>IF(B336=LOOKUP(B336,'manually extracted terms'!$B$2:$B$219),1,0)</f>
        <v>0</v>
      </c>
    </row>
    <row r="337" spans="1:3" x14ac:dyDescent="0.25">
      <c r="A337" t="s">
        <v>2338</v>
      </c>
      <c r="B337" t="str">
        <f t="shared" si="5"/>
        <v>agegender</v>
      </c>
      <c r="C337">
        <f>IF(B337=LOOKUP(B337,'manually extracted terms'!$B$2:$B$219),1,0)</f>
        <v>0</v>
      </c>
    </row>
    <row r="338" spans="1:3" x14ac:dyDescent="0.25">
      <c r="A338" t="s">
        <v>1540</v>
      </c>
      <c r="B338" t="str">
        <f t="shared" si="5"/>
        <v>determining</v>
      </c>
      <c r="C338">
        <f>IF(B338=LOOKUP(B338,'manually extracted terms'!$B$2:$B$219),1,0)</f>
        <v>0</v>
      </c>
    </row>
    <row r="339" spans="1:3" x14ac:dyDescent="0.25">
      <c r="A339" t="s">
        <v>1627</v>
      </c>
      <c r="B339" t="str">
        <f t="shared" si="5"/>
        <v>insurance</v>
      </c>
      <c r="C339">
        <f>IF(B339=LOOKUP(B339,'manually extracted terms'!$B$2:$B$219),1,0)</f>
        <v>0</v>
      </c>
    </row>
    <row r="340" spans="1:3" x14ac:dyDescent="0.25">
      <c r="A340" t="s">
        <v>2339</v>
      </c>
      <c r="B340" t="str">
        <f t="shared" si="5"/>
        <v>planissuer</v>
      </c>
      <c r="C340">
        <f>IF(B340=LOOKUP(B340,'manually extracted terms'!$B$2:$B$219),1,0)</f>
        <v>0</v>
      </c>
    </row>
    <row r="341" spans="1:3" x14ac:dyDescent="0.25">
      <c r="A341" t="s">
        <v>2340</v>
      </c>
      <c r="B341" t="str">
        <f t="shared" si="5"/>
        <v>reportsad-hoc</v>
      </c>
      <c r="C341">
        <f>IF(B341=LOOKUP(B341,'manually extracted terms'!$B$2:$B$219),1,0)</f>
        <v>0</v>
      </c>
    </row>
    <row r="342" spans="1:3" x14ac:dyDescent="0.25">
      <c r="A342" t="s">
        <v>2341</v>
      </c>
      <c r="B342" t="str">
        <f t="shared" si="5"/>
        <v>multipleservice</v>
      </c>
      <c r="C342">
        <f>IF(B342=LOOKUP(B342,'manually extracted terms'!$B$2:$B$219),1,0)</f>
        <v>0</v>
      </c>
    </row>
    <row r="343" spans="1:3" x14ac:dyDescent="0.25">
      <c r="A343" t="s">
        <v>985</v>
      </c>
      <c r="B343" t="str">
        <f t="shared" si="5"/>
        <v>advancepremiumtaxcredit</v>
      </c>
      <c r="C343">
        <f>IF(B343=LOOKUP(B343,'manually extracted terms'!$B$2:$B$219),1,0)</f>
        <v>1</v>
      </c>
    </row>
    <row r="344" spans="1:3" x14ac:dyDescent="0.25">
      <c r="A344" t="s">
        <v>1599</v>
      </c>
      <c r="B344" t="str">
        <f t="shared" si="5"/>
        <v>assist</v>
      </c>
      <c r="C344">
        <f>IF(B344=LOOKUP(B344,'manually extracted terms'!$B$2:$B$219),1,0)</f>
        <v>0</v>
      </c>
    </row>
    <row r="345" spans="1:3" x14ac:dyDescent="0.25">
      <c r="A345" t="s">
        <v>2342</v>
      </c>
      <c r="B345" t="str">
        <f t="shared" si="5"/>
        <v>gincome</v>
      </c>
      <c r="C345">
        <f>IF(B345=LOOKUP(B345,'manually extracted terms'!$B$2:$B$219),1,0)</f>
        <v>0</v>
      </c>
    </row>
    <row r="346" spans="1:3" x14ac:dyDescent="0.25">
      <c r="A346" t="s">
        <v>1628</v>
      </c>
      <c r="B346" t="str">
        <f t="shared" si="5"/>
        <v>log</v>
      </c>
      <c r="C346">
        <f>IF(B346=LOOKUP(B346,'manually extracted terms'!$B$2:$B$219),1,0)</f>
        <v>0</v>
      </c>
    </row>
    <row r="347" spans="1:3" x14ac:dyDescent="0.25">
      <c r="A347" t="s">
        <v>2343</v>
      </c>
      <c r="B347" t="str">
        <f t="shared" si="5"/>
        <v>medi-calchip</v>
      </c>
      <c r="C347">
        <f>IF(B347=LOOKUP(B347,'manually extracted terms'!$B$2:$B$219),1,0)</f>
        <v>0</v>
      </c>
    </row>
    <row r="348" spans="1:3" x14ac:dyDescent="0.25">
      <c r="A348" t="s">
        <v>2344</v>
      </c>
      <c r="B348" t="str">
        <f t="shared" si="5"/>
        <v>calheersshalltrack</v>
      </c>
      <c r="C348">
        <f>IF(B348=LOOKUP(B348,'manually extracted terms'!$B$2:$B$219),1,0)</f>
        <v>0</v>
      </c>
    </row>
    <row r="349" spans="1:3" x14ac:dyDescent="0.25">
      <c r="A349" t="s">
        <v>2345</v>
      </c>
      <c r="B349" t="str">
        <f t="shared" si="5"/>
        <v>determinedbytheexchange</v>
      </c>
      <c r="C349">
        <f>IF(B349=LOOKUP(B349,'manually extracted terms'!$B$2:$B$219),1,0)</f>
        <v>0</v>
      </c>
    </row>
    <row r="350" spans="1:3" x14ac:dyDescent="0.25">
      <c r="A350" t="s">
        <v>2346</v>
      </c>
      <c r="B350" t="str">
        <f t="shared" si="5"/>
        <v>registered</v>
      </c>
      <c r="C350">
        <f>IF(B350=LOOKUP(B350,'manually extracted terms'!$B$2:$B$219),1,0)</f>
        <v>0</v>
      </c>
    </row>
    <row r="351" spans="1:3" x14ac:dyDescent="0.25">
      <c r="A351" t="s">
        <v>1629</v>
      </c>
      <c r="B351" t="str">
        <f t="shared" si="5"/>
        <v>assign</v>
      </c>
      <c r="C351">
        <f>IF(B351=LOOKUP(B351,'manually extracted terms'!$B$2:$B$219),1,0)</f>
        <v>0</v>
      </c>
    </row>
    <row r="352" spans="1:3" x14ac:dyDescent="0.25">
      <c r="A352" t="s">
        <v>343</v>
      </c>
      <c r="B352" t="str">
        <f t="shared" si="5"/>
        <v>cdi</v>
      </c>
      <c r="C352">
        <f>IF(B352=LOOKUP(B352,'manually extracted terms'!$B$2:$B$219),1,0)</f>
        <v>1</v>
      </c>
    </row>
    <row r="353" spans="1:3" x14ac:dyDescent="0.25">
      <c r="A353" t="s">
        <v>2347</v>
      </c>
      <c r="B353" t="str">
        <f t="shared" si="5"/>
        <v>functionalitytolist</v>
      </c>
      <c r="C353">
        <f>IF(B353=LOOKUP(B353,'manually extracted terms'!$B$2:$B$219),1,0)</f>
        <v>0</v>
      </c>
    </row>
    <row r="354" spans="1:3" x14ac:dyDescent="0.25">
      <c r="A354" t="s">
        <v>1563</v>
      </c>
      <c r="B354" t="str">
        <f t="shared" si="5"/>
        <v>purpose</v>
      </c>
      <c r="C354">
        <f>IF(B354=LOOKUP(B354,'manually extracted terms'!$B$2:$B$219),1,0)</f>
        <v>0</v>
      </c>
    </row>
    <row r="355" spans="1:3" x14ac:dyDescent="0.25">
      <c r="A355" t="s">
        <v>1600</v>
      </c>
      <c r="B355" t="str">
        <f t="shared" si="5"/>
        <v>availability</v>
      </c>
      <c r="C355">
        <f>IF(B355=LOOKUP(B355,'manually extracted terms'!$B$2:$B$219),1,0)</f>
        <v>0</v>
      </c>
    </row>
    <row r="356" spans="1:3" x14ac:dyDescent="0.25">
      <c r="A356" t="s">
        <v>2348</v>
      </c>
      <c r="B356" t="str">
        <f t="shared" si="5"/>
        <v>reportsontheaverage</v>
      </c>
      <c r="C356">
        <f>IF(B356=LOOKUP(B356,'manually extracted terms'!$B$2:$B$219),1,0)</f>
        <v>0</v>
      </c>
    </row>
    <row r="357" spans="1:3" x14ac:dyDescent="0.25">
      <c r="A357" t="s">
        <v>1218</v>
      </c>
      <c r="B357" t="str">
        <f t="shared" si="5"/>
        <v>caseinformation</v>
      </c>
      <c r="C357">
        <f>IF(B357=LOOKUP(B357,'manually extracted terms'!$B$2:$B$219),1,0)</f>
        <v>0</v>
      </c>
    </row>
    <row r="358" spans="1:3" x14ac:dyDescent="0.25">
      <c r="A358" t="s">
        <v>190</v>
      </c>
      <c r="B358" t="str">
        <f t="shared" si="5"/>
        <v>recipient</v>
      </c>
      <c r="C358">
        <f>IF(B358=LOOKUP(B358,'manually extracted terms'!$B$2:$B$219),1,0)</f>
        <v>1</v>
      </c>
    </row>
    <row r="359" spans="1:3" x14ac:dyDescent="0.25">
      <c r="A359" t="s">
        <v>2349</v>
      </c>
      <c r="B359" t="str">
        <f t="shared" si="5"/>
        <v>exemptionrequest</v>
      </c>
      <c r="C359">
        <f>IF(B359=LOOKUP(B359,'manually extracted terms'!$B$2:$B$219),1,0)</f>
        <v>0</v>
      </c>
    </row>
    <row r="360" spans="1:3" x14ac:dyDescent="0.25">
      <c r="A360" t="s">
        <v>2350</v>
      </c>
      <c r="B360" t="str">
        <f t="shared" si="5"/>
        <v>reportsad-hocmonthly</v>
      </c>
      <c r="C360">
        <f>IF(B360=LOOKUP(B360,'manually extracted terms'!$B$2:$B$219),1,0)</f>
        <v>0</v>
      </c>
    </row>
    <row r="361" spans="1:3" x14ac:dyDescent="0.25">
      <c r="A361" t="s">
        <v>215</v>
      </c>
      <c r="B361" t="str">
        <f t="shared" si="5"/>
        <v>authorizeduser</v>
      </c>
      <c r="C361">
        <f>IF(B361=LOOKUP(B361,'manually extracted terms'!$B$2:$B$219),1,0)</f>
        <v>0</v>
      </c>
    </row>
    <row r="362" spans="1:3" x14ac:dyDescent="0.25">
      <c r="A362" t="s">
        <v>2351</v>
      </c>
      <c r="B362" t="str">
        <f t="shared" si="5"/>
        <v>mailemail</v>
      </c>
      <c r="C362">
        <f>IF(B362=LOOKUP(B362,'manually extracted terms'!$B$2:$B$219),1,0)</f>
        <v>0</v>
      </c>
    </row>
    <row r="363" spans="1:3" x14ac:dyDescent="0.25">
      <c r="A363" t="s">
        <v>2352</v>
      </c>
      <c r="B363" t="str">
        <f t="shared" si="5"/>
        <v>egincome</v>
      </c>
      <c r="C363">
        <f>IF(B363=LOOKUP(B363,'manually extracted terms'!$B$2:$B$219),1,0)</f>
        <v>0</v>
      </c>
    </row>
    <row r="364" spans="1:3" x14ac:dyDescent="0.25">
      <c r="A364" t="s">
        <v>1520</v>
      </c>
      <c r="B364" t="str">
        <f t="shared" si="5"/>
        <v>option</v>
      </c>
      <c r="C364">
        <f>IF(B364=LOOKUP(B364,'manually extracted terms'!$B$2:$B$219),1,0)</f>
        <v>0</v>
      </c>
    </row>
    <row r="365" spans="1:3" x14ac:dyDescent="0.25">
      <c r="A365" t="s">
        <v>2353</v>
      </c>
      <c r="B365" t="str">
        <f t="shared" si="5"/>
        <v>advancepremium</v>
      </c>
      <c r="C365">
        <f>IF(B365=LOOKUP(B365,'manually extracted terms'!$B$2:$B$219),1,0)</f>
        <v>0</v>
      </c>
    </row>
    <row r="366" spans="1:3" x14ac:dyDescent="0.25">
      <c r="A366" t="s">
        <v>1809</v>
      </c>
      <c r="B366" t="str">
        <f t="shared" si="5"/>
        <v>dhc</v>
      </c>
      <c r="C366">
        <f>IF(B366=LOOKUP(B366,'manually extracted terms'!$B$2:$B$219),1,0)</f>
        <v>0</v>
      </c>
    </row>
    <row r="367" spans="1:3" x14ac:dyDescent="0.25">
      <c r="A367" t="s">
        <v>1574</v>
      </c>
      <c r="B367" t="str">
        <f t="shared" si="5"/>
        <v>obtain</v>
      </c>
      <c r="C367">
        <f>IF(B367=LOOKUP(B367,'manually extracted terms'!$B$2:$B$219),1,0)</f>
        <v>0</v>
      </c>
    </row>
    <row r="368" spans="1:3" x14ac:dyDescent="0.25">
      <c r="A368" t="s">
        <v>222</v>
      </c>
      <c r="B368" t="str">
        <f t="shared" si="5"/>
        <v>attestation</v>
      </c>
      <c r="C368">
        <f>IF(B368=LOOKUP(B368,'manually extracted terms'!$B$2:$B$219),1,0)</f>
        <v>1</v>
      </c>
    </row>
    <row r="369" spans="1:3" x14ac:dyDescent="0.25">
      <c r="A369" t="s">
        <v>2354</v>
      </c>
      <c r="B369" t="str">
        <f t="shared" si="5"/>
        <v>advancepremiumtax</v>
      </c>
      <c r="C369">
        <f>IF(B369=LOOKUP(B369,'manually extracted terms'!$B$2:$B$219),1,0)</f>
        <v>0</v>
      </c>
    </row>
    <row r="370" spans="1:3" x14ac:dyDescent="0.25">
      <c r="A370" t="s">
        <v>1345</v>
      </c>
      <c r="B370" t="str">
        <f t="shared" si="5"/>
        <v>trackindividual</v>
      </c>
      <c r="C370">
        <f>IF(B370=LOOKUP(B370,'manually extracted terms'!$B$2:$B$219),1,0)</f>
        <v>0</v>
      </c>
    </row>
    <row r="371" spans="1:3" x14ac:dyDescent="0.25">
      <c r="A371" t="s">
        <v>2355</v>
      </c>
      <c r="B371" t="str">
        <f t="shared" si="5"/>
        <v>advanced</v>
      </c>
      <c r="C371">
        <f>IF(B371=LOOKUP(B371,'manually extracted terms'!$B$2:$B$219),1,0)</f>
        <v>0</v>
      </c>
    </row>
    <row r="372" spans="1:3" x14ac:dyDescent="0.25">
      <c r="A372" t="s">
        <v>1649</v>
      </c>
      <c r="B372" t="str">
        <f t="shared" si="5"/>
        <v>toll</v>
      </c>
      <c r="C372">
        <f>IF(B372=LOOKUP(B372,'manually extracted terms'!$B$2:$B$219),1,0)</f>
        <v>0</v>
      </c>
    </row>
    <row r="373" spans="1:3" x14ac:dyDescent="0.25">
      <c r="A373" t="s">
        <v>2356</v>
      </c>
      <c r="B373" t="str">
        <f t="shared" si="5"/>
        <v>viewing</v>
      </c>
      <c r="C373">
        <f>IF(B373=LOOKUP(B373,'manually extracted terms'!$B$2:$B$219),1,0)</f>
        <v>0</v>
      </c>
    </row>
    <row r="374" spans="1:3" x14ac:dyDescent="0.25">
      <c r="A374" t="s">
        <v>1219</v>
      </c>
      <c r="B374" t="str">
        <f t="shared" si="5"/>
        <v>statusstatewide</v>
      </c>
      <c r="C374">
        <f>IF(B374=LOOKUP(B374,'manually extracted terms'!$B$2:$B$219),1,0)</f>
        <v>0</v>
      </c>
    </row>
    <row r="375" spans="1:3" x14ac:dyDescent="0.25">
      <c r="A375" t="s">
        <v>2357</v>
      </c>
      <c r="B375" t="str">
        <f t="shared" si="5"/>
        <v>qualityindicator</v>
      </c>
      <c r="C375">
        <f>IF(B375=LOOKUP(B375,'manually extracted terms'!$B$2:$B$219),1,0)</f>
        <v>0</v>
      </c>
    </row>
    <row r="376" spans="1:3" x14ac:dyDescent="0.25">
      <c r="A376" t="s">
        <v>2358</v>
      </c>
      <c r="B376" t="str">
        <f t="shared" si="5"/>
        <v>reg</v>
      </c>
      <c r="C376">
        <f>IF(B376=LOOKUP(B376,'manually extracted terms'!$B$2:$B$219),1,0)</f>
        <v>0</v>
      </c>
    </row>
    <row r="377" spans="1:3" x14ac:dyDescent="0.25">
      <c r="A377" t="s">
        <v>2359</v>
      </c>
      <c r="B377" t="str">
        <f t="shared" si="5"/>
        <v>calculatethenetpremium</v>
      </c>
      <c r="C377">
        <f>IF(B377=LOOKUP(B377,'manually extracted terms'!$B$2:$B$219),1,0)</f>
        <v>0</v>
      </c>
    </row>
    <row r="378" spans="1:3" x14ac:dyDescent="0.25">
      <c r="A378" t="s">
        <v>2360</v>
      </c>
      <c r="B378" t="str">
        <f t="shared" si="5"/>
        <v>estimated</v>
      </c>
      <c r="C378">
        <f>IF(B378=LOOKUP(B378,'manually extracted terms'!$B$2:$B$219),1,0)</f>
        <v>0</v>
      </c>
    </row>
    <row r="379" spans="1:3" x14ac:dyDescent="0.25">
      <c r="A379" t="s">
        <v>2361</v>
      </c>
      <c r="B379" t="str">
        <f t="shared" si="5"/>
        <v>updated</v>
      </c>
      <c r="C379">
        <f>IF(B379=LOOKUP(B379,'manually extracted terms'!$B$2:$B$219),1,0)</f>
        <v>0</v>
      </c>
    </row>
    <row r="380" spans="1:3" x14ac:dyDescent="0.25">
      <c r="A380" t="s">
        <v>1527</v>
      </c>
      <c r="B380" t="str">
        <f t="shared" si="5"/>
        <v>description</v>
      </c>
      <c r="C380">
        <f>IF(B380=LOOKUP(B380,'manually extracted terms'!$B$2:$B$219),1,0)</f>
        <v>0</v>
      </c>
    </row>
    <row r="381" spans="1:3" x14ac:dyDescent="0.25">
      <c r="A381" t="s">
        <v>1196</v>
      </c>
      <c r="B381" t="str">
        <f t="shared" si="5"/>
        <v>dataelement</v>
      </c>
      <c r="C381">
        <f>IF(B381=LOOKUP(B381,'manually extracted terms'!$B$2:$B$219),1,0)</f>
        <v>0</v>
      </c>
    </row>
    <row r="382" spans="1:3" x14ac:dyDescent="0.25">
      <c r="A382" t="s">
        <v>2362</v>
      </c>
      <c r="B382" t="str">
        <f t="shared" si="5"/>
        <v>dataelementstheyviewed</v>
      </c>
      <c r="C382">
        <f>IF(B382=LOOKUP(B382,'manually extracted terms'!$B$2:$B$219),1,0)</f>
        <v>0</v>
      </c>
    </row>
    <row r="383" spans="1:3" x14ac:dyDescent="0.25">
      <c r="A383" t="s">
        <v>1437</v>
      </c>
      <c r="B383" t="str">
        <f t="shared" si="5"/>
        <v>electronicreport</v>
      </c>
      <c r="C383">
        <f>IF(B383=LOOKUP(B383,'manually extracted terms'!$B$2:$B$219),1,0)</f>
        <v>0</v>
      </c>
    </row>
    <row r="384" spans="1:3" x14ac:dyDescent="0.25">
      <c r="A384" t="s">
        <v>2363</v>
      </c>
      <c r="B384" t="str">
        <f t="shared" si="5"/>
        <v>indicator</v>
      </c>
      <c r="C384">
        <f>IF(B384=LOOKUP(B384,'manually extracted terms'!$B$2:$B$219),1,0)</f>
        <v>0</v>
      </c>
    </row>
    <row r="385" spans="1:3" x14ac:dyDescent="0.25">
      <c r="A385" t="s">
        <v>2364</v>
      </c>
      <c r="B385" t="str">
        <f t="shared" si="5"/>
        <v>consumerinformation</v>
      </c>
      <c r="C385">
        <f>IF(B385=LOOKUP(B385,'manually extracted terms'!$B$2:$B$219),1,0)</f>
        <v>0</v>
      </c>
    </row>
    <row r="386" spans="1:3" x14ac:dyDescent="0.25">
      <c r="A386" t="s">
        <v>2365</v>
      </c>
      <c r="B386" t="str">
        <f t="shared" si="5"/>
        <v>providefunctionalitytosend</v>
      </c>
      <c r="C386">
        <f>IF(B386=LOOKUP(B386,'manually extracted terms'!$B$2:$B$219),1,0)</f>
        <v>0</v>
      </c>
    </row>
    <row r="387" spans="1:3" x14ac:dyDescent="0.25">
      <c r="A387" t="s">
        <v>2366</v>
      </c>
      <c r="B387" t="str">
        <f t="shared" ref="B387:B450" si="6">LOWER(SUBSTITUTE(A387," ",""))</f>
        <v>lawful</v>
      </c>
      <c r="C387">
        <f>IF(B387=LOOKUP(B387,'manually extracted terms'!$B$2:$B$219),1,0)</f>
        <v>0</v>
      </c>
    </row>
    <row r="388" spans="1:3" x14ac:dyDescent="0.25">
      <c r="A388" t="s">
        <v>2367</v>
      </c>
      <c r="B388" t="str">
        <f t="shared" si="6"/>
        <v>help</v>
      </c>
      <c r="C388">
        <f>IF(B388=LOOKUP(B388,'manually extracted terms'!$B$2:$B$219),1,0)</f>
        <v>0</v>
      </c>
    </row>
    <row r="389" spans="1:3" x14ac:dyDescent="0.25">
      <c r="A389" t="s">
        <v>2368</v>
      </c>
      <c r="B389" t="str">
        <f t="shared" si="6"/>
        <v>element</v>
      </c>
      <c r="C389">
        <f>IF(B389=LOOKUP(B389,'manually extracted terms'!$B$2:$B$219),1,0)</f>
        <v>0</v>
      </c>
    </row>
    <row r="390" spans="1:3" x14ac:dyDescent="0.25">
      <c r="A390" t="s">
        <v>1670</v>
      </c>
      <c r="B390" t="str">
        <f t="shared" si="6"/>
        <v>spanish</v>
      </c>
      <c r="C390">
        <f>IF(B390=LOOKUP(B390,'manually extracted terms'!$B$2:$B$219),1,0)</f>
        <v>0</v>
      </c>
    </row>
    <row r="391" spans="1:3" x14ac:dyDescent="0.25">
      <c r="A391" t="s">
        <v>141</v>
      </c>
      <c r="B391" t="str">
        <f t="shared" si="6"/>
        <v>recertification</v>
      </c>
      <c r="C391">
        <f>IF(B391=LOOKUP(B391,'manually extracted terms'!$B$2:$B$219),1,0)</f>
        <v>1</v>
      </c>
    </row>
    <row r="392" spans="1:3" x14ac:dyDescent="0.25">
      <c r="A392" t="s">
        <v>2369</v>
      </c>
      <c r="B392" t="str">
        <f t="shared" si="6"/>
        <v>planinformation</v>
      </c>
      <c r="C392">
        <f>IF(B392=LOOKUP(B392,'manually extracted terms'!$B$2:$B$219),1,0)</f>
        <v>0</v>
      </c>
    </row>
    <row r="393" spans="1:3" x14ac:dyDescent="0.25">
      <c r="A393" t="s">
        <v>2370</v>
      </c>
      <c r="B393" t="str">
        <f t="shared" si="6"/>
        <v>preferencese</v>
      </c>
      <c r="C393">
        <f>IF(B393=LOOKUP(B393,'manually extracted terms'!$B$2:$B$219),1,0)</f>
        <v>0</v>
      </c>
    </row>
    <row r="394" spans="1:3" x14ac:dyDescent="0.25">
      <c r="A394" t="s">
        <v>1185</v>
      </c>
      <c r="B394" t="str">
        <f t="shared" si="6"/>
        <v>retainhistory</v>
      </c>
      <c r="C394">
        <f>IF(B394=LOOKUP(B394,'manually extracted terms'!$B$2:$B$219),1,0)</f>
        <v>0</v>
      </c>
    </row>
    <row r="395" spans="1:3" x14ac:dyDescent="0.25">
      <c r="A395" t="s">
        <v>2371</v>
      </c>
      <c r="B395" t="str">
        <f t="shared" si="6"/>
        <v>assistance</v>
      </c>
      <c r="C395">
        <f>IF(B395=LOOKUP(B395,'manually extracted terms'!$B$2:$B$219),1,0)</f>
        <v>0</v>
      </c>
    </row>
    <row r="396" spans="1:3" x14ac:dyDescent="0.25">
      <c r="A396" t="s">
        <v>1317</v>
      </c>
      <c r="B396" t="str">
        <f t="shared" si="6"/>
        <v>onlineapplication</v>
      </c>
      <c r="C396">
        <f>IF(B396=LOOKUP(B396,'manually extracted terms'!$B$2:$B$219),1,0)</f>
        <v>0</v>
      </c>
    </row>
    <row r="397" spans="1:3" x14ac:dyDescent="0.25">
      <c r="A397" t="s">
        <v>334</v>
      </c>
      <c r="B397" t="str">
        <f t="shared" si="6"/>
        <v>callcenter</v>
      </c>
      <c r="C397">
        <f>IF(B397=LOOKUP(B397,'manually extracted terms'!$B$2:$B$219),1,0)</f>
        <v>1</v>
      </c>
    </row>
    <row r="398" spans="1:3" x14ac:dyDescent="0.25">
      <c r="A398" t="s">
        <v>2372</v>
      </c>
      <c r="B398" t="str">
        <f t="shared" si="6"/>
        <v>single</v>
      </c>
      <c r="C398">
        <f>IF(B398=LOOKUP(B398,'manually extracted terms'!$B$2:$B$219),1,0)</f>
        <v>0</v>
      </c>
    </row>
    <row r="399" spans="1:3" x14ac:dyDescent="0.25">
      <c r="A399" t="s">
        <v>223</v>
      </c>
      <c r="B399" t="str">
        <f t="shared" si="6"/>
        <v>penalty</v>
      </c>
      <c r="C399">
        <f>IF(B399=LOOKUP(B399,'manually extracted terms'!$B$2:$B$219),1,0)</f>
        <v>1</v>
      </c>
    </row>
    <row r="400" spans="1:3" x14ac:dyDescent="0.25">
      <c r="A400" t="s">
        <v>2373</v>
      </c>
      <c r="B400" t="str">
        <f t="shared" si="6"/>
        <v>qualitycontrol</v>
      </c>
      <c r="C400">
        <f>IF(B400=LOOKUP(B400,'manually extracted terms'!$B$2:$B$219),1,0)</f>
        <v>0</v>
      </c>
    </row>
    <row r="401" spans="1:3" x14ac:dyDescent="0.25">
      <c r="A401" t="s">
        <v>1612</v>
      </c>
      <c r="B401" t="str">
        <f t="shared" si="6"/>
        <v>disease</v>
      </c>
      <c r="C401">
        <f>IF(B401=LOOKUP(B401,'manually extracted terms'!$B$2:$B$219),1,0)</f>
        <v>0</v>
      </c>
    </row>
    <row r="402" spans="1:3" x14ac:dyDescent="0.25">
      <c r="A402" t="s">
        <v>2374</v>
      </c>
      <c r="B402" t="str">
        <f t="shared" si="6"/>
        <v>functionalitytorecord</v>
      </c>
      <c r="C402">
        <f>IF(B402=LOOKUP(B402,'manually extracted terms'!$B$2:$B$219),1,0)</f>
        <v>0</v>
      </c>
    </row>
    <row r="403" spans="1:3" x14ac:dyDescent="0.25">
      <c r="A403" t="s">
        <v>1306</v>
      </c>
      <c r="B403" t="str">
        <f t="shared" si="6"/>
        <v>onlineretrieval</v>
      </c>
      <c r="C403">
        <f>IF(B403=LOOKUP(B403,'manually extracted terms'!$B$2:$B$219),1,0)</f>
        <v>0</v>
      </c>
    </row>
    <row r="404" spans="1:3" x14ac:dyDescent="0.25">
      <c r="A404" t="s">
        <v>2375</v>
      </c>
      <c r="B404" t="str">
        <f t="shared" si="6"/>
        <v>potentialcompliance</v>
      </c>
      <c r="C404">
        <f>IF(B404=LOOKUP(B404,'manually extracted terms'!$B$2:$B$219),1,0)</f>
        <v>0</v>
      </c>
    </row>
    <row r="405" spans="1:3" x14ac:dyDescent="0.25">
      <c r="A405" t="s">
        <v>2376</v>
      </c>
      <c r="B405" t="str">
        <f t="shared" si="6"/>
        <v>qhpmedi-cal</v>
      </c>
      <c r="C405">
        <f>IF(B405=LOOKUP(B405,'manually extracted terms'!$B$2:$B$219),1,0)</f>
        <v>0</v>
      </c>
    </row>
    <row r="406" spans="1:3" x14ac:dyDescent="0.25">
      <c r="A406" t="s">
        <v>1408</v>
      </c>
      <c r="B406" t="str">
        <f t="shared" si="6"/>
        <v>communicationmethod</v>
      </c>
      <c r="C406">
        <f>IF(B406=LOOKUP(B406,'manually extracted terms'!$B$2:$B$219),1,0)</f>
        <v>0</v>
      </c>
    </row>
    <row r="407" spans="1:3" x14ac:dyDescent="0.25">
      <c r="A407" t="s">
        <v>2377</v>
      </c>
      <c r="B407" t="str">
        <f t="shared" si="6"/>
        <v>federalexchangemedi-cal</v>
      </c>
      <c r="C407">
        <f>IF(B407=LOOKUP(B407,'manually extracted terms'!$B$2:$B$219),1,0)</f>
        <v>0</v>
      </c>
    </row>
    <row r="408" spans="1:3" x14ac:dyDescent="0.25">
      <c r="A408" t="s">
        <v>2378</v>
      </c>
      <c r="B408" t="str">
        <f t="shared" si="6"/>
        <v>calculatethenet</v>
      </c>
      <c r="C408">
        <f>IF(B408=LOOKUP(B408,'manually extracted terms'!$B$2:$B$219),1,0)</f>
        <v>0</v>
      </c>
    </row>
    <row r="409" spans="1:3" x14ac:dyDescent="0.25">
      <c r="A409" t="s">
        <v>2379</v>
      </c>
      <c r="B409" t="str">
        <f t="shared" si="6"/>
        <v>controlinitiative</v>
      </c>
      <c r="C409">
        <f>IF(B409=LOOKUP(B409,'manually extracted terms'!$B$2:$B$219),1,0)</f>
        <v>0</v>
      </c>
    </row>
    <row r="410" spans="1:3" x14ac:dyDescent="0.25">
      <c r="A410" t="s">
        <v>1336</v>
      </c>
      <c r="B410" t="str">
        <f t="shared" si="6"/>
        <v>consumerexperience</v>
      </c>
      <c r="C410">
        <f>IF(B410=LOOKUP(B410,'manually extracted terms'!$B$2:$B$219),1,0)</f>
        <v>0</v>
      </c>
    </row>
    <row r="411" spans="1:3" x14ac:dyDescent="0.25">
      <c r="A411" t="s">
        <v>352</v>
      </c>
      <c r="B411" t="str">
        <f t="shared" si="6"/>
        <v>irs</v>
      </c>
      <c r="C411">
        <f>IF(B411=LOOKUP(B411,'manually extracted terms'!$B$2:$B$219),1,0)</f>
        <v>1</v>
      </c>
    </row>
    <row r="412" spans="1:3" x14ac:dyDescent="0.25">
      <c r="A412" t="s">
        <v>1373</v>
      </c>
      <c r="B412" t="str">
        <f t="shared" si="6"/>
        <v>permanentpart</v>
      </c>
      <c r="C412">
        <f>IF(B412=LOOKUP(B412,'manually extracted terms'!$B$2:$B$219),1,0)</f>
        <v>0</v>
      </c>
    </row>
    <row r="413" spans="1:3" x14ac:dyDescent="0.25">
      <c r="A413" t="s">
        <v>2380</v>
      </c>
      <c r="B413" t="str">
        <f t="shared" si="6"/>
        <v>personally</v>
      </c>
      <c r="C413">
        <f>IF(B413=LOOKUP(B413,'manually extracted terms'!$B$2:$B$219),1,0)</f>
        <v>0</v>
      </c>
    </row>
    <row r="414" spans="1:3" x14ac:dyDescent="0.25">
      <c r="A414" t="s">
        <v>2381</v>
      </c>
      <c r="B414" t="str">
        <f t="shared" si="6"/>
        <v>numberofenrollment</v>
      </c>
      <c r="C414">
        <f>IF(B414=LOOKUP(B414,'manually extracted terms'!$B$2:$B$219),1,0)</f>
        <v>0</v>
      </c>
    </row>
    <row r="415" spans="1:3" x14ac:dyDescent="0.25">
      <c r="A415" t="s">
        <v>119</v>
      </c>
      <c r="B415" t="str">
        <f t="shared" si="6"/>
        <v>anonymousshopping</v>
      </c>
      <c r="C415">
        <f>IF(B415=LOOKUP(B415,'manually extracted terms'!$B$2:$B$219),1,0)</f>
        <v>1</v>
      </c>
    </row>
    <row r="416" spans="1:3" x14ac:dyDescent="0.25">
      <c r="A416" t="s">
        <v>2382</v>
      </c>
      <c r="B416" t="str">
        <f t="shared" si="6"/>
        <v>receiving</v>
      </c>
      <c r="C416">
        <f>IF(B416=LOOKUP(B416,'manually extracted terms'!$B$2:$B$219),1,0)</f>
        <v>0</v>
      </c>
    </row>
    <row r="417" spans="1:3" x14ac:dyDescent="0.25">
      <c r="A417" t="s">
        <v>2383</v>
      </c>
      <c r="B417" t="str">
        <f t="shared" si="6"/>
        <v>advancedpremium</v>
      </c>
      <c r="C417">
        <f>IF(B417=LOOKUP(B417,'manually extracted terms'!$B$2:$B$219),1,0)</f>
        <v>0</v>
      </c>
    </row>
    <row r="418" spans="1:3" x14ac:dyDescent="0.25">
      <c r="A418" t="s">
        <v>2384</v>
      </c>
      <c r="B418" t="str">
        <f t="shared" si="6"/>
        <v>paymentstoqualified</v>
      </c>
      <c r="C418">
        <f>IF(B418=LOOKUP(B418,'manually extracted terms'!$B$2:$B$219),1,0)</f>
        <v>0</v>
      </c>
    </row>
    <row r="419" spans="1:3" x14ac:dyDescent="0.25">
      <c r="A419" t="s">
        <v>2385</v>
      </c>
      <c r="B419" t="str">
        <f t="shared" si="6"/>
        <v>emailletter</v>
      </c>
      <c r="C419">
        <f>IF(B419=LOOKUP(B419,'manually extracted terms'!$B$2:$B$219),1,0)</f>
        <v>0</v>
      </c>
    </row>
    <row r="420" spans="1:3" x14ac:dyDescent="0.25">
      <c r="A420" t="s">
        <v>2386</v>
      </c>
      <c r="B420" t="str">
        <f t="shared" si="6"/>
        <v>verbal</v>
      </c>
      <c r="C420">
        <f>IF(B420=LOOKUP(B420,'manually extracted terms'!$B$2:$B$219),1,0)</f>
        <v>0</v>
      </c>
    </row>
    <row r="421" spans="1:3" x14ac:dyDescent="0.25">
      <c r="A421" t="s">
        <v>1608</v>
      </c>
      <c r="B421" t="str">
        <f t="shared" si="6"/>
        <v>policy</v>
      </c>
      <c r="C421">
        <f>IF(B421=LOOKUP(B421,'manually extracted terms'!$B$2:$B$219),1,0)</f>
        <v>0</v>
      </c>
    </row>
    <row r="422" spans="1:3" x14ac:dyDescent="0.25">
      <c r="A422" t="s">
        <v>2387</v>
      </c>
      <c r="B422" t="str">
        <f t="shared" si="6"/>
        <v>gross</v>
      </c>
      <c r="C422">
        <f>IF(B422=LOOKUP(B422,'manually extracted terms'!$B$2:$B$219),1,0)</f>
        <v>0</v>
      </c>
    </row>
    <row r="423" spans="1:3" x14ac:dyDescent="0.25">
      <c r="A423" t="s">
        <v>2388</v>
      </c>
      <c r="B423" t="str">
        <f t="shared" si="6"/>
        <v>real-timeviaexternal</v>
      </c>
      <c r="C423">
        <f>IF(B423=LOOKUP(B423,'manually extracted terms'!$B$2:$B$219),1,0)</f>
        <v>0</v>
      </c>
    </row>
    <row r="424" spans="1:3" x14ac:dyDescent="0.25">
      <c r="A424" t="s">
        <v>2389</v>
      </c>
      <c r="B424" t="str">
        <f t="shared" si="6"/>
        <v>making</v>
      </c>
      <c r="C424">
        <f>IF(B424=LOOKUP(B424,'manually extracted terms'!$B$2:$B$219),1,0)</f>
        <v>0</v>
      </c>
    </row>
    <row r="425" spans="1:3" x14ac:dyDescent="0.25">
      <c r="A425" t="s">
        <v>2390</v>
      </c>
      <c r="B425" t="str">
        <f t="shared" si="6"/>
        <v>check</v>
      </c>
      <c r="C425">
        <f>IF(B425=LOOKUP(B425,'manually extracted terms'!$B$2:$B$219),1,0)</f>
        <v>0</v>
      </c>
    </row>
    <row r="426" spans="1:3" x14ac:dyDescent="0.25">
      <c r="A426" t="s">
        <v>22</v>
      </c>
      <c r="B426" t="str">
        <f t="shared" si="6"/>
        <v>group</v>
      </c>
      <c r="C426">
        <f>IF(B426=LOOKUP(B426,'manually extracted terms'!$B$2:$B$219),1,0)</f>
        <v>1</v>
      </c>
    </row>
    <row r="427" spans="1:3" x14ac:dyDescent="0.25">
      <c r="A427" t="s">
        <v>2391</v>
      </c>
      <c r="B427" t="str">
        <f t="shared" si="6"/>
        <v>tollfreenumber</v>
      </c>
      <c r="C427">
        <f>IF(B427=LOOKUP(B427,'manually extracted terms'!$B$2:$B$219),1,0)</f>
        <v>0</v>
      </c>
    </row>
    <row r="428" spans="1:3" x14ac:dyDescent="0.25">
      <c r="A428" t="s">
        <v>2392</v>
      </c>
      <c r="B428" t="str">
        <f t="shared" si="6"/>
        <v>communicationmethodsmail</v>
      </c>
      <c r="C428">
        <f>IF(B428=LOOKUP(B428,'manually extracted terms'!$B$2:$B$219),1,0)</f>
        <v>0</v>
      </c>
    </row>
    <row r="429" spans="1:3" x14ac:dyDescent="0.25">
      <c r="A429" t="s">
        <v>2393</v>
      </c>
      <c r="B429" t="str">
        <f t="shared" si="6"/>
        <v>abilitytodesignate</v>
      </c>
      <c r="C429">
        <f>IF(B429=LOOKUP(B429,'manually extracted terms'!$B$2:$B$219),1,0)</f>
        <v>0</v>
      </c>
    </row>
    <row r="430" spans="1:3" x14ac:dyDescent="0.25">
      <c r="A430" t="s">
        <v>2394</v>
      </c>
      <c r="B430" t="str">
        <f t="shared" si="6"/>
        <v>emailphone</v>
      </c>
      <c r="C430">
        <f>IF(B430=LOOKUP(B430,'manually extracted terms'!$B$2:$B$219),1,0)</f>
        <v>0</v>
      </c>
    </row>
    <row r="431" spans="1:3" x14ac:dyDescent="0.25">
      <c r="A431" t="s">
        <v>2395</v>
      </c>
      <c r="B431" t="str">
        <f t="shared" si="6"/>
        <v>enrollmentsinqualifiedhealth</v>
      </c>
      <c r="C431">
        <f>IF(B431=LOOKUP(B431,'manually extracted terms'!$B$2:$B$219),1,0)</f>
        <v>0</v>
      </c>
    </row>
    <row r="432" spans="1:3" x14ac:dyDescent="0.25">
      <c r="A432" t="s">
        <v>201</v>
      </c>
      <c r="B432" t="str">
        <f t="shared" si="6"/>
        <v>householdmember</v>
      </c>
      <c r="C432">
        <f>IF(B432=LOOKUP(B432,'manually extracted terms'!$B$2:$B$219),1,0)</f>
        <v>1</v>
      </c>
    </row>
    <row r="433" spans="1:3" x14ac:dyDescent="0.25">
      <c r="A433" t="s">
        <v>1174</v>
      </c>
      <c r="B433" t="str">
        <f t="shared" si="6"/>
        <v>estimatedannual</v>
      </c>
      <c r="C433">
        <f>IF(B433=LOOKUP(B433,'manually extracted terms'!$B$2:$B$219),1,0)</f>
        <v>0</v>
      </c>
    </row>
    <row r="434" spans="1:3" x14ac:dyDescent="0.25">
      <c r="A434" t="s">
        <v>2396</v>
      </c>
      <c r="B434" t="str">
        <f t="shared" si="6"/>
        <v>key</v>
      </c>
      <c r="C434">
        <f>IF(B434=LOOKUP(B434,'manually extracted terms'!$B$2:$B$219),1,0)</f>
        <v>0</v>
      </c>
    </row>
    <row r="435" spans="1:3" x14ac:dyDescent="0.25">
      <c r="A435" t="s">
        <v>2397</v>
      </c>
      <c r="B435" t="str">
        <f t="shared" si="6"/>
        <v>measurement</v>
      </c>
      <c r="C435">
        <f>IF(B435=LOOKUP(B435,'manually extracted terms'!$B$2:$B$219),1,0)</f>
        <v>0</v>
      </c>
    </row>
    <row r="436" spans="1:3" x14ac:dyDescent="0.25">
      <c r="A436" t="s">
        <v>2398</v>
      </c>
      <c r="B436" t="str">
        <f t="shared" si="6"/>
        <v>issueanotice</v>
      </c>
      <c r="C436">
        <f>IF(B436=LOOKUP(B436,'manually extracted terms'!$B$2:$B$219),1,0)</f>
        <v>0</v>
      </c>
    </row>
    <row r="437" spans="1:3" x14ac:dyDescent="0.25">
      <c r="A437" t="s">
        <v>1754</v>
      </c>
      <c r="B437" t="str">
        <f t="shared" si="6"/>
        <v>sex</v>
      </c>
      <c r="C437">
        <f>IF(B437=LOOKUP(B437,'manually extracted terms'!$B$2:$B$219),1,0)</f>
        <v>1</v>
      </c>
    </row>
    <row r="438" spans="1:3" x14ac:dyDescent="0.25">
      <c r="A438" t="s">
        <v>1039</v>
      </c>
      <c r="B438" t="str">
        <f t="shared" si="6"/>
        <v>personallyidentifiableinformation</v>
      </c>
      <c r="C438">
        <f>IF(B438=LOOKUP(B438,'manually extracted terms'!$B$2:$B$219),1,0)</f>
        <v>1</v>
      </c>
    </row>
    <row r="439" spans="1:3" x14ac:dyDescent="0.25">
      <c r="A439" t="s">
        <v>2399</v>
      </c>
      <c r="B439" t="str">
        <f t="shared" si="6"/>
        <v>departmentofmanaged</v>
      </c>
      <c r="C439">
        <f>IF(B439=LOOKUP(B439,'manually extracted terms'!$B$2:$B$219),1,0)</f>
        <v>0</v>
      </c>
    </row>
    <row r="440" spans="1:3" x14ac:dyDescent="0.25">
      <c r="A440" t="s">
        <v>1763</v>
      </c>
      <c r="B440" t="str">
        <f t="shared" si="6"/>
        <v>deliver</v>
      </c>
      <c r="C440">
        <f>IF(B440=LOOKUP(B440,'manually extracted terms'!$B$2:$B$219),1,0)</f>
        <v>0</v>
      </c>
    </row>
    <row r="441" spans="1:3" x14ac:dyDescent="0.25">
      <c r="A441" t="s">
        <v>2400</v>
      </c>
      <c r="B441" t="str">
        <f t="shared" si="6"/>
        <v>managed</v>
      </c>
      <c r="C441">
        <f>IF(B441=LOOKUP(B441,'manually extracted terms'!$B$2:$B$219),1,0)</f>
        <v>0</v>
      </c>
    </row>
    <row r="442" spans="1:3" x14ac:dyDescent="0.25">
      <c r="A442" t="s">
        <v>1389</v>
      </c>
      <c r="B442" t="str">
        <f t="shared" si="6"/>
        <v>performancemeasurement</v>
      </c>
      <c r="C442">
        <f>IF(B442=LOOKUP(B442,'manually extracted terms'!$B$2:$B$219),1,0)</f>
        <v>0</v>
      </c>
    </row>
    <row r="443" spans="1:3" x14ac:dyDescent="0.25">
      <c r="A443" t="s">
        <v>1533</v>
      </c>
      <c r="B443" t="str">
        <f t="shared" si="6"/>
        <v>gather</v>
      </c>
      <c r="C443">
        <f>IF(B443=LOOKUP(B443,'manually extracted terms'!$B$2:$B$219),1,0)</f>
        <v>0</v>
      </c>
    </row>
    <row r="444" spans="1:3" x14ac:dyDescent="0.25">
      <c r="A444" t="s">
        <v>2401</v>
      </c>
      <c r="B444" t="str">
        <f t="shared" si="6"/>
        <v>informationthroughmultiple</v>
      </c>
      <c r="C444">
        <f>IF(B444=LOOKUP(B444,'manually extracted terms'!$B$2:$B$219),1,0)</f>
        <v>0</v>
      </c>
    </row>
    <row r="445" spans="1:3" x14ac:dyDescent="0.25">
      <c r="A445" t="s">
        <v>166</v>
      </c>
      <c r="B445" t="str">
        <f t="shared" si="6"/>
        <v>effectivedate</v>
      </c>
      <c r="C445">
        <f>IF(B445=LOOKUP(B445,'manually extracted terms'!$B$2:$B$219),1,0)</f>
        <v>1</v>
      </c>
    </row>
    <row r="446" spans="1:3" x14ac:dyDescent="0.25">
      <c r="A446" t="s">
        <v>2402</v>
      </c>
      <c r="B446" t="str">
        <f t="shared" si="6"/>
        <v>submitareport</v>
      </c>
      <c r="C446">
        <f>IF(B446=LOOKUP(B446,'manually extracted terms'!$B$2:$B$219),1,0)</f>
        <v>0</v>
      </c>
    </row>
    <row r="447" spans="1:3" x14ac:dyDescent="0.25">
      <c r="A447" t="s">
        <v>2403</v>
      </c>
      <c r="B447" t="str">
        <f t="shared" si="6"/>
        <v>dataonconsumer</v>
      </c>
      <c r="C447">
        <f>IF(B447=LOOKUP(B447,'manually extracted terms'!$B$2:$B$219),1,0)</f>
        <v>0</v>
      </c>
    </row>
    <row r="448" spans="1:3" x14ac:dyDescent="0.25">
      <c r="A448" t="s">
        <v>1288</v>
      </c>
      <c r="B448" t="str">
        <f t="shared" si="6"/>
        <v>demonstrationvideo</v>
      </c>
      <c r="C448">
        <f>IF(B448=LOOKUP(B448,'manually extracted terms'!$B$2:$B$219),1,0)</f>
        <v>0</v>
      </c>
    </row>
    <row r="449" spans="1:3" x14ac:dyDescent="0.25">
      <c r="A449" t="s">
        <v>2404</v>
      </c>
      <c r="B449" t="str">
        <f t="shared" si="6"/>
        <v>complywithfederalexchange</v>
      </c>
      <c r="C449">
        <f>IF(B449=LOOKUP(B449,'manually extracted terms'!$B$2:$B$219),1,0)</f>
        <v>0</v>
      </c>
    </row>
    <row r="450" spans="1:3" x14ac:dyDescent="0.25">
      <c r="A450" t="s">
        <v>2405</v>
      </c>
      <c r="B450" t="str">
        <f t="shared" si="6"/>
        <v>datahub</v>
      </c>
      <c r="C450">
        <f>IF(B450=LOOKUP(B450,'manually extracted terms'!$B$2:$B$219),1,0)</f>
        <v>0</v>
      </c>
    </row>
    <row r="451" spans="1:3" x14ac:dyDescent="0.25">
      <c r="A451" t="s">
        <v>2406</v>
      </c>
      <c r="B451" t="str">
        <f t="shared" ref="B451:B513" si="7">LOWER(SUBSTITUTE(A451," ",""))</f>
        <v>gage</v>
      </c>
      <c r="C451">
        <f>IF(B451=LOOKUP(B451,'manually extracted terms'!$B$2:$B$219),1,0)</f>
        <v>0</v>
      </c>
    </row>
    <row r="452" spans="1:3" x14ac:dyDescent="0.25">
      <c r="A452" t="s">
        <v>1535</v>
      </c>
      <c r="B452" t="str">
        <f t="shared" si="7"/>
        <v>estimate</v>
      </c>
      <c r="C452">
        <f>IF(B452=LOOKUP(B452,'manually extracted terms'!$B$2:$B$219),1,0)</f>
        <v>0</v>
      </c>
    </row>
    <row r="453" spans="1:3" x14ac:dyDescent="0.25">
      <c r="A453" t="s">
        <v>1789</v>
      </c>
      <c r="B453" t="str">
        <f t="shared" si="7"/>
        <v>direct</v>
      </c>
      <c r="C453">
        <f>IF(B453=LOOKUP(B453,'manually extracted terms'!$B$2:$B$219),1,0)</f>
        <v>0</v>
      </c>
    </row>
    <row r="454" spans="1:3" x14ac:dyDescent="0.25">
      <c r="A454" t="s">
        <v>1036</v>
      </c>
      <c r="B454" t="str">
        <f t="shared" si="7"/>
        <v>federaldatahub</v>
      </c>
      <c r="C454">
        <f>IF(B454=LOOKUP(B454,'manually extracted terms'!$B$2:$B$219),1,0)</f>
        <v>0</v>
      </c>
    </row>
    <row r="455" spans="1:3" x14ac:dyDescent="0.25">
      <c r="A455" t="s">
        <v>2407</v>
      </c>
      <c r="B455" t="str">
        <f t="shared" si="7"/>
        <v>informationphi</v>
      </c>
      <c r="C455">
        <f>IF(B455=LOOKUP(B455,'manually extracted terms'!$B$2:$B$219),1,0)</f>
        <v>0</v>
      </c>
    </row>
    <row r="456" spans="1:3" x14ac:dyDescent="0.25">
      <c r="A456" t="s">
        <v>2408</v>
      </c>
      <c r="B456" t="str">
        <f t="shared" si="7"/>
        <v>informationpii</v>
      </c>
      <c r="C456">
        <f>IF(B456=LOOKUP(B456,'manually extracted terms'!$B$2:$B$219),1,0)</f>
        <v>0</v>
      </c>
    </row>
    <row r="457" spans="1:3" x14ac:dyDescent="0.25">
      <c r="A457" t="s">
        <v>2409</v>
      </c>
      <c r="B457" t="str">
        <f t="shared" si="7"/>
        <v>purgede</v>
      </c>
      <c r="C457">
        <f>IF(B457=LOOKUP(B457,'manually extracted terms'!$B$2:$B$219),1,0)</f>
        <v>0</v>
      </c>
    </row>
    <row r="458" spans="1:3" x14ac:dyDescent="0.25">
      <c r="A458" t="s">
        <v>2410</v>
      </c>
      <c r="B458" t="str">
        <f t="shared" si="7"/>
        <v>providefunctionalitytoalert</v>
      </c>
      <c r="C458">
        <f>IF(B458=LOOKUP(B458,'manually extracted terms'!$B$2:$B$219),1,0)</f>
        <v>0</v>
      </c>
    </row>
    <row r="459" spans="1:3" x14ac:dyDescent="0.25">
      <c r="A459" t="s">
        <v>2411</v>
      </c>
      <c r="B459" t="str">
        <f t="shared" si="7"/>
        <v>eventtrigger</v>
      </c>
      <c r="C459">
        <f>IF(B459=LOOKUP(B459,'manually extracted terms'!$B$2:$B$219),1,0)</f>
        <v>0</v>
      </c>
    </row>
    <row r="460" spans="1:3" x14ac:dyDescent="0.25">
      <c r="A460" t="s">
        <v>2412</v>
      </c>
      <c r="B460" t="str">
        <f t="shared" si="7"/>
        <v>cdidmhc</v>
      </c>
      <c r="C460">
        <f>IF(B460=LOOKUP(B460,'manually extracted terms'!$B$2:$B$219),1,0)</f>
        <v>0</v>
      </c>
    </row>
    <row r="461" spans="1:3" x14ac:dyDescent="0.25">
      <c r="A461" t="s">
        <v>2413</v>
      </c>
      <c r="B461" t="str">
        <f t="shared" si="7"/>
        <v>affiliation</v>
      </c>
      <c r="C461">
        <f>IF(B461=LOOKUP(B461,'manually extracted terms'!$B$2:$B$219),1,0)</f>
        <v>0</v>
      </c>
    </row>
    <row r="462" spans="1:3" x14ac:dyDescent="0.25">
      <c r="A462" t="s">
        <v>2414</v>
      </c>
      <c r="B462" t="str">
        <f t="shared" si="7"/>
        <v>choose</v>
      </c>
      <c r="C462">
        <f>IF(B462=LOOKUP(B462,'manually extracted terms'!$B$2:$B$219),1,0)</f>
        <v>0</v>
      </c>
    </row>
    <row r="463" spans="1:3" x14ac:dyDescent="0.25">
      <c r="A463" t="s">
        <v>2415</v>
      </c>
      <c r="B463" t="str">
        <f t="shared" si="7"/>
        <v>costsharing</v>
      </c>
      <c r="C463">
        <f>IF(B463=LOOKUP(B463,'manually extracted terms'!$B$2:$B$219),1,0)</f>
        <v>0</v>
      </c>
    </row>
    <row r="464" spans="1:3" x14ac:dyDescent="0.25">
      <c r="A464" t="s">
        <v>2416</v>
      </c>
      <c r="B464" t="str">
        <f t="shared" si="7"/>
        <v>tribal</v>
      </c>
      <c r="C464">
        <f>IF(B464=LOOKUP(B464,'manually extracted terms'!$B$2:$B$219),1,0)</f>
        <v>0</v>
      </c>
    </row>
    <row r="465" spans="1:3" x14ac:dyDescent="0.25">
      <c r="A465" t="s">
        <v>2417</v>
      </c>
      <c r="B465" t="str">
        <f t="shared" si="7"/>
        <v>functionalitytoreconcile</v>
      </c>
      <c r="C465">
        <f>IF(B465=LOOKUP(B465,'manually extracted terms'!$B$2:$B$219),1,0)</f>
        <v>0</v>
      </c>
    </row>
    <row r="466" spans="1:3" x14ac:dyDescent="0.25">
      <c r="A466" t="s">
        <v>2418</v>
      </c>
      <c r="B466" t="str">
        <f t="shared" si="7"/>
        <v>typeofhealth</v>
      </c>
      <c r="C466">
        <f>IF(B466=LOOKUP(B466,'manually extracted terms'!$B$2:$B$219),1,0)</f>
        <v>0</v>
      </c>
    </row>
    <row r="467" spans="1:3" x14ac:dyDescent="0.25">
      <c r="A467" t="s">
        <v>2419</v>
      </c>
      <c r="B467" t="str">
        <f t="shared" si="7"/>
        <v>reportsonenrollmenttrend</v>
      </c>
      <c r="C467">
        <f>IF(B467=LOOKUP(B467,'manually extracted terms'!$B$2:$B$219),1,0)</f>
        <v>0</v>
      </c>
    </row>
    <row r="468" spans="1:3" x14ac:dyDescent="0.25">
      <c r="A468" t="s">
        <v>2420</v>
      </c>
      <c r="B468" t="str">
        <f t="shared" si="7"/>
        <v>compliance</v>
      </c>
      <c r="C468">
        <f>IF(B468=LOOKUP(B468,'manually extracted terms'!$B$2:$B$219),1,0)</f>
        <v>0</v>
      </c>
    </row>
    <row r="469" spans="1:3" x14ac:dyDescent="0.25">
      <c r="A469" t="s">
        <v>2421</v>
      </c>
      <c r="B469" t="str">
        <f t="shared" si="7"/>
        <v>functionalitytoretainhistory</v>
      </c>
      <c r="C469">
        <f>IF(B469=LOOKUP(B469,'manually extracted terms'!$B$2:$B$219),1,0)</f>
        <v>0</v>
      </c>
    </row>
    <row r="470" spans="1:3" x14ac:dyDescent="0.25">
      <c r="A470" t="s">
        <v>1322</v>
      </c>
      <c r="B470" t="str">
        <f t="shared" si="7"/>
        <v>questionicon</v>
      </c>
      <c r="C470">
        <f>IF(B470=LOOKUP(B470,'manually extracted terms'!$B$2:$B$219),1,0)</f>
        <v>0</v>
      </c>
    </row>
    <row r="471" spans="1:3" x14ac:dyDescent="0.25">
      <c r="A471" t="s">
        <v>2422</v>
      </c>
      <c r="B471" t="str">
        <f t="shared" si="7"/>
        <v>complianceissue</v>
      </c>
      <c r="C471">
        <f>IF(B471=LOOKUP(B471,'manually extracted terms'!$B$2:$B$219),1,0)</f>
        <v>0</v>
      </c>
    </row>
    <row r="472" spans="1:3" x14ac:dyDescent="0.25">
      <c r="A472" t="s">
        <v>2423</v>
      </c>
      <c r="B472" t="str">
        <f t="shared" si="7"/>
        <v>functionalitytoinitiate</v>
      </c>
      <c r="C472">
        <f>IF(B472=LOOKUP(B472,'manually extracted terms'!$B$2:$B$219),1,0)</f>
        <v>0</v>
      </c>
    </row>
    <row r="473" spans="1:3" x14ac:dyDescent="0.25">
      <c r="A473" t="s">
        <v>2424</v>
      </c>
      <c r="B473" t="str">
        <f t="shared" si="7"/>
        <v>emailweb</v>
      </c>
      <c r="C473">
        <f>IF(B473=LOOKUP(B473,'manually extracted terms'!$B$2:$B$219),1,0)</f>
        <v>0</v>
      </c>
    </row>
    <row r="474" spans="1:3" x14ac:dyDescent="0.25">
      <c r="A474" t="s">
        <v>2425</v>
      </c>
      <c r="B474" t="str">
        <f t="shared" si="7"/>
        <v>functionalitytoconfigure</v>
      </c>
      <c r="C474">
        <f>IF(B474=LOOKUP(B474,'manually extracted terms'!$B$2:$B$219),1,0)</f>
        <v>0</v>
      </c>
    </row>
    <row r="475" spans="1:3" x14ac:dyDescent="0.25">
      <c r="A475" t="s">
        <v>2426</v>
      </c>
      <c r="B475" t="str">
        <f t="shared" si="7"/>
        <v>manual</v>
      </c>
      <c r="C475">
        <f>IF(B475=LOOKUP(B475,'manually extracted terms'!$B$2:$B$219),1,0)</f>
        <v>0</v>
      </c>
    </row>
    <row r="476" spans="1:3" x14ac:dyDescent="0.25">
      <c r="A476" t="s">
        <v>2427</v>
      </c>
      <c r="B476" t="str">
        <f t="shared" si="7"/>
        <v>entry</v>
      </c>
      <c r="C476">
        <f>IF(B476=LOOKUP(B476,'manually extracted terms'!$B$2:$B$219),1,0)</f>
        <v>0</v>
      </c>
    </row>
    <row r="477" spans="1:3" x14ac:dyDescent="0.25">
      <c r="A477" t="s">
        <v>2428</v>
      </c>
      <c r="B477" t="str">
        <f t="shared" si="7"/>
        <v>receivedforacase</v>
      </c>
      <c r="C477">
        <f>IF(B477=LOOKUP(B477,'manually extracted terms'!$B$2:$B$219),1,0)</f>
        <v>0</v>
      </c>
    </row>
    <row r="478" spans="1:3" x14ac:dyDescent="0.25">
      <c r="A478" t="s">
        <v>188</v>
      </c>
      <c r="B478" t="str">
        <f t="shared" si="7"/>
        <v>deductible</v>
      </c>
      <c r="C478">
        <f>IF(B478=LOOKUP(B478,'manually extracted terms'!$B$2:$B$219),1,0)</f>
        <v>1</v>
      </c>
    </row>
    <row r="479" spans="1:3" x14ac:dyDescent="0.25">
      <c r="A479" t="s">
        <v>2429</v>
      </c>
      <c r="B479" t="str">
        <f t="shared" si="7"/>
        <v>typeofsubsidized</v>
      </c>
      <c r="C479">
        <f>IF(B479=LOOKUP(B479,'manually extracted terms'!$B$2:$B$219),1,0)</f>
        <v>0</v>
      </c>
    </row>
    <row r="480" spans="1:3" x14ac:dyDescent="0.25">
      <c r="A480" t="s">
        <v>2430</v>
      </c>
      <c r="B480" t="str">
        <f t="shared" si="7"/>
        <v>unique</v>
      </c>
      <c r="C480">
        <f>IF(B480=LOOKUP(B480,'manually extracted terms'!$B$2:$B$219),1,0)</f>
        <v>0</v>
      </c>
    </row>
    <row r="481" spans="1:3" x14ac:dyDescent="0.25">
      <c r="A481" t="s">
        <v>1255</v>
      </c>
      <c r="B481" t="str">
        <f t="shared" si="7"/>
        <v>selectedplan</v>
      </c>
      <c r="C481">
        <f>IF(B481=LOOKUP(B481,'manually extracted terms'!$B$2:$B$219),1,0)</f>
        <v>0</v>
      </c>
    </row>
    <row r="482" spans="1:3" x14ac:dyDescent="0.25">
      <c r="A482" t="s">
        <v>2431</v>
      </c>
      <c r="B482" t="str">
        <f t="shared" si="7"/>
        <v>notifyissuerscm</v>
      </c>
      <c r="C482">
        <f>IF(B482=LOOKUP(B482,'manually extracted terms'!$B$2:$B$219),1,0)</f>
        <v>0</v>
      </c>
    </row>
    <row r="483" spans="1:3" x14ac:dyDescent="0.25">
      <c r="A483" t="s">
        <v>2432</v>
      </c>
      <c r="B483" t="str">
        <f t="shared" si="7"/>
        <v>countyzipcode</v>
      </c>
      <c r="C483">
        <f>IF(B483=LOOKUP(B483,'manually extracted terms'!$B$2:$B$219),1,0)</f>
        <v>0</v>
      </c>
    </row>
    <row r="484" spans="1:3" x14ac:dyDescent="0.25">
      <c r="A484" t="s">
        <v>2433</v>
      </c>
      <c r="B484" t="str">
        <f t="shared" si="7"/>
        <v>measure</v>
      </c>
      <c r="C484">
        <f>IF(B484=LOOKUP(B484,'manually extracted terms'!$B$2:$B$219),1,0)</f>
        <v>0</v>
      </c>
    </row>
    <row r="485" spans="1:3" x14ac:dyDescent="0.25">
      <c r="A485" t="s">
        <v>1285</v>
      </c>
      <c r="B485" t="str">
        <f t="shared" si="7"/>
        <v>averageamount</v>
      </c>
      <c r="C485">
        <f>IF(B485=LOOKUP(B485,'manually extracted terms'!$B$2:$B$219),1,0)</f>
        <v>0</v>
      </c>
    </row>
    <row r="486" spans="1:3" x14ac:dyDescent="0.25">
      <c r="A486" t="s">
        <v>1230</v>
      </c>
      <c r="B486" t="str">
        <f t="shared" si="7"/>
        <v>federalaudit</v>
      </c>
      <c r="C486">
        <f>IF(B486=LOOKUP(B486,'manually extracted terms'!$B$2:$B$219),1,0)</f>
        <v>0</v>
      </c>
    </row>
    <row r="487" spans="1:3" x14ac:dyDescent="0.25">
      <c r="A487" t="s">
        <v>2434</v>
      </c>
      <c r="B487" t="str">
        <f t="shared" si="7"/>
        <v>providethecapability</v>
      </c>
      <c r="C487">
        <f>IF(B487=LOOKUP(B487,'manually extracted terms'!$B$2:$B$219),1,0)</f>
        <v>0</v>
      </c>
    </row>
    <row r="488" spans="1:3" x14ac:dyDescent="0.25">
      <c r="A488" t="s">
        <v>1609</v>
      </c>
      <c r="B488" t="str">
        <f t="shared" si="7"/>
        <v>acknowledgement</v>
      </c>
      <c r="C488">
        <f>IF(B488=LOOKUP(B488,'manually extracted terms'!$B$2:$B$219),1,0)</f>
        <v>0</v>
      </c>
    </row>
    <row r="489" spans="1:3" x14ac:dyDescent="0.25">
      <c r="A489" t="s">
        <v>1610</v>
      </c>
      <c r="B489" t="str">
        <f t="shared" si="7"/>
        <v>highlight</v>
      </c>
      <c r="C489">
        <f>IF(B489=LOOKUP(B489,'manually extracted terms'!$B$2:$B$219),1,0)</f>
        <v>0</v>
      </c>
    </row>
    <row r="490" spans="1:3" x14ac:dyDescent="0.25">
      <c r="A490" t="s">
        <v>1528</v>
      </c>
      <c r="B490" t="str">
        <f t="shared" si="7"/>
        <v>configure</v>
      </c>
      <c r="C490">
        <f>IF(B490=LOOKUP(B490,'manually extracted terms'!$B$2:$B$219),1,0)</f>
        <v>0</v>
      </c>
    </row>
    <row r="491" spans="1:3" x14ac:dyDescent="0.25">
      <c r="A491" t="s">
        <v>357</v>
      </c>
      <c r="B491" t="str">
        <f t="shared" si="7"/>
        <v>phi</v>
      </c>
      <c r="C491">
        <f>IF(B491=LOOKUP(B491,'manually extracted terms'!$B$2:$B$219),1,0)</f>
        <v>1</v>
      </c>
    </row>
    <row r="492" spans="1:3" x14ac:dyDescent="0.25">
      <c r="A492" t="s">
        <v>2435</v>
      </c>
      <c r="B492" t="str">
        <f t="shared" si="7"/>
        <v>planissuersforadvance</v>
      </c>
      <c r="C492">
        <f>IF(B492=LOOKUP(B492,'manually extracted terms'!$B$2:$B$219),1,0)</f>
        <v>0</v>
      </c>
    </row>
    <row r="493" spans="1:3" x14ac:dyDescent="0.25">
      <c r="A493" t="s">
        <v>152</v>
      </c>
      <c r="B493" t="str">
        <f t="shared" si="7"/>
        <v>non-renewal</v>
      </c>
      <c r="C493">
        <f>IF(B493=LOOKUP(B493,'manually extracted terms'!$B$2:$B$219),1,0)</f>
        <v>0</v>
      </c>
    </row>
    <row r="494" spans="1:3" x14ac:dyDescent="0.25">
      <c r="A494" t="s">
        <v>2436</v>
      </c>
      <c r="B494" t="str">
        <f t="shared" si="7"/>
        <v>updateqhpmedi-cal</v>
      </c>
      <c r="C494">
        <f>IF(B494=LOOKUP(B494,'manually extracted terms'!$B$2:$B$219),1,0)</f>
        <v>0</v>
      </c>
    </row>
    <row r="495" spans="1:3" x14ac:dyDescent="0.25">
      <c r="A495" t="s">
        <v>358</v>
      </c>
      <c r="B495" t="str">
        <f t="shared" si="7"/>
        <v>pii</v>
      </c>
      <c r="C495">
        <f>IF(B495=LOOKUP(B495,'manually extracted terms'!$B$2:$B$219),1,0)</f>
        <v>1</v>
      </c>
    </row>
    <row r="496" spans="1:3" x14ac:dyDescent="0.25">
      <c r="A496" t="s">
        <v>1076</v>
      </c>
      <c r="B496" t="str">
        <f t="shared" si="7"/>
        <v>personalhealthinformation</v>
      </c>
      <c r="C496">
        <f>IF(B496=LOOKUP(B496,'manually extracted terms'!$B$2:$B$219),1,0)</f>
        <v>1</v>
      </c>
    </row>
    <row r="497" spans="1:3" x14ac:dyDescent="0.25">
      <c r="A497" t="s">
        <v>2437</v>
      </c>
      <c r="B497" t="str">
        <f t="shared" si="7"/>
        <v>reportsonenrollment</v>
      </c>
      <c r="C497">
        <f>IF(B497=LOOKUP(B497,'manually extracted terms'!$B$2:$B$219),1,0)</f>
        <v>0</v>
      </c>
    </row>
    <row r="498" spans="1:3" x14ac:dyDescent="0.25">
      <c r="A498" t="s">
        <v>2438</v>
      </c>
      <c r="B498" t="str">
        <f t="shared" si="7"/>
        <v>processindividualexemption</v>
      </c>
      <c r="C498">
        <f>IF(B498=LOOKUP(B498,'manually extracted terms'!$B$2:$B$219),1,0)</f>
        <v>0</v>
      </c>
    </row>
    <row r="499" spans="1:3" x14ac:dyDescent="0.25">
      <c r="A499" t="s">
        <v>1372</v>
      </c>
      <c r="B499" t="str">
        <f t="shared" si="7"/>
        <v>tribalaffiliation</v>
      </c>
      <c r="C499">
        <f>IF(B499=LOOKUP(B499,'manually extracted terms'!$B$2:$B$219),1,0)</f>
        <v>0</v>
      </c>
    </row>
    <row r="500" spans="1:3" x14ac:dyDescent="0.25">
      <c r="A500" t="s">
        <v>2439</v>
      </c>
      <c r="B500" t="str">
        <f t="shared" si="7"/>
        <v>showtheconsumer</v>
      </c>
      <c r="C500">
        <f>IF(B500=LOOKUP(B500,'manually extracted terms'!$B$2:$B$219),1,0)</f>
        <v>0</v>
      </c>
    </row>
    <row r="501" spans="1:3" x14ac:dyDescent="0.25">
      <c r="A501" t="s">
        <v>2440</v>
      </c>
      <c r="B501" t="str">
        <f t="shared" si="7"/>
        <v>paymentswithcalheer</v>
      </c>
      <c r="C501">
        <f>IF(B501=LOOKUP(B501,'manually extracted terms'!$B$2:$B$219),1,0)</f>
        <v>0</v>
      </c>
    </row>
    <row r="502" spans="1:3" x14ac:dyDescent="0.25">
      <c r="A502" t="s">
        <v>1332</v>
      </c>
      <c r="B502" t="str">
        <f t="shared" si="7"/>
        <v>noticesrelated</v>
      </c>
      <c r="C502">
        <f>IF(B502=LOOKUP(B502,'manually extracted terms'!$B$2:$B$219),1,0)</f>
        <v>0</v>
      </c>
    </row>
    <row r="503" spans="1:3" x14ac:dyDescent="0.25">
      <c r="A503" t="s">
        <v>2441</v>
      </c>
      <c r="B503" t="str">
        <f t="shared" si="7"/>
        <v>healthinformation</v>
      </c>
      <c r="C503">
        <f>IF(B503=LOOKUP(B503,'manually extracted terms'!$B$2:$B$219),1,0)</f>
        <v>0</v>
      </c>
    </row>
    <row r="504" spans="1:3" x14ac:dyDescent="0.25">
      <c r="A504" t="s">
        <v>1561</v>
      </c>
      <c r="B504" t="str">
        <f t="shared" si="7"/>
        <v>wellness</v>
      </c>
      <c r="C504">
        <f>IF(B504=LOOKUP(B504,'manually extracted terms'!$B$2:$B$219),1,0)</f>
        <v>0</v>
      </c>
    </row>
    <row r="505" spans="1:3" x14ac:dyDescent="0.25">
      <c r="A505" t="s">
        <v>1192</v>
      </c>
      <c r="B505" t="str">
        <f t="shared" si="7"/>
        <v>generatemonthlyreport</v>
      </c>
      <c r="C505">
        <f>IF(B505=LOOKUP(B505,'manually extracted terms'!$B$2:$B$219),1,0)</f>
        <v>0</v>
      </c>
    </row>
    <row r="506" spans="1:3" x14ac:dyDescent="0.25">
      <c r="A506" t="s">
        <v>2442</v>
      </c>
      <c r="B506" t="str">
        <f t="shared" si="7"/>
        <v>accountcase</v>
      </c>
      <c r="C506">
        <f>IF(B506=LOOKUP(B506,'manually extracted terms'!$B$2:$B$219),1,0)</f>
        <v>0</v>
      </c>
    </row>
    <row r="507" spans="1:3" x14ac:dyDescent="0.25">
      <c r="A507" t="s">
        <v>2443</v>
      </c>
      <c r="B507" t="str">
        <f t="shared" si="7"/>
        <v>retrieval</v>
      </c>
      <c r="C507">
        <f>IF(B507=LOOKUP(B507,'manually extracted terms'!$B$2:$B$219),1,0)</f>
        <v>0</v>
      </c>
    </row>
    <row r="508" spans="1:3" x14ac:dyDescent="0.25">
      <c r="A508" t="s">
        <v>2444</v>
      </c>
      <c r="B508" t="str">
        <f t="shared" si="7"/>
        <v>advancedpremiumtax</v>
      </c>
      <c r="C508">
        <f>IF(B508=LOOKUP(B508,'manually extracted terms'!$B$2:$B$219),1,0)</f>
        <v>0</v>
      </c>
    </row>
    <row r="509" spans="1:3" x14ac:dyDescent="0.25">
      <c r="A509" t="s">
        <v>2445</v>
      </c>
      <c r="B509" t="str">
        <f t="shared" si="7"/>
        <v>dataontheconsumer</v>
      </c>
      <c r="C509">
        <f>IF(B509=LOOKUP(B509,'manually extracted terms'!$B$2:$B$219),1,0)</f>
        <v>0</v>
      </c>
    </row>
    <row r="510" spans="1:3" x14ac:dyDescent="0.25">
      <c r="A510" t="s">
        <v>2446</v>
      </c>
      <c r="B510" t="str">
        <f t="shared" si="7"/>
        <v>healthplanqhp</v>
      </c>
      <c r="C510">
        <f>IF(B510=LOOKUP(B510,'manually extracted terms'!$B$2:$B$219),1,0)</f>
        <v>0</v>
      </c>
    </row>
    <row r="511" spans="1:3" x14ac:dyDescent="0.25">
      <c r="A511" t="s">
        <v>2447</v>
      </c>
      <c r="B511" t="str">
        <f t="shared" si="7"/>
        <v>showtheaging</v>
      </c>
      <c r="C511">
        <f>IF(B511=LOOKUP(B511,'manually extracted terms'!$B$2:$B$219),1,0)</f>
        <v>0</v>
      </c>
    </row>
    <row r="512" spans="1:3" x14ac:dyDescent="0.25">
      <c r="A512" t="s">
        <v>1564</v>
      </c>
      <c r="B512" t="str">
        <f t="shared" si="7"/>
        <v>exist</v>
      </c>
      <c r="C512">
        <f>IF(B512=LOOKUP(B512,'manually extracted terms'!$B$2:$B$219),1,0)</f>
        <v>0</v>
      </c>
    </row>
    <row r="513" spans="1:3" x14ac:dyDescent="0.25">
      <c r="A513" t="s">
        <v>2448</v>
      </c>
      <c r="B513" t="str">
        <f t="shared" si="7"/>
        <v>potential</v>
      </c>
      <c r="C513">
        <f>IF(B513=LOOKUP(B513,'manually extracted terms'!$B$2:$B$219),1,0)</f>
        <v>0</v>
      </c>
    </row>
    <row r="514" spans="1:3" x14ac:dyDescent="0.25">
      <c r="A514" t="s">
        <v>1614</v>
      </c>
      <c r="B514" t="str">
        <f t="shared" ref="B514:B577" si="8">LOWER(SUBSTITUTE(A514," ",""))</f>
        <v>store</v>
      </c>
      <c r="C514">
        <f>IF(B514=LOOKUP(B514,'manually extracted terms'!$B$2:$B$219),1,0)</f>
        <v>0</v>
      </c>
    </row>
    <row r="515" spans="1:3" x14ac:dyDescent="0.25">
      <c r="A515" t="s">
        <v>2449</v>
      </c>
      <c r="B515" t="str">
        <f t="shared" si="8"/>
        <v>countyzip</v>
      </c>
      <c r="C515">
        <f>IF(B515=LOOKUP(B515,'manually extracted terms'!$B$2:$B$219),1,0)</f>
        <v>0</v>
      </c>
    </row>
    <row r="516" spans="1:3" x14ac:dyDescent="0.25">
      <c r="A516" t="s">
        <v>2450</v>
      </c>
      <c r="B516" t="str">
        <f t="shared" si="8"/>
        <v>personalhealth</v>
      </c>
      <c r="C516">
        <f>IF(B516=LOOKUP(B516,'manually extracted terms'!$B$2:$B$219),1,0)</f>
        <v>0</v>
      </c>
    </row>
    <row r="517" spans="1:3" x14ac:dyDescent="0.25">
      <c r="A517" t="s">
        <v>1272</v>
      </c>
      <c r="B517" t="str">
        <f t="shared" si="8"/>
        <v>additionalverification</v>
      </c>
      <c r="C517">
        <f>IF(B517=LOOKUP(B517,'manually extracted terms'!$B$2:$B$219),1,0)</f>
        <v>0</v>
      </c>
    </row>
    <row r="518" spans="1:3" x14ac:dyDescent="0.25">
      <c r="A518" t="s">
        <v>2451</v>
      </c>
      <c r="B518" t="str">
        <f t="shared" si="8"/>
        <v>egage</v>
      </c>
      <c r="C518">
        <f>IF(B518=LOOKUP(B518,'manually extracted terms'!$B$2:$B$219),1,0)</f>
        <v>0</v>
      </c>
    </row>
    <row r="519" spans="1:3" x14ac:dyDescent="0.25">
      <c r="A519" t="s">
        <v>2452</v>
      </c>
      <c r="B519" t="str">
        <f t="shared" si="8"/>
        <v>portalphone</v>
      </c>
      <c r="C519">
        <f>IF(B519=LOOKUP(B519,'manually extracted terms'!$B$2:$B$219),1,0)</f>
        <v>0</v>
      </c>
    </row>
    <row r="520" spans="1:3" x14ac:dyDescent="0.25">
      <c r="A520" t="s">
        <v>1167</v>
      </c>
      <c r="B520" t="str">
        <f t="shared" si="8"/>
        <v>saveconsumerinformation</v>
      </c>
      <c r="C520">
        <f>IF(B520=LOOKUP(B520,'manually extracted terms'!$B$2:$B$219),1,0)</f>
        <v>0</v>
      </c>
    </row>
    <row r="521" spans="1:3" x14ac:dyDescent="0.25">
      <c r="A521" t="s">
        <v>1384</v>
      </c>
      <c r="B521" t="str">
        <f t="shared" si="8"/>
        <v>36month</v>
      </c>
      <c r="C521">
        <f>IF(B521=LOOKUP(B521,'manually extracted terms'!$B$2:$B$219),1,0)</f>
        <v>0</v>
      </c>
    </row>
    <row r="522" spans="1:3" x14ac:dyDescent="0.25">
      <c r="A522" t="s">
        <v>2453</v>
      </c>
      <c r="B522" t="str">
        <f t="shared" si="8"/>
        <v>collect</v>
      </c>
      <c r="C522">
        <f>IF(B522=LOOKUP(B522,'manually extracted terms'!$B$2:$B$219),1,0)</f>
        <v>0</v>
      </c>
    </row>
    <row r="523" spans="1:3" x14ac:dyDescent="0.25">
      <c r="A523" t="s">
        <v>1461</v>
      </c>
      <c r="B523" t="str">
        <f t="shared" si="8"/>
        <v>reportchange</v>
      </c>
      <c r="C523">
        <f>IF(B523=LOOKUP(B523,'manually extracted terms'!$B$2:$B$219),1,0)</f>
        <v>0</v>
      </c>
    </row>
    <row r="524" spans="1:3" x14ac:dyDescent="0.25">
      <c r="A524" t="s">
        <v>1479</v>
      </c>
      <c r="B524" t="str">
        <f t="shared" si="8"/>
        <v>assistconsumer</v>
      </c>
      <c r="C524">
        <f>IF(B524=LOOKUP(B524,'manually extracted terms'!$B$2:$B$219),1,0)</f>
        <v>0</v>
      </c>
    </row>
    <row r="525" spans="1:3" x14ac:dyDescent="0.25">
      <c r="A525" t="s">
        <v>2454</v>
      </c>
      <c r="B525" t="str">
        <f t="shared" si="8"/>
        <v>userstoupdate</v>
      </c>
      <c r="C525">
        <f>IF(B525=LOOKUP(B525,'manually extracted terms'!$B$2:$B$219),1,0)</f>
        <v>0</v>
      </c>
    </row>
    <row r="526" spans="1:3" x14ac:dyDescent="0.25">
      <c r="A526" t="s">
        <v>1762</v>
      </c>
      <c r="B526" t="str">
        <f t="shared" si="8"/>
        <v>correct</v>
      </c>
      <c r="C526">
        <f>IF(B526=LOOKUP(B526,'manually extracted terms'!$B$2:$B$219),1,0)</f>
        <v>0</v>
      </c>
    </row>
    <row r="527" spans="1:3" x14ac:dyDescent="0.25">
      <c r="A527" t="s">
        <v>335</v>
      </c>
      <c r="B527" t="str">
        <f t="shared" si="8"/>
        <v>aca</v>
      </c>
      <c r="C527">
        <f>IF(B527=LOOKUP(B527,'manually extracted terms'!$B$2:$B$219),1,0)</f>
        <v>1</v>
      </c>
    </row>
    <row r="528" spans="1:3" x14ac:dyDescent="0.25">
      <c r="A528" t="s">
        <v>1122</v>
      </c>
      <c r="B528" t="str">
        <f t="shared" si="8"/>
        <v>alertassignedstaff</v>
      </c>
      <c r="C528">
        <f>IF(B528=LOOKUP(B528,'manually extracted terms'!$B$2:$B$219),1,0)</f>
        <v>0</v>
      </c>
    </row>
    <row r="529" spans="1:3" x14ac:dyDescent="0.25">
      <c r="A529" t="s">
        <v>2455</v>
      </c>
      <c r="B529" t="str">
        <f t="shared" si="8"/>
        <v>oversight</v>
      </c>
      <c r="C529">
        <f>IF(B529=LOOKUP(B529,'manually extracted terms'!$B$2:$B$219),1,0)</f>
        <v>0</v>
      </c>
    </row>
    <row r="530" spans="1:3" x14ac:dyDescent="0.25">
      <c r="A530" t="s">
        <v>2456</v>
      </c>
      <c r="B530" t="str">
        <f t="shared" si="8"/>
        <v>consumerapplicant</v>
      </c>
      <c r="C530">
        <f>IF(B530=LOOKUP(B530,'manually extracted terms'!$B$2:$B$219),1,0)</f>
        <v>0</v>
      </c>
    </row>
    <row r="531" spans="1:3" x14ac:dyDescent="0.25">
      <c r="A531" t="s">
        <v>2457</v>
      </c>
      <c r="B531" t="str">
        <f t="shared" si="8"/>
        <v>generatemonthly</v>
      </c>
      <c r="C531">
        <f>IF(B531=LOOKUP(B531,'manually extracted terms'!$B$2:$B$219),1,0)</f>
        <v>0</v>
      </c>
    </row>
    <row r="532" spans="1:3" x14ac:dyDescent="0.25">
      <c r="A532" t="s">
        <v>2458</v>
      </c>
      <c r="B532" t="str">
        <f t="shared" si="8"/>
        <v>informationthroughmultipleservice</v>
      </c>
      <c r="C532">
        <f>IF(B532=LOOKUP(B532,'manually extracted terms'!$B$2:$B$219),1,0)</f>
        <v>0</v>
      </c>
    </row>
    <row r="533" spans="1:3" x14ac:dyDescent="0.25">
      <c r="A533" t="s">
        <v>2459</v>
      </c>
      <c r="B533" t="str">
        <f t="shared" si="8"/>
        <v>departmentofinsurance</v>
      </c>
      <c r="C533">
        <f>IF(B533=LOOKUP(B533,'manually extracted terms'!$B$2:$B$219),1,0)</f>
        <v>0</v>
      </c>
    </row>
    <row r="534" spans="1:3" x14ac:dyDescent="0.25">
      <c r="A534" t="s">
        <v>46</v>
      </c>
      <c r="B534" t="str">
        <f t="shared" si="8"/>
        <v>route</v>
      </c>
      <c r="C534">
        <f>IF(B534=LOOKUP(B534,'manually extracted terms'!$B$2:$B$219),1,0)</f>
        <v>0</v>
      </c>
    </row>
    <row r="535" spans="1:3" x14ac:dyDescent="0.25">
      <c r="A535" t="s">
        <v>2460</v>
      </c>
      <c r="B535" t="str">
        <f t="shared" si="8"/>
        <v>availableplan</v>
      </c>
      <c r="C535">
        <f>IF(B535=LOOKUP(B535,'manually extracted terms'!$B$2:$B$219),1,0)</f>
        <v>0</v>
      </c>
    </row>
    <row r="536" spans="1:3" x14ac:dyDescent="0.25">
      <c r="A536" t="s">
        <v>2461</v>
      </c>
      <c r="B536" t="str">
        <f t="shared" si="8"/>
        <v>channelseg</v>
      </c>
      <c r="C536">
        <f>IF(B536=LOOKUP(B536,'manually extracted terms'!$B$2:$B$219),1,0)</f>
        <v>0</v>
      </c>
    </row>
    <row r="537" spans="1:3" x14ac:dyDescent="0.25">
      <c r="A537" t="s">
        <v>2462</v>
      </c>
      <c r="B537" t="str">
        <f t="shared" si="8"/>
        <v>issuersforadvancepremium</v>
      </c>
      <c r="C537">
        <f>IF(B537=LOOKUP(B537,'manually extracted terms'!$B$2:$B$219),1,0)</f>
        <v>0</v>
      </c>
    </row>
    <row r="538" spans="1:3" x14ac:dyDescent="0.25">
      <c r="A538" t="s">
        <v>1775</v>
      </c>
      <c r="B538" t="str">
        <f t="shared" si="8"/>
        <v>applicable</v>
      </c>
      <c r="C538">
        <f>IF(B538=LOOKUP(B538,'manually extracted terms'!$B$2:$B$219),1,0)</f>
        <v>0</v>
      </c>
    </row>
    <row r="539" spans="1:3" x14ac:dyDescent="0.25">
      <c r="A539" t="s">
        <v>2463</v>
      </c>
      <c r="B539" t="str">
        <f t="shared" si="8"/>
        <v>generateareport</v>
      </c>
      <c r="C539">
        <f>IF(B539=LOOKUP(B539,'manually extracted terms'!$B$2:$B$219),1,0)</f>
        <v>0</v>
      </c>
    </row>
    <row r="540" spans="1:3" x14ac:dyDescent="0.25">
      <c r="A540" t="s">
        <v>336</v>
      </c>
      <c r="B540" t="str">
        <f t="shared" si="8"/>
        <v>agency</v>
      </c>
      <c r="C540">
        <f>IF(B540=LOOKUP(B540,'manually extracted terms'!$B$2:$B$219),1,0)</f>
        <v>1</v>
      </c>
    </row>
    <row r="541" spans="1:3" x14ac:dyDescent="0.25">
      <c r="A541" t="s">
        <v>1425</v>
      </c>
      <c r="B541" t="str">
        <f t="shared" si="8"/>
        <v>viewingcapability</v>
      </c>
      <c r="C541">
        <f>IF(B541=LOOKUP(B541,'manually extracted terms'!$B$2:$B$219),1,0)</f>
        <v>0</v>
      </c>
    </row>
    <row r="542" spans="1:3" x14ac:dyDescent="0.25">
      <c r="A542" t="s">
        <v>2464</v>
      </c>
      <c r="B542" t="str">
        <f t="shared" si="8"/>
        <v>initiative</v>
      </c>
      <c r="C542">
        <f>IF(B542=LOOKUP(B542,'manually extracted terms'!$B$2:$B$219),1,0)</f>
        <v>0</v>
      </c>
    </row>
    <row r="543" spans="1:3" x14ac:dyDescent="0.25">
      <c r="A543" t="s">
        <v>2465</v>
      </c>
      <c r="B543" t="str">
        <f t="shared" si="8"/>
        <v>planassessmentfee</v>
      </c>
      <c r="C543">
        <f>IF(B543=LOOKUP(B543,'manually extracted terms'!$B$2:$B$219),1,0)</f>
        <v>1</v>
      </c>
    </row>
    <row r="544" spans="1:3" x14ac:dyDescent="0.25">
      <c r="A544" t="s">
        <v>1467</v>
      </c>
      <c r="B544" t="str">
        <f t="shared" si="8"/>
        <v>field</v>
      </c>
      <c r="C544">
        <f>IF(B544=LOOKUP(B544,'manually extracted terms'!$B$2:$B$219),1,0)</f>
        <v>0</v>
      </c>
    </row>
    <row r="545" spans="1:3" x14ac:dyDescent="0.25">
      <c r="A545" t="s">
        <v>1260</v>
      </c>
      <c r="B545" t="str">
        <f t="shared" si="8"/>
        <v>assisterfee</v>
      </c>
      <c r="C545">
        <f>IF(B545=LOOKUP(B545,'manually extracted terms'!$B$2:$B$219),1,0)</f>
        <v>1</v>
      </c>
    </row>
    <row r="546" spans="1:3" x14ac:dyDescent="0.25">
      <c r="A546" t="s">
        <v>2466</v>
      </c>
      <c r="B546" t="str">
        <f t="shared" si="8"/>
        <v>part</v>
      </c>
      <c r="C546">
        <f>IF(B546=LOOKUP(B546,'manually extracted terms'!$B$2:$B$219),1,0)</f>
        <v>0</v>
      </c>
    </row>
    <row r="547" spans="1:3" x14ac:dyDescent="0.25">
      <c r="A547" t="s">
        <v>2467</v>
      </c>
      <c r="B547" t="str">
        <f t="shared" si="8"/>
        <v>shopping</v>
      </c>
      <c r="C547">
        <f>IF(B547=LOOKUP(B547,'manually extracted terms'!$B$2:$B$219),1,0)</f>
        <v>0</v>
      </c>
    </row>
    <row r="548" spans="1:3" x14ac:dyDescent="0.25">
      <c r="A548" t="s">
        <v>2468</v>
      </c>
      <c r="B548" t="str">
        <f t="shared" si="8"/>
        <v>annualeligibility</v>
      </c>
      <c r="C548">
        <f>IF(B548=LOOKUP(B548,'manually extracted terms'!$B$2:$B$219),1,0)</f>
        <v>0</v>
      </c>
    </row>
    <row r="549" spans="1:3" x14ac:dyDescent="0.25">
      <c r="A549" t="s">
        <v>1500</v>
      </c>
      <c r="B549" t="str">
        <f t="shared" si="8"/>
        <v>applicantrecipient</v>
      </c>
      <c r="C549">
        <f>IF(B549=LOOKUP(B549,'manually extracted terms'!$B$2:$B$219),1,0)</f>
        <v>0</v>
      </c>
    </row>
    <row r="550" spans="1:3" x14ac:dyDescent="0.25">
      <c r="A550" t="s">
        <v>2469</v>
      </c>
      <c r="B550" t="str">
        <f t="shared" si="8"/>
        <v>includingpremium</v>
      </c>
      <c r="C550">
        <f>IF(B550=LOOKUP(B550,'manually extracted terms'!$B$2:$B$219),1,0)</f>
        <v>0</v>
      </c>
    </row>
    <row r="551" spans="1:3" x14ac:dyDescent="0.25">
      <c r="A551" t="s">
        <v>2470</v>
      </c>
      <c r="B551" t="str">
        <f t="shared" si="8"/>
        <v>icon</v>
      </c>
      <c r="C551">
        <f>IF(B551=LOOKUP(B551,'manually extracted terms'!$B$2:$B$219),1,0)</f>
        <v>0</v>
      </c>
    </row>
    <row r="552" spans="1:3" x14ac:dyDescent="0.25">
      <c r="A552" t="s">
        <v>1815</v>
      </c>
      <c r="B552" t="str">
        <f t="shared" si="8"/>
        <v>purged</v>
      </c>
      <c r="C552">
        <f>IF(B552=LOOKUP(B552,'manually extracted terms'!$B$2:$B$219),1,0)</f>
        <v>0</v>
      </c>
    </row>
    <row r="553" spans="1:3" x14ac:dyDescent="0.25">
      <c r="A553" t="s">
        <v>2471</v>
      </c>
      <c r="B553" t="str">
        <f t="shared" si="8"/>
        <v>ethnicityage</v>
      </c>
      <c r="C553">
        <f>IF(B553=LOOKUP(B553,'manually extracted terms'!$B$2:$B$219),1,0)</f>
        <v>0</v>
      </c>
    </row>
    <row r="554" spans="1:3" x14ac:dyDescent="0.25">
      <c r="A554" t="s">
        <v>2472</v>
      </c>
      <c r="B554" t="str">
        <f t="shared" si="8"/>
        <v>notifytheconsumer</v>
      </c>
      <c r="C554">
        <f>IF(B554=LOOKUP(B554,'manually extracted terms'!$B$2:$B$219),1,0)</f>
        <v>0</v>
      </c>
    </row>
    <row r="555" spans="1:3" x14ac:dyDescent="0.25">
      <c r="A555" t="s">
        <v>360</v>
      </c>
      <c r="B555" t="str">
        <f t="shared" si="8"/>
        <v>shop</v>
      </c>
      <c r="C555">
        <f>IF(B555=LOOKUP(B555,'manually extracted terms'!$B$2:$B$219),1,0)</f>
        <v>1</v>
      </c>
    </row>
    <row r="556" spans="1:3" x14ac:dyDescent="0.25">
      <c r="A556" t="s">
        <v>2473</v>
      </c>
      <c r="B556" t="str">
        <f t="shared" si="8"/>
        <v>chipqualitycontrol</v>
      </c>
      <c r="C556">
        <f>IF(B556=LOOKUP(B556,'manually extracted terms'!$B$2:$B$219),1,0)</f>
        <v>0</v>
      </c>
    </row>
    <row r="557" spans="1:3" x14ac:dyDescent="0.25">
      <c r="A557" t="s">
        <v>2474</v>
      </c>
      <c r="B557" t="str">
        <f t="shared" si="8"/>
        <v>paymenthistory</v>
      </c>
      <c r="C557">
        <f>IF(B557=LOOKUP(B557,'manually extracted terms'!$B$2:$B$219),1,0)</f>
        <v>0</v>
      </c>
    </row>
    <row r="558" spans="1:3" x14ac:dyDescent="0.25">
      <c r="A558" t="s">
        <v>2475</v>
      </c>
      <c r="B558" t="str">
        <f t="shared" si="8"/>
        <v>eg-</v>
      </c>
      <c r="C558">
        <f>IF(B558=LOOKUP(B558,'manually extracted terms'!$B$2:$B$219),1,0)</f>
        <v>0</v>
      </c>
    </row>
    <row r="559" spans="1:3" x14ac:dyDescent="0.25">
      <c r="A559" t="s">
        <v>987</v>
      </c>
      <c r="B559" t="str">
        <f t="shared" si="8"/>
        <v>identifypotentialcomplianceissue</v>
      </c>
      <c r="C559">
        <f>IF(B559=LOOKUP(B559,'manually extracted terms'!$B$2:$B$219),1,0)</f>
        <v>0</v>
      </c>
    </row>
    <row r="560" spans="1:3" x14ac:dyDescent="0.25">
      <c r="A560" t="s">
        <v>2476</v>
      </c>
      <c r="B560" t="str">
        <f t="shared" si="8"/>
        <v>essential</v>
      </c>
      <c r="C560">
        <f>IF(B560=LOOKUP(B560,'manually extracted terms'!$B$2:$B$219),1,0)</f>
        <v>0</v>
      </c>
    </row>
    <row r="561" spans="1:3" x14ac:dyDescent="0.25">
      <c r="A561" t="s">
        <v>2477</v>
      </c>
      <c r="B561" t="str">
        <f t="shared" si="8"/>
        <v>servicechannel</v>
      </c>
      <c r="C561">
        <f>IF(B561=LOOKUP(B561,'manually extracted terms'!$B$2:$B$219),1,0)</f>
        <v>0</v>
      </c>
    </row>
    <row r="562" spans="1:3" x14ac:dyDescent="0.25">
      <c r="A562" t="s">
        <v>2478</v>
      </c>
      <c r="B562" t="str">
        <f t="shared" si="8"/>
        <v>servicechannelse</v>
      </c>
      <c r="C562">
        <f>IF(B562=LOOKUP(B562,'manually extracted terms'!$B$2:$B$219),1,0)</f>
        <v>0</v>
      </c>
    </row>
    <row r="563" spans="1:3" x14ac:dyDescent="0.25">
      <c r="A563" t="s">
        <v>2479</v>
      </c>
      <c r="B563" t="str">
        <f t="shared" si="8"/>
        <v>exchangemedi-cal</v>
      </c>
      <c r="C563">
        <f>IF(B563=LOOKUP(B563,'manually extracted terms'!$B$2:$B$219),1,0)</f>
        <v>0</v>
      </c>
    </row>
    <row r="564" spans="1:3" x14ac:dyDescent="0.25">
      <c r="A564" t="s">
        <v>2480</v>
      </c>
      <c r="B564" t="str">
        <f t="shared" si="8"/>
        <v>alertassigned</v>
      </c>
      <c r="C564">
        <f>IF(B564=LOOKUP(B564,'manually extracted terms'!$B$2:$B$219),1,0)</f>
        <v>0</v>
      </c>
    </row>
    <row r="565" spans="1:3" x14ac:dyDescent="0.25">
      <c r="A565" t="s">
        <v>2481</v>
      </c>
      <c r="B565" t="str">
        <f t="shared" si="8"/>
        <v>trackthesource</v>
      </c>
      <c r="C565">
        <f>IF(B565=LOOKUP(B565,'manually extracted terms'!$B$2:$B$219),1,0)</f>
        <v>0</v>
      </c>
    </row>
    <row r="566" spans="1:3" x14ac:dyDescent="0.25">
      <c r="A566" t="s">
        <v>2482</v>
      </c>
      <c r="B566" t="str">
        <f t="shared" si="8"/>
        <v>complywithfederalaudit</v>
      </c>
      <c r="C566">
        <f>IF(B566=LOOKUP(B566,'manually extracted terms'!$B$2:$B$219),1,0)</f>
        <v>0</v>
      </c>
    </row>
    <row r="567" spans="1:3" x14ac:dyDescent="0.25">
      <c r="A567" t="s">
        <v>157</v>
      </c>
      <c r="B567" t="str">
        <f t="shared" si="8"/>
        <v>federalexchange</v>
      </c>
      <c r="C567">
        <f>IF(B567=LOOKUP(B567,'manually extracted terms'!$B$2:$B$219),1,0)</f>
        <v>1</v>
      </c>
    </row>
    <row r="568" spans="1:3" x14ac:dyDescent="0.25">
      <c r="A568" t="s">
        <v>1498</v>
      </c>
      <c r="B568" t="str">
        <f t="shared" si="8"/>
        <v>californiadepartment</v>
      </c>
      <c r="C568">
        <f>IF(B568=LOOKUP(B568,'manually extracted terms'!$B$2:$B$219),1,0)</f>
        <v>0</v>
      </c>
    </row>
    <row r="569" spans="1:3" x14ac:dyDescent="0.25">
      <c r="A569" t="s">
        <v>1284</v>
      </c>
      <c r="B569" t="str">
        <f t="shared" si="8"/>
        <v>helpscreen</v>
      </c>
      <c r="C569">
        <f>IF(B569=LOOKUP(B569,'manually extracted terms'!$B$2:$B$219),1,0)</f>
        <v>0</v>
      </c>
    </row>
    <row r="570" spans="1:3" x14ac:dyDescent="0.25">
      <c r="A570" t="s">
        <v>1656</v>
      </c>
      <c r="B570" t="str">
        <f t="shared" si="8"/>
        <v>processing</v>
      </c>
      <c r="C570">
        <f>IF(B570=LOOKUP(B570,'manually extracted terms'!$B$2:$B$219),1,0)</f>
        <v>0</v>
      </c>
    </row>
    <row r="571" spans="1:3" x14ac:dyDescent="0.25">
      <c r="A571" t="s">
        <v>1657</v>
      </c>
      <c r="B571" t="str">
        <f t="shared" si="8"/>
        <v>fax</v>
      </c>
      <c r="C571">
        <f>IF(B571=LOOKUP(B571,'manually extracted terms'!$B$2:$B$219),1,0)</f>
        <v>0</v>
      </c>
    </row>
    <row r="572" spans="1:3" x14ac:dyDescent="0.25">
      <c r="A572" t="s">
        <v>2483</v>
      </c>
      <c r="B572" t="str">
        <f t="shared" si="8"/>
        <v>g-notice</v>
      </c>
      <c r="C572">
        <f>IF(B572=LOOKUP(B572,'manually extracted terms'!$B$2:$B$219),1,0)</f>
        <v>0</v>
      </c>
    </row>
    <row r="573" spans="1:3" x14ac:dyDescent="0.25">
      <c r="A573" t="s">
        <v>2484</v>
      </c>
      <c r="B573" t="str">
        <f t="shared" si="8"/>
        <v>consumerstoview</v>
      </c>
      <c r="C573">
        <f>IF(B573=LOOKUP(B573,'manually extracted terms'!$B$2:$B$219),1,0)</f>
        <v>0</v>
      </c>
    </row>
    <row r="574" spans="1:3" x14ac:dyDescent="0.25">
      <c r="A574" t="s">
        <v>2485</v>
      </c>
      <c r="B574" t="str">
        <f t="shared" si="8"/>
        <v>reportsthecalheer</v>
      </c>
      <c r="C574">
        <f>IF(B574=LOOKUP(B574,'manually extracted terms'!$B$2:$B$219),1,0)</f>
        <v>0</v>
      </c>
    </row>
    <row r="575" spans="1:3" x14ac:dyDescent="0.25">
      <c r="A575" t="s">
        <v>67</v>
      </c>
      <c r="B575" t="str">
        <f t="shared" si="8"/>
        <v>annualeligibilityredetermination</v>
      </c>
      <c r="C575">
        <f>IF(B575=LOOKUP(B575,'manually extracted terms'!$B$2:$B$219),1,0)</f>
        <v>1</v>
      </c>
    </row>
    <row r="576" spans="1:3" x14ac:dyDescent="0.25">
      <c r="A576" t="s">
        <v>1661</v>
      </c>
      <c r="B576" t="str">
        <f t="shared" si="8"/>
        <v>time-stamp</v>
      </c>
      <c r="C576">
        <f>IF(B576=LOOKUP(B576,'manually extracted terms'!$B$2:$B$219),1,0)</f>
        <v>0</v>
      </c>
    </row>
    <row r="577" spans="1:3" x14ac:dyDescent="0.25">
      <c r="A577" t="s">
        <v>1414</v>
      </c>
      <c r="B577" t="str">
        <f t="shared" si="8"/>
        <v>applicationsreceived</v>
      </c>
      <c r="C577">
        <f>IF(B577=LOOKUP(B577,'manually extracted terms'!$B$2:$B$219),1,0)</f>
        <v>0</v>
      </c>
    </row>
    <row r="578" spans="1:3" x14ac:dyDescent="0.25">
      <c r="A578" t="s">
        <v>32</v>
      </c>
      <c r="B578" t="str">
        <f t="shared" ref="B578:B640" si="9">LOWER(SUBSTITUTE(A578," ",""))</f>
        <v>appealdecision</v>
      </c>
      <c r="C578">
        <f>IF(B578=LOOKUP(B578,'manually extracted terms'!$B$2:$B$219),1,0)</f>
        <v>0</v>
      </c>
    </row>
    <row r="579" spans="1:3" x14ac:dyDescent="0.25">
      <c r="A579" t="s">
        <v>2486</v>
      </c>
      <c r="B579" t="str">
        <f t="shared" si="9"/>
        <v>assessment</v>
      </c>
      <c r="C579">
        <f>IF(B579=LOOKUP(B579,'manually extracted terms'!$B$2:$B$219),1,0)</f>
        <v>0</v>
      </c>
    </row>
    <row r="580" spans="1:3" x14ac:dyDescent="0.25">
      <c r="A580" t="s">
        <v>1114</v>
      </c>
      <c r="B580" t="str">
        <f t="shared" si="9"/>
        <v>individualplanpreference</v>
      </c>
      <c r="C580">
        <f>IF(B580=LOOKUP(B580,'manually extracted terms'!$B$2:$B$219),1,0)</f>
        <v>0</v>
      </c>
    </row>
    <row r="581" spans="1:3" x14ac:dyDescent="0.25">
      <c r="A581" t="s">
        <v>2487</v>
      </c>
      <c r="B581" t="str">
        <f t="shared" si="9"/>
        <v>minimumessential</v>
      </c>
      <c r="C581">
        <f>IF(B581=LOOKUP(B581,'manually extracted terms'!$B$2:$B$219),1,0)</f>
        <v>0</v>
      </c>
    </row>
    <row r="582" spans="1:3" x14ac:dyDescent="0.25">
      <c r="A582" t="s">
        <v>2488</v>
      </c>
      <c r="B582" t="str">
        <f t="shared" si="9"/>
        <v>anonymous</v>
      </c>
      <c r="C582">
        <f>IF(B582=LOOKUP(B582,'manually extracted terms'!$B$2:$B$219),1,0)</f>
        <v>0</v>
      </c>
    </row>
    <row r="583" spans="1:3" x14ac:dyDescent="0.25">
      <c r="A583" t="s">
        <v>1557</v>
      </c>
      <c r="B583" t="str">
        <f t="shared" si="9"/>
        <v>note</v>
      </c>
      <c r="C583">
        <f>IF(B583=LOOKUP(B583,'manually extracted terms'!$B$2:$B$219),1,0)</f>
        <v>0</v>
      </c>
    </row>
    <row r="584" spans="1:3" x14ac:dyDescent="0.25">
      <c r="A584" t="s">
        <v>2489</v>
      </c>
      <c r="B584" t="str">
        <f t="shared" si="9"/>
        <v>relevant</v>
      </c>
      <c r="C584">
        <f>IF(B584=LOOKUP(B584,'manually extracted terms'!$B$2:$B$219),1,0)</f>
        <v>0</v>
      </c>
    </row>
    <row r="585" spans="1:3" x14ac:dyDescent="0.25">
      <c r="A585" t="s">
        <v>135</v>
      </c>
      <c r="B585" t="str">
        <f t="shared" si="9"/>
        <v>planqualityrating</v>
      </c>
      <c r="C585">
        <f>IF(B585=LOOKUP(B585,'manually extracted terms'!$B$2:$B$219),1,0)</f>
        <v>1</v>
      </c>
    </row>
    <row r="586" spans="1:3" x14ac:dyDescent="0.25">
      <c r="A586" t="s">
        <v>2490</v>
      </c>
      <c r="B586" t="str">
        <f t="shared" si="9"/>
        <v>identification</v>
      </c>
      <c r="C586">
        <f>IF(B586=LOOKUP(B586,'manually extracted terms'!$B$2:$B$219),1,0)</f>
        <v>0</v>
      </c>
    </row>
    <row r="587" spans="1:3" x14ac:dyDescent="0.25">
      <c r="A587" t="s">
        <v>2491</v>
      </c>
      <c r="B587" t="str">
        <f t="shared" si="9"/>
        <v>planassessment</v>
      </c>
      <c r="C587">
        <f>IF(B587=LOOKUP(B587,'manually extracted terms'!$B$2:$B$219),1,0)</f>
        <v>0</v>
      </c>
    </row>
    <row r="588" spans="1:3" x14ac:dyDescent="0.25">
      <c r="A588" t="s">
        <v>1699</v>
      </c>
      <c r="B588" t="str">
        <f t="shared" si="9"/>
        <v>progress</v>
      </c>
      <c r="C588">
        <f>IF(B588=LOOKUP(B588,'manually extracted terms'!$B$2:$B$219),1,0)</f>
        <v>0</v>
      </c>
    </row>
    <row r="589" spans="1:3" x14ac:dyDescent="0.25">
      <c r="A589" t="s">
        <v>2492</v>
      </c>
      <c r="B589" t="str">
        <f t="shared" si="9"/>
        <v>centershalltrack</v>
      </c>
      <c r="C589">
        <f>IF(B589=LOOKUP(B589,'manually extracted terms'!$B$2:$B$219),1,0)</f>
        <v>0</v>
      </c>
    </row>
    <row r="590" spans="1:3" x14ac:dyDescent="0.25">
      <c r="A590" t="s">
        <v>206</v>
      </c>
      <c r="B590" t="str">
        <f t="shared" si="9"/>
        <v>netsaving</v>
      </c>
      <c r="C590">
        <f>IF(B590=LOOKUP(B590,'manually extracted terms'!$B$2:$B$219),1,0)</f>
        <v>1</v>
      </c>
    </row>
    <row r="591" spans="1:3" x14ac:dyDescent="0.25">
      <c r="A591" t="s">
        <v>2493</v>
      </c>
      <c r="B591" t="str">
        <f t="shared" si="9"/>
        <v>designate</v>
      </c>
      <c r="C591">
        <f>IF(B591=LOOKUP(B591,'manually extracted terms'!$B$2:$B$219),1,0)</f>
        <v>0</v>
      </c>
    </row>
    <row r="592" spans="1:3" x14ac:dyDescent="0.25">
      <c r="A592" t="s">
        <v>1320</v>
      </c>
      <c r="B592" t="str">
        <f t="shared" si="9"/>
        <v>oversightrequirement</v>
      </c>
      <c r="C592">
        <f>IF(B592=LOOKUP(B592,'manually extracted terms'!$B$2:$B$219),1,0)</f>
        <v>0</v>
      </c>
    </row>
    <row r="593" spans="1:3" x14ac:dyDescent="0.25">
      <c r="A593" t="s">
        <v>1721</v>
      </c>
      <c r="B593" t="str">
        <f t="shared" si="9"/>
        <v>high</v>
      </c>
      <c r="C593">
        <f>IF(B593=LOOKUP(B593,'manually extracted terms'!$B$2:$B$219),1,0)</f>
        <v>0</v>
      </c>
    </row>
    <row r="594" spans="1:3" x14ac:dyDescent="0.25">
      <c r="A594" t="s">
        <v>2494</v>
      </c>
      <c r="B594" t="str">
        <f t="shared" si="9"/>
        <v>historical</v>
      </c>
      <c r="C594">
        <f>IF(B594=LOOKUP(B594,'manually extracted terms'!$B$2:$B$219),1,0)</f>
        <v>0</v>
      </c>
    </row>
    <row r="595" spans="1:3" x14ac:dyDescent="0.25">
      <c r="A595" t="s">
        <v>2495</v>
      </c>
      <c r="B595" t="str">
        <f t="shared" si="9"/>
        <v>notifytheapplicant</v>
      </c>
      <c r="C595">
        <f>IF(B595=LOOKUP(B595,'manually extracted terms'!$B$2:$B$219),1,0)</f>
        <v>0</v>
      </c>
    </row>
    <row r="596" spans="1:3" x14ac:dyDescent="0.25">
      <c r="A596" t="s">
        <v>2496</v>
      </c>
      <c r="B596" t="str">
        <f t="shared" si="9"/>
        <v>magimedi-calchip</v>
      </c>
      <c r="C596">
        <f>IF(B596=LOOKUP(B596,'manually extracted terms'!$B$2:$B$219),1,0)</f>
        <v>0</v>
      </c>
    </row>
    <row r="597" spans="1:3" x14ac:dyDescent="0.25">
      <c r="A597" t="s">
        <v>1253</v>
      </c>
      <c r="B597" t="str">
        <f t="shared" si="9"/>
        <v>applicationprocess</v>
      </c>
      <c r="C597">
        <f>IF(B597=LOOKUP(B597,'manually extracted terms'!$B$2:$B$219),1,0)</f>
        <v>0</v>
      </c>
    </row>
    <row r="598" spans="1:3" x14ac:dyDescent="0.25">
      <c r="A598" t="s">
        <v>1000</v>
      </c>
      <c r="B598" t="str">
        <f t="shared" si="9"/>
        <v>chipqualitycontrolinitiative</v>
      </c>
      <c r="C598">
        <f>IF(B598=LOOKUP(B598,'manually extracted terms'!$B$2:$B$219),1,0)</f>
        <v>0</v>
      </c>
    </row>
    <row r="599" spans="1:3" x14ac:dyDescent="0.25">
      <c r="A599" t="s">
        <v>2497</v>
      </c>
      <c r="B599" t="str">
        <f t="shared" si="9"/>
        <v>definedtimeperiod</v>
      </c>
      <c r="C599">
        <f>IF(B599=LOOKUP(B599,'manually extracted terms'!$B$2:$B$219),1,0)</f>
        <v>0</v>
      </c>
    </row>
    <row r="600" spans="1:3" x14ac:dyDescent="0.25">
      <c r="A600" t="s">
        <v>2498</v>
      </c>
      <c r="B600" t="str">
        <f t="shared" si="9"/>
        <v>preferenceseg</v>
      </c>
      <c r="C600">
        <f>IF(B600=LOOKUP(B600,'manually extracted terms'!$B$2:$B$219),1,0)</f>
        <v>0</v>
      </c>
    </row>
    <row r="601" spans="1:3" x14ac:dyDescent="0.25">
      <c r="A601" t="s">
        <v>2499</v>
      </c>
      <c r="B601" t="str">
        <f t="shared" si="9"/>
        <v>administration</v>
      </c>
      <c r="C601">
        <f>IF(B601=LOOKUP(B601,'manually extracted terms'!$B$2:$B$219),1,0)</f>
        <v>0</v>
      </c>
    </row>
    <row r="602" spans="1:3" x14ac:dyDescent="0.25">
      <c r="A602" t="s">
        <v>2500</v>
      </c>
      <c r="B602" t="str">
        <f t="shared" si="9"/>
        <v>emailwebportal</v>
      </c>
      <c r="C602">
        <f>IF(B602=LOOKUP(B602,'manually extracted terms'!$B$2:$B$219),1,0)</f>
        <v>0</v>
      </c>
    </row>
    <row r="603" spans="1:3" x14ac:dyDescent="0.25">
      <c r="A603" t="s">
        <v>2501</v>
      </c>
      <c r="B603" t="str">
        <f t="shared" si="9"/>
        <v>codeethnicity</v>
      </c>
      <c r="C603">
        <f>IF(B603=LOOKUP(B603,'manually extracted terms'!$B$2:$B$219),1,0)</f>
        <v>0</v>
      </c>
    </row>
    <row r="604" spans="1:3" x14ac:dyDescent="0.25">
      <c r="A604" t="s">
        <v>60</v>
      </c>
      <c r="B604" t="str">
        <f t="shared" si="9"/>
        <v>annualenrollmentperiod</v>
      </c>
      <c r="C604">
        <f>IF(B604=LOOKUP(B604,'manually extracted terms'!$B$2:$B$219),1,0)</f>
        <v>1</v>
      </c>
    </row>
    <row r="605" spans="1:3" x14ac:dyDescent="0.25">
      <c r="A605" t="s">
        <v>2502</v>
      </c>
      <c r="B605" t="str">
        <f t="shared" si="9"/>
        <v>chipquality</v>
      </c>
      <c r="C605">
        <f>IF(B605=LOOKUP(B605,'manually extracted terms'!$B$2:$B$219),1,0)</f>
        <v>0</v>
      </c>
    </row>
    <row r="606" spans="1:3" x14ac:dyDescent="0.25">
      <c r="A606" t="s">
        <v>2503</v>
      </c>
      <c r="B606" t="str">
        <f t="shared" si="9"/>
        <v>functionalitytoassign</v>
      </c>
      <c r="C606">
        <f>IF(B606=LOOKUP(B606,'manually extracted terms'!$B$2:$B$219),1,0)</f>
        <v>0</v>
      </c>
    </row>
    <row r="607" spans="1:3" x14ac:dyDescent="0.25">
      <c r="A607" t="s">
        <v>2504</v>
      </c>
      <c r="B607" t="str">
        <f t="shared" si="9"/>
        <v>functionalitytoidentify</v>
      </c>
      <c r="C607">
        <f>IF(B607=LOOKUP(B607,'manually extracted terms'!$B$2:$B$219),1,0)</f>
        <v>0</v>
      </c>
    </row>
    <row r="608" spans="1:3" x14ac:dyDescent="0.25">
      <c r="A608" t="s">
        <v>2505</v>
      </c>
      <c r="B608" t="str">
        <f t="shared" si="9"/>
        <v>purgedeg</v>
      </c>
      <c r="C608">
        <f>IF(B608=LOOKUP(B608,'manually extracted terms'!$B$2:$B$219),1,0)</f>
        <v>0</v>
      </c>
    </row>
    <row r="609" spans="1:3" x14ac:dyDescent="0.25">
      <c r="A609" t="s">
        <v>2506</v>
      </c>
      <c r="B609" t="str">
        <f t="shared" si="9"/>
        <v>caseinformationthroughmultiple</v>
      </c>
      <c r="C609">
        <f>IF(B609=LOOKUP(B609,'manually extracted terms'!$B$2:$B$219),1,0)</f>
        <v>0</v>
      </c>
    </row>
    <row r="610" spans="1:3" x14ac:dyDescent="0.25">
      <c r="A610" t="s">
        <v>2507</v>
      </c>
      <c r="B610" t="str">
        <f t="shared" si="9"/>
        <v>chipaim</v>
      </c>
      <c r="C610">
        <f>IF(B610=LOOKUP(B610,'manually extracted terms'!$B$2:$B$219),1,0)</f>
        <v>0</v>
      </c>
    </row>
    <row r="611" spans="1:3" x14ac:dyDescent="0.25">
      <c r="A611" t="s">
        <v>105</v>
      </c>
      <c r="B611" t="str">
        <f t="shared" si="9"/>
        <v>doctor</v>
      </c>
      <c r="C611">
        <f>IF(B611=LOOKUP(B611,'manually extracted terms'!$B$2:$B$219),1,0)</f>
        <v>1</v>
      </c>
    </row>
    <row r="612" spans="1:3" x14ac:dyDescent="0.25">
      <c r="A612" t="s">
        <v>2508</v>
      </c>
      <c r="B612" t="str">
        <f t="shared" si="9"/>
        <v>accountapplication</v>
      </c>
      <c r="C612">
        <f>IF(B612=LOOKUP(B612,'manually extracted terms'!$B$2:$B$219),1,0)</f>
        <v>0</v>
      </c>
    </row>
    <row r="613" spans="1:3" x14ac:dyDescent="0.25">
      <c r="A613" t="s">
        <v>1616</v>
      </c>
      <c r="B613" t="str">
        <f t="shared" si="9"/>
        <v>example</v>
      </c>
      <c r="C613">
        <f>IF(B613=LOOKUP(B613,'manually extracted terms'!$B$2:$B$219),1,0)</f>
        <v>0</v>
      </c>
    </row>
    <row r="614" spans="1:3" x14ac:dyDescent="0.25">
      <c r="A614" t="s">
        <v>2509</v>
      </c>
      <c r="B614" t="str">
        <f t="shared" si="9"/>
        <v>experience</v>
      </c>
      <c r="C614">
        <f>IF(B614=LOOKUP(B614,'manually extracted terms'!$B$2:$B$219),1,0)</f>
        <v>0</v>
      </c>
    </row>
    <row r="615" spans="1:3" x14ac:dyDescent="0.25">
      <c r="A615" t="s">
        <v>1204</v>
      </c>
      <c r="B615" t="str">
        <f t="shared" si="9"/>
        <v>taxadministration</v>
      </c>
      <c r="C615">
        <f>IF(B615=LOOKUP(B615,'manually extracted terms'!$B$2:$B$219),1,0)</f>
        <v>0</v>
      </c>
    </row>
    <row r="616" spans="1:3" x14ac:dyDescent="0.25">
      <c r="A616" t="s">
        <v>2510</v>
      </c>
      <c r="B616" t="str">
        <f t="shared" si="9"/>
        <v>functionalitytoalertassigned</v>
      </c>
      <c r="C616">
        <f>IF(B616=LOOKUP(B616,'manually extracted terms'!$B$2:$B$219),1,0)</f>
        <v>0</v>
      </c>
    </row>
    <row r="617" spans="1:3" x14ac:dyDescent="0.25">
      <c r="A617" t="s">
        <v>2511</v>
      </c>
      <c r="B617" t="str">
        <f t="shared" si="9"/>
        <v>completing</v>
      </c>
      <c r="C617">
        <f>IF(B617=LOOKUP(B617,'manually extracted terms'!$B$2:$B$219),1,0)</f>
        <v>0</v>
      </c>
    </row>
    <row r="618" spans="1:3" x14ac:dyDescent="0.25">
      <c r="A618" t="s">
        <v>2512</v>
      </c>
      <c r="B618" t="str">
        <f t="shared" si="9"/>
        <v>reporttothestate</v>
      </c>
      <c r="C618">
        <f>IF(B618=LOOKUP(B618,'manually extracted terms'!$B$2:$B$219),1,0)</f>
        <v>0</v>
      </c>
    </row>
    <row r="619" spans="1:3" x14ac:dyDescent="0.25">
      <c r="A619" t="s">
        <v>2513</v>
      </c>
      <c r="B619" t="str">
        <f t="shared" si="9"/>
        <v>flexible</v>
      </c>
      <c r="C619">
        <f>IF(B619=LOOKUP(B619,'manually extracted terms'!$B$2:$B$219),1,0)</f>
        <v>0</v>
      </c>
    </row>
    <row r="620" spans="1:3" x14ac:dyDescent="0.25">
      <c r="A620" t="s">
        <v>2514</v>
      </c>
      <c r="B620" t="str">
        <f t="shared" si="9"/>
        <v>individualexemptionrequest</v>
      </c>
      <c r="C620">
        <f>IF(B620=LOOKUP(B620,'manually extracted terms'!$B$2:$B$219),1,0)</f>
        <v>0</v>
      </c>
    </row>
    <row r="621" spans="1:3" x14ac:dyDescent="0.25">
      <c r="A621" t="s">
        <v>2515</v>
      </c>
      <c r="B621" t="str">
        <f t="shared" si="9"/>
        <v>detailed</v>
      </c>
      <c r="C621">
        <f>IF(B621=LOOKUP(B621,'manually extracted terms'!$B$2:$B$219),1,0)</f>
        <v>0</v>
      </c>
    </row>
    <row r="622" spans="1:3" x14ac:dyDescent="0.25">
      <c r="A622" t="s">
        <v>2516</v>
      </c>
      <c r="B622" t="str">
        <f t="shared" si="9"/>
        <v>healthy</v>
      </c>
      <c r="C622">
        <f>IF(B622=LOOKUP(B622,'manually extracted terms'!$B$2:$B$219),1,0)</f>
        <v>0</v>
      </c>
    </row>
    <row r="623" spans="1:3" x14ac:dyDescent="0.25">
      <c r="A623" t="s">
        <v>2517</v>
      </c>
      <c r="B623" t="str">
        <f t="shared" si="9"/>
        <v>functionalitytosave</v>
      </c>
      <c r="C623">
        <f>IF(B623=LOOKUP(B623,'manually extracted terms'!$B$2:$B$219),1,0)</f>
        <v>0</v>
      </c>
    </row>
    <row r="624" spans="1:3" x14ac:dyDescent="0.25">
      <c r="A624" t="s">
        <v>1771</v>
      </c>
      <c r="B624" t="str">
        <f t="shared" si="9"/>
        <v>prior</v>
      </c>
      <c r="C624">
        <f>IF(B624=LOOKUP(B624,'manually extracted terms'!$B$2:$B$219),1,0)</f>
        <v>0</v>
      </c>
    </row>
    <row r="625" spans="1:3" x14ac:dyDescent="0.25">
      <c r="A625" t="s">
        <v>2518</v>
      </c>
      <c r="B625" t="str">
        <f t="shared" si="9"/>
        <v>planquality</v>
      </c>
      <c r="C625">
        <f>IF(B625=LOOKUP(B625,'manually extracted terms'!$B$2:$B$219),1,0)</f>
        <v>0</v>
      </c>
    </row>
    <row r="626" spans="1:3" x14ac:dyDescent="0.25">
      <c r="A626" t="s">
        <v>2519</v>
      </c>
      <c r="B626" t="str">
        <f t="shared" si="9"/>
        <v>reportmonthlythenumber</v>
      </c>
      <c r="C626">
        <f>IF(B626=LOOKUP(B626,'manually extracted terms'!$B$2:$B$219),1,0)</f>
        <v>0</v>
      </c>
    </row>
    <row r="627" spans="1:3" x14ac:dyDescent="0.25">
      <c r="A627" t="s">
        <v>2520</v>
      </c>
      <c r="B627" t="str">
        <f t="shared" si="9"/>
        <v>enrolleesofqhp</v>
      </c>
      <c r="C627">
        <f>IF(B627=LOOKUP(B627,'manually extracted terms'!$B$2:$B$219),1,0)</f>
        <v>0</v>
      </c>
    </row>
    <row r="628" spans="1:3" x14ac:dyDescent="0.25">
      <c r="A628" t="s">
        <v>1618</v>
      </c>
      <c r="B628" t="str">
        <f t="shared" si="9"/>
        <v>way</v>
      </c>
      <c r="C628">
        <f>IF(B628=LOOKUP(B628,'manually extracted terms'!$B$2:$B$219),1,0)</f>
        <v>0</v>
      </c>
    </row>
    <row r="629" spans="1:3" x14ac:dyDescent="0.25">
      <c r="A629" t="s">
        <v>2521</v>
      </c>
      <c r="B629" t="str">
        <f t="shared" si="9"/>
        <v>risk</v>
      </c>
      <c r="C629">
        <f>IF(B629=LOOKUP(B629,'manually extracted terms'!$B$2:$B$219),1,0)</f>
        <v>0</v>
      </c>
    </row>
    <row r="630" spans="1:3" x14ac:dyDescent="0.25">
      <c r="A630" t="s">
        <v>2522</v>
      </c>
      <c r="B630" t="str">
        <f t="shared" si="9"/>
        <v>potentialcomplianceissue</v>
      </c>
      <c r="C630">
        <f>IF(B630=LOOKUP(B630,'manually extracted terms'!$B$2:$B$219),1,0)</f>
        <v>0</v>
      </c>
    </row>
    <row r="631" spans="1:3" x14ac:dyDescent="0.25">
      <c r="A631" t="s">
        <v>2523</v>
      </c>
      <c r="B631" t="str">
        <f t="shared" si="9"/>
        <v>standard</v>
      </c>
      <c r="C631">
        <f>IF(B631=LOOKUP(B631,'manually extracted terms'!$B$2:$B$219),1,0)</f>
        <v>0</v>
      </c>
    </row>
    <row r="632" spans="1:3" x14ac:dyDescent="0.25">
      <c r="A632" t="s">
        <v>2524</v>
      </c>
      <c r="B632" t="str">
        <f t="shared" si="9"/>
        <v>functionalitytocalculate</v>
      </c>
      <c r="C632">
        <f>IF(B632=LOOKUP(B632,'manually extracted terms'!$B$2:$B$219),1,0)</f>
        <v>0</v>
      </c>
    </row>
    <row r="633" spans="1:3" x14ac:dyDescent="0.25">
      <c r="A633" t="s">
        <v>2182</v>
      </c>
      <c r="B633" t="str">
        <f t="shared" si="9"/>
        <v>associate</v>
      </c>
      <c r="C633">
        <f>IF(B633=LOOKUP(B633,'manually extracted terms'!$B$2:$B$219),1,0)</f>
        <v>0</v>
      </c>
    </row>
    <row r="634" spans="1:3" x14ac:dyDescent="0.25">
      <c r="A634" t="s">
        <v>2525</v>
      </c>
      <c r="B634" t="str">
        <f t="shared" si="9"/>
        <v>healthcare</v>
      </c>
      <c r="C634">
        <f>IF(B634=LOOKUP(B634,'manually extracted terms'!$B$2:$B$219),1,0)</f>
        <v>0</v>
      </c>
    </row>
    <row r="635" spans="1:3" x14ac:dyDescent="0.25">
      <c r="A635" t="s">
        <v>2526</v>
      </c>
      <c r="B635" t="str">
        <f t="shared" si="9"/>
        <v>healthinformationphi</v>
      </c>
      <c r="C635">
        <f>IF(B635=LOOKUP(B635,'manually extracted terms'!$B$2:$B$219),1,0)</f>
        <v>0</v>
      </c>
    </row>
    <row r="636" spans="1:3" x14ac:dyDescent="0.25">
      <c r="A636" t="s">
        <v>2527</v>
      </c>
      <c r="B636" t="str">
        <f t="shared" si="9"/>
        <v>calheersshallshow</v>
      </c>
      <c r="C636">
        <f>IF(B636=LOOKUP(B636,'manually extracted terms'!$B$2:$B$219),1,0)</f>
        <v>0</v>
      </c>
    </row>
    <row r="637" spans="1:3" x14ac:dyDescent="0.25">
      <c r="A637" t="s">
        <v>2528</v>
      </c>
      <c r="B637" t="str">
        <f t="shared" si="9"/>
        <v>reportshallshow</v>
      </c>
      <c r="C637">
        <f>IF(B637=LOOKUP(B637,'manually extracted terms'!$B$2:$B$219),1,0)</f>
        <v>0</v>
      </c>
    </row>
    <row r="638" spans="1:3" x14ac:dyDescent="0.25">
      <c r="A638" t="s">
        <v>1419</v>
      </c>
      <c r="B638" t="str">
        <f t="shared" si="9"/>
        <v>californiapolicymaker</v>
      </c>
      <c r="C638">
        <f>IF(B638=LOOKUP(B638,'manually extracted terms'!$B$2:$B$219),1,0)</f>
        <v>0</v>
      </c>
    </row>
    <row r="639" spans="1:3" x14ac:dyDescent="0.25">
      <c r="A639" t="s">
        <v>2529</v>
      </c>
      <c r="B639" t="str">
        <f t="shared" si="9"/>
        <v>annualenrollment</v>
      </c>
      <c r="C639">
        <f>IF(B639=LOOKUP(B639,'manually extracted terms'!$B$2:$B$219),1,0)</f>
        <v>0</v>
      </c>
    </row>
    <row r="640" spans="1:3" x14ac:dyDescent="0.25">
      <c r="A640" t="s">
        <v>50</v>
      </c>
      <c r="B640" t="str">
        <f t="shared" si="9"/>
        <v>disposition</v>
      </c>
      <c r="C640">
        <f>IF(B640=LOOKUP(B640,'manually extracted terms'!$B$2:$B$219),1,0)</f>
        <v>1</v>
      </c>
    </row>
    <row r="641" spans="1:3" x14ac:dyDescent="0.25">
      <c r="A641" t="s">
        <v>2530</v>
      </c>
      <c r="B641" t="str">
        <f t="shared" ref="B641:B704" si="10">LOWER(SUBSTITUTE(A641," ",""))</f>
        <v>geographic</v>
      </c>
      <c r="C641">
        <f>IF(B641=LOOKUP(B641,'manually extracted terms'!$B$2:$B$219),1,0)</f>
        <v>0</v>
      </c>
    </row>
    <row r="642" spans="1:3" x14ac:dyDescent="0.25">
      <c r="A642" t="s">
        <v>2531</v>
      </c>
      <c r="B642" t="str">
        <f t="shared" si="10"/>
        <v>real-timeviaexternalinterface</v>
      </c>
      <c r="C642">
        <f>IF(B642=LOOKUP(B642,'manually extracted terms'!$B$2:$B$219),1,0)</f>
        <v>0</v>
      </c>
    </row>
    <row r="643" spans="1:3" x14ac:dyDescent="0.25">
      <c r="A643" t="s">
        <v>2532</v>
      </c>
      <c r="B643" t="str">
        <f t="shared" si="10"/>
        <v>demonstration</v>
      </c>
      <c r="C643">
        <f>IF(B643=LOOKUP(B643,'manually extracted terms'!$B$2:$B$219),1,0)</f>
        <v>0</v>
      </c>
    </row>
    <row r="644" spans="1:3" x14ac:dyDescent="0.25">
      <c r="A644" t="s">
        <v>1621</v>
      </c>
      <c r="B644" t="str">
        <f t="shared" si="10"/>
        <v>file</v>
      </c>
      <c r="C644">
        <f>IF(B644=LOOKUP(B644,'manually extracted terms'!$B$2:$B$219),1,0)</f>
        <v>0</v>
      </c>
    </row>
    <row r="645" spans="1:3" x14ac:dyDescent="0.25">
      <c r="A645" t="s">
        <v>1300</v>
      </c>
      <c r="B645" t="str">
        <f t="shared" si="10"/>
        <v>enrollmenttrend</v>
      </c>
      <c r="C645">
        <f>IF(B645=LOOKUP(B645,'manually extracted terms'!$B$2:$B$219),1,0)</f>
        <v>0</v>
      </c>
    </row>
    <row r="646" spans="1:3" x14ac:dyDescent="0.25">
      <c r="A646" t="s">
        <v>2533</v>
      </c>
      <c r="B646" t="str">
        <f t="shared" si="10"/>
        <v>effective</v>
      </c>
      <c r="C646">
        <f>IF(B646=LOOKUP(B646,'manually extracted terms'!$B$2:$B$219),1,0)</f>
        <v>0</v>
      </c>
    </row>
    <row r="647" spans="1:3" x14ac:dyDescent="0.25">
      <c r="A647" t="s">
        <v>1817</v>
      </c>
      <c r="B647" t="str">
        <f t="shared" si="10"/>
        <v>aging</v>
      </c>
      <c r="C647">
        <f>IF(B647=LOOKUP(B647,'manually extracted terms'!$B$2:$B$219),1,0)</f>
        <v>0</v>
      </c>
    </row>
    <row r="648" spans="1:3" x14ac:dyDescent="0.25">
      <c r="A648" t="s">
        <v>1505</v>
      </c>
      <c r="B648" t="str">
        <f t="shared" si="10"/>
        <v>frequently</v>
      </c>
      <c r="C648">
        <f>IF(B648=LOOKUP(B648,'manually extracted terms'!$B$2:$B$219),1,0)</f>
        <v>0</v>
      </c>
    </row>
    <row r="649" spans="1:3" x14ac:dyDescent="0.25">
      <c r="A649" t="s">
        <v>2534</v>
      </c>
      <c r="B649" t="str">
        <f t="shared" si="10"/>
        <v>issuerscm</v>
      </c>
      <c r="C649">
        <f>IF(B649=LOOKUP(B649,'manually extracted terms'!$B$2:$B$219),1,0)</f>
        <v>0</v>
      </c>
    </row>
    <row r="650" spans="1:3" x14ac:dyDescent="0.25">
      <c r="A650" t="s">
        <v>2535</v>
      </c>
      <c r="B650" t="str">
        <f t="shared" si="10"/>
        <v>costsforeachplan</v>
      </c>
      <c r="C650">
        <f>IF(B650=LOOKUP(B650,'manually extracted terms'!$B$2:$B$219),1,0)</f>
        <v>0</v>
      </c>
    </row>
    <row r="651" spans="1:3" x14ac:dyDescent="0.25">
      <c r="A651" t="s">
        <v>18</v>
      </c>
      <c r="B651" t="str">
        <f t="shared" si="10"/>
        <v>letter</v>
      </c>
      <c r="C651">
        <f>IF(B651=LOOKUP(B651,'manually extracted terms'!$B$2:$B$219),1,0)</f>
        <v>0</v>
      </c>
    </row>
    <row r="652" spans="1:3" x14ac:dyDescent="0.25">
      <c r="A652" t="s">
        <v>2536</v>
      </c>
      <c r="B652" t="str">
        <f t="shared" si="10"/>
        <v>monthlythenumber</v>
      </c>
      <c r="C652">
        <f>IF(B652=LOOKUP(B652,'manually extracted terms'!$B$2:$B$219),1,0)</f>
        <v>0</v>
      </c>
    </row>
    <row r="653" spans="1:3" x14ac:dyDescent="0.25">
      <c r="A653" t="s">
        <v>2537</v>
      </c>
      <c r="B653" t="str">
        <f t="shared" si="10"/>
        <v>minute</v>
      </c>
      <c r="C653">
        <f>IF(B653=LOOKUP(B653,'manually extracted terms'!$B$2:$B$219),1,0)</f>
        <v>0</v>
      </c>
    </row>
    <row r="654" spans="1:3" x14ac:dyDescent="0.25">
      <c r="A654" t="s">
        <v>2538</v>
      </c>
      <c r="B654" t="str">
        <f t="shared" si="10"/>
        <v>elementstheyviewed</v>
      </c>
      <c r="C654">
        <f>IF(B654=LOOKUP(B654,'manually extracted terms'!$B$2:$B$219),1,0)</f>
        <v>0</v>
      </c>
    </row>
    <row r="655" spans="1:3" x14ac:dyDescent="0.25">
      <c r="A655" t="s">
        <v>2539</v>
      </c>
      <c r="B655" t="str">
        <f t="shared" si="10"/>
        <v>external</v>
      </c>
      <c r="C655">
        <f>IF(B655=LOOKUP(B655,'manually extracted terms'!$B$2:$B$219),1,0)</f>
        <v>0</v>
      </c>
    </row>
    <row r="656" spans="1:3" x14ac:dyDescent="0.25">
      <c r="A656" t="s">
        <v>154</v>
      </c>
      <c r="B656" t="str">
        <f t="shared" si="10"/>
        <v>caserecord</v>
      </c>
      <c r="C656">
        <f>IF(B656=LOOKUP(B656,'manually extracted terms'!$B$2:$B$219),1,0)</f>
        <v>1</v>
      </c>
    </row>
    <row r="657" spans="1:3" x14ac:dyDescent="0.25">
      <c r="A657" t="s">
        <v>2540</v>
      </c>
      <c r="B657" t="str">
        <f t="shared" si="10"/>
        <v>identifypotentialcompliance</v>
      </c>
      <c r="C657">
        <f>IF(B657=LOOKUP(B657,'manually extracted terms'!$B$2:$B$219),1,0)</f>
        <v>0</v>
      </c>
    </row>
    <row r="658" spans="1:3" x14ac:dyDescent="0.25">
      <c r="A658" t="s">
        <v>89</v>
      </c>
      <c r="B658" t="str">
        <f t="shared" si="10"/>
        <v>patient</v>
      </c>
      <c r="C658">
        <f>IF(B658=LOOKUP(B658,'manually extracted terms'!$B$2:$B$219),1,0)</f>
        <v>1</v>
      </c>
    </row>
    <row r="659" spans="1:3" x14ac:dyDescent="0.25">
      <c r="A659" t="s">
        <v>1277</v>
      </c>
      <c r="B659" t="str">
        <f t="shared" si="10"/>
        <v>applicationinformation</v>
      </c>
      <c r="C659">
        <f>IF(B659=LOOKUP(B659,'manually extracted terms'!$B$2:$B$219),1,0)</f>
        <v>0</v>
      </c>
    </row>
    <row r="660" spans="1:3" x14ac:dyDescent="0.25">
      <c r="A660" t="s">
        <v>2541</v>
      </c>
      <c r="B660" t="str">
        <f t="shared" si="10"/>
        <v>client</v>
      </c>
      <c r="C660">
        <f>IF(B660=LOOKUP(B660,'manually extracted terms'!$B$2:$B$219),1,0)</f>
        <v>0</v>
      </c>
    </row>
    <row r="661" spans="1:3" x14ac:dyDescent="0.25">
      <c r="A661" t="s">
        <v>2542</v>
      </c>
      <c r="B661" t="str">
        <f t="shared" si="10"/>
        <v>agesex</v>
      </c>
      <c r="C661">
        <f>IF(B661=LOOKUP(B661,'manually extracted terms'!$B$2:$B$219),1,0)</f>
        <v>0</v>
      </c>
    </row>
    <row r="662" spans="1:3" x14ac:dyDescent="0.25">
      <c r="A662" t="s">
        <v>2543</v>
      </c>
      <c r="B662" t="str">
        <f t="shared" si="10"/>
        <v>day</v>
      </c>
      <c r="C662">
        <f>IF(B662=LOOKUP(B662,'manually extracted terms'!$B$2:$B$219),1,0)</f>
        <v>0</v>
      </c>
    </row>
    <row r="663" spans="1:3" x14ac:dyDescent="0.25">
      <c r="A663" t="s">
        <v>9</v>
      </c>
      <c r="B663" t="str">
        <f t="shared" si="10"/>
        <v>familymember</v>
      </c>
      <c r="C663">
        <f>IF(B663=LOOKUP(B663,'manually extracted terms'!$B$2:$B$219),1,0)</f>
        <v>1</v>
      </c>
    </row>
    <row r="664" spans="1:3" x14ac:dyDescent="0.25">
      <c r="A664" t="s">
        <v>1665</v>
      </c>
      <c r="B664" t="str">
        <f t="shared" si="10"/>
        <v>reason</v>
      </c>
      <c r="C664">
        <f>IF(B664=LOOKUP(B664,'manually extracted terms'!$B$2:$B$219),1,0)</f>
        <v>0</v>
      </c>
    </row>
    <row r="665" spans="1:3" x14ac:dyDescent="0.25">
      <c r="A665" t="s">
        <v>2544</v>
      </c>
      <c r="B665" t="str">
        <f t="shared" si="10"/>
        <v>administrationasapplicable</v>
      </c>
      <c r="C665">
        <f>IF(B665=LOOKUP(B665,'manually extracted terms'!$B$2:$B$219),1,0)</f>
        <v>0</v>
      </c>
    </row>
    <row r="666" spans="1:3" x14ac:dyDescent="0.25">
      <c r="A666" t="s">
        <v>2545</v>
      </c>
      <c r="B666" t="str">
        <f t="shared" si="10"/>
        <v>changeincircumstance</v>
      </c>
      <c r="C666">
        <f>IF(B666=LOOKUP(B666,'manually extracted terms'!$B$2:$B$219),1,0)</f>
        <v>0</v>
      </c>
    </row>
    <row r="667" spans="1:3" x14ac:dyDescent="0.25">
      <c r="A667" t="s">
        <v>2546</v>
      </c>
      <c r="B667" t="str">
        <f t="shared" si="10"/>
        <v>statistical</v>
      </c>
      <c r="C667">
        <f>IF(B667=LOOKUP(B667,'manually extracted terms'!$B$2:$B$219),1,0)</f>
        <v>0</v>
      </c>
    </row>
    <row r="668" spans="1:3" x14ac:dyDescent="0.25">
      <c r="A668" t="s">
        <v>2547</v>
      </c>
      <c r="B668" t="str">
        <f t="shared" si="10"/>
        <v>methodsmail</v>
      </c>
      <c r="C668">
        <f>IF(B668=LOOKUP(B668,'manually extracted terms'!$B$2:$B$219),1,0)</f>
        <v>0</v>
      </c>
    </row>
    <row r="669" spans="1:3" x14ac:dyDescent="0.25">
      <c r="A669" t="s">
        <v>361</v>
      </c>
      <c r="B669" t="str">
        <f t="shared" si="10"/>
        <v>vendor</v>
      </c>
      <c r="C669">
        <f>IF(B669=LOOKUP(B669,'manually extracted terms'!$B$2:$B$219),1,0)</f>
        <v>1</v>
      </c>
    </row>
    <row r="670" spans="1:3" x14ac:dyDescent="0.25">
      <c r="A670" t="s">
        <v>2548</v>
      </c>
      <c r="B670" t="str">
        <f t="shared" si="10"/>
        <v>functionalitytoissue</v>
      </c>
      <c r="C670">
        <f>IF(B670=LOOKUP(B670,'manually extracted terms'!$B$2:$B$219),1,0)</f>
        <v>0</v>
      </c>
    </row>
    <row r="671" spans="1:3" x14ac:dyDescent="0.25">
      <c r="A671" t="s">
        <v>2549</v>
      </c>
      <c r="B671" t="str">
        <f t="shared" si="10"/>
        <v>californiadepartmentofinsurance</v>
      </c>
      <c r="C671">
        <f>IF(B671=LOOKUP(B671,'manually extracted terms'!$B$2:$B$219),1,0)</f>
        <v>1</v>
      </c>
    </row>
    <row r="672" spans="1:3" x14ac:dyDescent="0.25">
      <c r="A672" t="s">
        <v>2550</v>
      </c>
      <c r="B672" t="str">
        <f t="shared" si="10"/>
        <v>includestheability</v>
      </c>
      <c r="C672">
        <f>IF(B672=LOOKUP(B672,'manually extracted terms'!$B$2:$B$219),1,0)</f>
        <v>0</v>
      </c>
    </row>
    <row r="673" spans="1:3" x14ac:dyDescent="0.25">
      <c r="A673" t="s">
        <v>1692</v>
      </c>
      <c r="B673" t="str">
        <f t="shared" si="10"/>
        <v>low</v>
      </c>
      <c r="C673">
        <f>IF(B673=LOOKUP(B673,'manually extracted terms'!$B$2:$B$219),1,0)</f>
        <v>0</v>
      </c>
    </row>
    <row r="674" spans="1:3" x14ac:dyDescent="0.25">
      <c r="A674" t="s">
        <v>2551</v>
      </c>
      <c r="B674" t="str">
        <f t="shared" si="10"/>
        <v>partofthecase</v>
      </c>
      <c r="C674">
        <f>IF(B674=LOOKUP(B674,'manually extracted terms'!$B$2:$B$219),1,0)</f>
        <v>0</v>
      </c>
    </row>
    <row r="675" spans="1:3" x14ac:dyDescent="0.25">
      <c r="A675" t="s">
        <v>979</v>
      </c>
      <c r="B675" t="str">
        <f t="shared" si="10"/>
        <v>advancedpremiumtaxcredit</v>
      </c>
      <c r="C675">
        <f>IF(B675=LOOKUP(B675,'manually extracted terms'!$B$2:$B$219),1,0)</f>
        <v>0</v>
      </c>
    </row>
    <row r="676" spans="1:3" x14ac:dyDescent="0.25">
      <c r="A676" t="s">
        <v>2552</v>
      </c>
      <c r="B676" t="str">
        <f t="shared" si="10"/>
        <v>upcoming</v>
      </c>
      <c r="C676">
        <f>IF(B676=LOOKUP(B676,'manually extracted terms'!$B$2:$B$219),1,0)</f>
        <v>0</v>
      </c>
    </row>
    <row r="677" spans="1:3" x14ac:dyDescent="0.25">
      <c r="A677" t="s">
        <v>2553</v>
      </c>
      <c r="B677" t="str">
        <f t="shared" si="10"/>
        <v>presence</v>
      </c>
      <c r="C677">
        <f>IF(B677=LOOKUP(B677,'manually extracted terms'!$B$2:$B$219),1,0)</f>
        <v>0</v>
      </c>
    </row>
    <row r="678" spans="1:3" x14ac:dyDescent="0.25">
      <c r="A678" t="s">
        <v>1530</v>
      </c>
      <c r="B678" t="str">
        <f t="shared" si="10"/>
        <v>understood</v>
      </c>
      <c r="C678">
        <f>IF(B678=LOOKUP(B678,'manually extracted terms'!$B$2:$B$219),1,0)</f>
        <v>0</v>
      </c>
    </row>
    <row r="679" spans="1:3" x14ac:dyDescent="0.25">
      <c r="A679" t="s">
        <v>2554</v>
      </c>
      <c r="B679" t="str">
        <f t="shared" si="10"/>
        <v>condition</v>
      </c>
      <c r="C679">
        <f>IF(B679=LOOKUP(B679,'manually extracted terms'!$B$2:$B$219),1,0)</f>
        <v>0</v>
      </c>
    </row>
    <row r="680" spans="1:3" x14ac:dyDescent="0.25">
      <c r="A680" t="s">
        <v>1560</v>
      </c>
      <c r="B680" t="str">
        <f t="shared" si="10"/>
        <v>select</v>
      </c>
      <c r="C680">
        <f>IF(B680=LOOKUP(B680,'manually extracted terms'!$B$2:$B$219),1,0)</f>
        <v>0</v>
      </c>
    </row>
    <row r="681" spans="1:3" x14ac:dyDescent="0.25">
      <c r="A681" t="s">
        <v>2555</v>
      </c>
      <c r="B681" t="str">
        <f t="shared" si="10"/>
        <v>functionalitytosaveconsumer</v>
      </c>
      <c r="C681">
        <f>IF(B681=LOOKUP(B681,'manually extracted terms'!$B$2:$B$219),1,0)</f>
        <v>0</v>
      </c>
    </row>
    <row r="682" spans="1:3" x14ac:dyDescent="0.25">
      <c r="A682" t="s">
        <v>2556</v>
      </c>
      <c r="B682" t="str">
        <f t="shared" si="10"/>
        <v>noticeofannualenrollment</v>
      </c>
      <c r="C682">
        <f>IF(B682=LOOKUP(B682,'manually extracted terms'!$B$2:$B$219),1,0)</f>
        <v>0</v>
      </c>
    </row>
    <row r="683" spans="1:3" x14ac:dyDescent="0.25">
      <c r="A683" t="s">
        <v>1062</v>
      </c>
      <c r="B683" t="str">
        <f t="shared" si="10"/>
        <v>multipleservicechannel</v>
      </c>
      <c r="C683">
        <f>IF(B683=LOOKUP(B683,'manually extracted terms'!$B$2:$B$219),1,0)</f>
        <v>0</v>
      </c>
    </row>
    <row r="684" spans="1:3" x14ac:dyDescent="0.25">
      <c r="A684" t="s">
        <v>1717</v>
      </c>
      <c r="B684" t="str">
        <f t="shared" si="10"/>
        <v>incarceration</v>
      </c>
      <c r="C684">
        <f>IF(B684=LOOKUP(B684,'manually extracted terms'!$B$2:$B$219),1,0)</f>
        <v>0</v>
      </c>
    </row>
    <row r="685" spans="1:3" x14ac:dyDescent="0.25">
      <c r="A685" t="s">
        <v>1275</v>
      </c>
      <c r="B685" t="str">
        <f t="shared" si="10"/>
        <v>addrequirement</v>
      </c>
      <c r="C685">
        <f>IF(B685=LOOKUP(B685,'manually extracted terms'!$B$2:$B$219),1,0)</f>
        <v>0</v>
      </c>
    </row>
    <row r="686" spans="1:3" x14ac:dyDescent="0.25">
      <c r="A686" t="s">
        <v>1562</v>
      </c>
      <c r="B686" t="str">
        <f t="shared" si="10"/>
        <v>operational</v>
      </c>
      <c r="C686">
        <f>IF(B686=LOOKUP(B686,'manually extracted terms'!$B$2:$B$219),1,0)</f>
        <v>0</v>
      </c>
    </row>
    <row r="687" spans="1:3" x14ac:dyDescent="0.25">
      <c r="A687" t="s">
        <v>2557</v>
      </c>
      <c r="B687" t="str">
        <f t="shared" si="10"/>
        <v>datahasbeenreceived</v>
      </c>
      <c r="C687">
        <f>IF(B687=LOOKUP(B687,'manually extracted terms'!$B$2:$B$219),1,0)</f>
        <v>0</v>
      </c>
    </row>
    <row r="688" spans="1:3" x14ac:dyDescent="0.25">
      <c r="A688" t="s">
        <v>2558</v>
      </c>
      <c r="B688" t="str">
        <f t="shared" si="10"/>
        <v>stored</v>
      </c>
      <c r="C688">
        <f>IF(B688=LOOKUP(B688,'manually extracted terms'!$B$2:$B$219),1,0)</f>
        <v>0</v>
      </c>
    </row>
    <row r="689" spans="1:3" x14ac:dyDescent="0.25">
      <c r="A689" t="s">
        <v>2559</v>
      </c>
      <c r="B689" t="str">
        <f t="shared" si="10"/>
        <v>functionalitytopresent</v>
      </c>
      <c r="C689">
        <f>IF(B689=LOOKUP(B689,'manually extracted terms'!$B$2:$B$219),1,0)</f>
        <v>0</v>
      </c>
    </row>
    <row r="690" spans="1:3" x14ac:dyDescent="0.25">
      <c r="A690" t="s">
        <v>2560</v>
      </c>
      <c r="B690" t="str">
        <f t="shared" si="10"/>
        <v>updatetheiraccount</v>
      </c>
      <c r="C690">
        <f>IF(B690=LOOKUP(B690,'manually extracted terms'!$B$2:$B$219),1,0)</f>
        <v>0</v>
      </c>
    </row>
    <row r="691" spans="1:3" x14ac:dyDescent="0.25">
      <c r="A691" t="s">
        <v>2561</v>
      </c>
      <c r="B691" t="str">
        <f t="shared" si="10"/>
        <v>qualitycontrolinitiative</v>
      </c>
      <c r="C691">
        <f>IF(B691=LOOKUP(B691,'manually extracted terms'!$B$2:$B$219),1,0)</f>
        <v>0</v>
      </c>
    </row>
    <row r="692" spans="1:3" x14ac:dyDescent="0.25">
      <c r="A692" t="s">
        <v>2562</v>
      </c>
      <c r="B692" t="str">
        <f t="shared" si="10"/>
        <v>functionalitytodisplay</v>
      </c>
      <c r="C692">
        <f>IF(B692=LOOKUP(B692,'manually extracted terms'!$B$2:$B$219),1,0)</f>
        <v>0</v>
      </c>
    </row>
    <row r="693" spans="1:3" x14ac:dyDescent="0.25">
      <c r="A693" t="s">
        <v>2563</v>
      </c>
      <c r="B693" t="str">
        <f t="shared" si="10"/>
        <v>issuersforadvance</v>
      </c>
      <c r="C693">
        <f>IF(B693=LOOKUP(B693,'manually extracted terms'!$B$2:$B$219),1,0)</f>
        <v>0</v>
      </c>
    </row>
    <row r="694" spans="1:3" x14ac:dyDescent="0.25">
      <c r="A694" t="s">
        <v>2564</v>
      </c>
      <c r="B694" t="str">
        <f t="shared" si="10"/>
        <v>submittedbyeachregistered</v>
      </c>
      <c r="C694">
        <f>IF(B694=LOOKUP(B694,'manually extracted terms'!$B$2:$B$219),1,0)</f>
        <v>0</v>
      </c>
    </row>
    <row r="695" spans="1:3" x14ac:dyDescent="0.25">
      <c r="A695" t="s">
        <v>345</v>
      </c>
      <c r="B695" t="str">
        <f t="shared" si="10"/>
        <v>cin</v>
      </c>
      <c r="C695">
        <f>IF(B695=LOOKUP(B695,'manually extracted terms'!$B$2:$B$219),1,0)</f>
        <v>1</v>
      </c>
    </row>
    <row r="696" spans="1:3" x14ac:dyDescent="0.25">
      <c r="A696" t="s">
        <v>2565</v>
      </c>
      <c r="B696" t="str">
        <f t="shared" si="10"/>
        <v>functionalitytoobtain</v>
      </c>
      <c r="C696">
        <f>IF(B696=LOOKUP(B696,'manually extracted terms'!$B$2:$B$219),1,0)</f>
        <v>0</v>
      </c>
    </row>
    <row r="697" spans="1:3" x14ac:dyDescent="0.25">
      <c r="A697" t="s">
        <v>1615</v>
      </c>
      <c r="B697" t="str">
        <f t="shared" si="10"/>
        <v>requested</v>
      </c>
      <c r="C697">
        <f>IF(B697=LOOKUP(B697,'manually extracted terms'!$B$2:$B$219),1,0)</f>
        <v>0</v>
      </c>
    </row>
    <row r="698" spans="1:3" x14ac:dyDescent="0.25">
      <c r="A698" t="s">
        <v>2566</v>
      </c>
      <c r="B698" t="str">
        <f t="shared" si="10"/>
        <v>channelse</v>
      </c>
      <c r="C698">
        <f>IF(B698=LOOKUP(B698,'manually extracted terms'!$B$2:$B$219),1,0)</f>
        <v>0</v>
      </c>
    </row>
    <row r="699" spans="1:3" x14ac:dyDescent="0.25">
      <c r="A699" t="s">
        <v>2567</v>
      </c>
      <c r="B699" t="str">
        <f t="shared" si="10"/>
        <v>personallyidentifiable</v>
      </c>
      <c r="C699">
        <f>IF(B699=LOOKUP(B699,'manually extracted terms'!$B$2:$B$219),1,0)</f>
        <v>0</v>
      </c>
    </row>
    <row r="700" spans="1:3" x14ac:dyDescent="0.25">
      <c r="A700" t="s">
        <v>2568</v>
      </c>
      <c r="B700" t="str">
        <f t="shared" si="10"/>
        <v>noticeofannual</v>
      </c>
      <c r="C700">
        <f>IF(B700=LOOKUP(B700,'manually extracted terms'!$B$2:$B$219),1,0)</f>
        <v>0</v>
      </c>
    </row>
    <row r="701" spans="1:3" x14ac:dyDescent="0.25">
      <c r="A701" t="s">
        <v>53</v>
      </c>
      <c r="B701" t="str">
        <f t="shared" si="10"/>
        <v>enrollmentrenewal</v>
      </c>
      <c r="C701">
        <f>IF(B701=LOOKUP(B701,'manually extracted terms'!$B$2:$B$219),1,0)</f>
        <v>1</v>
      </c>
    </row>
    <row r="702" spans="1:3" x14ac:dyDescent="0.25">
      <c r="A702" t="s">
        <v>1753</v>
      </c>
      <c r="B702" t="str">
        <f t="shared" si="10"/>
        <v>med</v>
      </c>
      <c r="C702">
        <f>IF(B702=LOOKUP(B702,'manually extracted terms'!$B$2:$B$219),1,0)</f>
        <v>0</v>
      </c>
    </row>
    <row r="703" spans="1:3" x14ac:dyDescent="0.25">
      <c r="A703" t="s">
        <v>2569</v>
      </c>
      <c r="B703" t="str">
        <f t="shared" si="10"/>
        <v>enrollmentsinqualified</v>
      </c>
      <c r="C703">
        <f>IF(B703=LOOKUP(B703,'manually extracted terms'!$B$2:$B$219),1,0)</f>
        <v>0</v>
      </c>
    </row>
    <row r="704" spans="1:3" x14ac:dyDescent="0.25">
      <c r="A704" t="s">
        <v>1757</v>
      </c>
      <c r="B704" t="str">
        <f t="shared" si="10"/>
        <v>indefinitely</v>
      </c>
      <c r="C704">
        <f>IF(B704=LOOKUP(B704,'manually extracted terms'!$B$2:$B$219),1,0)</f>
        <v>0</v>
      </c>
    </row>
    <row r="705" spans="1:3" x14ac:dyDescent="0.25">
      <c r="A705" t="s">
        <v>1387</v>
      </c>
      <c r="B705" t="str">
        <f t="shared" ref="B705:B768" si="11">LOWER(SUBSTITUTE(A705," ",""))</f>
        <v>upcomingmonth</v>
      </c>
      <c r="C705">
        <f>IF(B705=LOOKUP(B705,'manually extracted terms'!$B$2:$B$219),1,0)</f>
        <v>0</v>
      </c>
    </row>
    <row r="706" spans="1:3" x14ac:dyDescent="0.25">
      <c r="A706" t="s">
        <v>2570</v>
      </c>
      <c r="B706" t="str">
        <f t="shared" si="11"/>
        <v>policymaker</v>
      </c>
      <c r="C706">
        <f>IF(B706=LOOKUP(B706,'manually extracted terms'!$B$2:$B$219),1,0)</f>
        <v>0</v>
      </c>
    </row>
    <row r="707" spans="1:3" x14ac:dyDescent="0.25">
      <c r="A707" t="s">
        <v>2571</v>
      </c>
      <c r="B707" t="str">
        <f t="shared" si="11"/>
        <v>subsidiesbydemographic</v>
      </c>
      <c r="C707">
        <f>IF(B707=LOOKUP(B707,'manually extracted terms'!$B$2:$B$219),1,0)</f>
        <v>0</v>
      </c>
    </row>
    <row r="708" spans="1:3" x14ac:dyDescent="0.25">
      <c r="A708" t="s">
        <v>2572</v>
      </c>
      <c r="B708" t="str">
        <f t="shared" si="11"/>
        <v>identifiableinformationpii</v>
      </c>
      <c r="C708">
        <f>IF(B708=LOOKUP(B708,'manually extracted terms'!$B$2:$B$219),1,0)</f>
        <v>0</v>
      </c>
    </row>
    <row r="709" spans="1:3" x14ac:dyDescent="0.25">
      <c r="A709" t="s">
        <v>194</v>
      </c>
      <c r="B709" t="str">
        <f t="shared" si="11"/>
        <v>lawfulpresence</v>
      </c>
      <c r="C709">
        <f>IF(B709=LOOKUP(B709,'manually extracted terms'!$B$2:$B$219),1,0)</f>
        <v>1</v>
      </c>
    </row>
    <row r="710" spans="1:3" x14ac:dyDescent="0.25">
      <c r="A710" t="s">
        <v>2573</v>
      </c>
      <c r="B710" t="str">
        <f t="shared" si="11"/>
        <v>noticesrelatedtoclaim</v>
      </c>
      <c r="C710">
        <f>IF(B710=LOOKUP(B710,'manually extracted terms'!$B$2:$B$219),1,0)</f>
        <v>0</v>
      </c>
    </row>
    <row r="711" spans="1:3" x14ac:dyDescent="0.25">
      <c r="A711" t="s">
        <v>1766</v>
      </c>
      <c r="B711" t="str">
        <f t="shared" si="11"/>
        <v>county</v>
      </c>
      <c r="C711">
        <f>IF(B711=LOOKUP(B711,'manually extracted terms'!$B$2:$B$219),1,0)</f>
        <v>0</v>
      </c>
    </row>
    <row r="712" spans="1:3" x14ac:dyDescent="0.25">
      <c r="A712" t="s">
        <v>2574</v>
      </c>
      <c r="B712" t="str">
        <f t="shared" si="11"/>
        <v>webportalphone</v>
      </c>
      <c r="C712">
        <f>IF(B712=LOOKUP(B712,'manually extracted terms'!$B$2:$B$219),1,0)</f>
        <v>0</v>
      </c>
    </row>
    <row r="713" spans="1:3" x14ac:dyDescent="0.25">
      <c r="A713" t="s">
        <v>2575</v>
      </c>
      <c r="B713" t="str">
        <f t="shared" si="11"/>
        <v>adjustment</v>
      </c>
      <c r="C713">
        <f>IF(B713=LOOKUP(B713,'manually extracted terms'!$B$2:$B$219),1,0)</f>
        <v>0</v>
      </c>
    </row>
    <row r="714" spans="1:3" x14ac:dyDescent="0.25">
      <c r="A714" t="s">
        <v>2576</v>
      </c>
      <c r="B714" t="str">
        <f t="shared" si="11"/>
        <v>functionalitytoalert</v>
      </c>
      <c r="C714">
        <f>IF(B714=LOOKUP(B714,'manually extracted terms'!$B$2:$B$219),1,0)</f>
        <v>0</v>
      </c>
    </row>
    <row r="715" spans="1:3" x14ac:dyDescent="0.25">
      <c r="A715" t="s">
        <v>2577</v>
      </c>
      <c r="B715" t="str">
        <f t="shared" si="11"/>
        <v>providefunctionalitytonotify</v>
      </c>
      <c r="C715">
        <f>IF(B715=LOOKUP(B715,'manually extracted terms'!$B$2:$B$219),1,0)</f>
        <v>0</v>
      </c>
    </row>
    <row r="716" spans="1:3" x14ac:dyDescent="0.25">
      <c r="A716" t="s">
        <v>193</v>
      </c>
      <c r="B716" t="str">
        <f t="shared" si="11"/>
        <v>verificationdocument</v>
      </c>
      <c r="C716">
        <f>IF(B716=LOOKUP(B716,'manually extracted terms'!$B$2:$B$219),1,0)</f>
        <v>1</v>
      </c>
    </row>
    <row r="717" spans="1:3" x14ac:dyDescent="0.25">
      <c r="A717" t="s">
        <v>2578</v>
      </c>
      <c r="B717" t="str">
        <f t="shared" si="11"/>
        <v>functionalitytosubmit</v>
      </c>
      <c r="C717">
        <f>IF(B717=LOOKUP(B717,'manually extracted terms'!$B$2:$B$219),1,0)</f>
        <v>0</v>
      </c>
    </row>
    <row r="718" spans="1:3" x14ac:dyDescent="0.25">
      <c r="A718" t="s">
        <v>2579</v>
      </c>
      <c r="B718" t="str">
        <f t="shared" si="11"/>
        <v>planqhp</v>
      </c>
      <c r="C718">
        <f>IF(B718=LOOKUP(B718,'manually extracted terms'!$B$2:$B$219),1,0)</f>
        <v>0</v>
      </c>
    </row>
    <row r="719" spans="1:3" x14ac:dyDescent="0.25">
      <c r="A719" t="s">
        <v>1568</v>
      </c>
      <c r="B719" t="str">
        <f t="shared" si="11"/>
        <v>participation</v>
      </c>
      <c r="C719">
        <f>IF(B719=LOOKUP(B719,'manually extracted terms'!$B$2:$B$219),1,0)</f>
        <v>0</v>
      </c>
    </row>
    <row r="720" spans="1:3" x14ac:dyDescent="0.25">
      <c r="A720" t="s">
        <v>1434</v>
      </c>
      <c r="B720" t="str">
        <f t="shared" si="11"/>
        <v>externalinterface</v>
      </c>
      <c r="C720">
        <f>IF(B720=LOOKUP(B720,'manually extracted terms'!$B$2:$B$219),1,0)</f>
        <v>0</v>
      </c>
    </row>
    <row r="721" spans="1:3" x14ac:dyDescent="0.25">
      <c r="A721" t="s">
        <v>2580</v>
      </c>
      <c r="B721" t="str">
        <f t="shared" si="11"/>
        <v>identifiableinformation</v>
      </c>
      <c r="C721">
        <f>IF(B721=LOOKUP(B721,'manually extracted terms'!$B$2:$B$219),1,0)</f>
        <v>0</v>
      </c>
    </row>
    <row r="722" spans="1:3" x14ac:dyDescent="0.25">
      <c r="A722" t="s">
        <v>2581</v>
      </c>
      <c r="B722" t="str">
        <f t="shared" si="11"/>
        <v>permanent</v>
      </c>
      <c r="C722">
        <f>IF(B722=LOOKUP(B722,'manually extracted terms'!$B$2:$B$219),1,0)</f>
        <v>0</v>
      </c>
    </row>
    <row r="723" spans="1:3" x14ac:dyDescent="0.25">
      <c r="A723" t="s">
        <v>2582</v>
      </c>
      <c r="B723" t="str">
        <f t="shared" si="11"/>
        <v>individualplan</v>
      </c>
      <c r="C723">
        <f>IF(B723=LOOKUP(B723,'manually extracted terms'!$B$2:$B$219),1,0)</f>
        <v>0</v>
      </c>
    </row>
    <row r="724" spans="1:3" x14ac:dyDescent="0.25">
      <c r="A724" t="s">
        <v>2583</v>
      </c>
      <c r="B724" t="str">
        <f t="shared" si="11"/>
        <v>sendanelectronic</v>
      </c>
      <c r="C724">
        <f>IF(B724=LOOKUP(B724,'manually extracted terms'!$B$2:$B$219),1,0)</f>
        <v>0</v>
      </c>
    </row>
    <row r="725" spans="1:3" x14ac:dyDescent="0.25">
      <c r="A725" t="s">
        <v>2584</v>
      </c>
      <c r="B725" t="str">
        <f t="shared" si="11"/>
        <v>summary</v>
      </c>
      <c r="C725">
        <f>IF(B725=LOOKUP(B725,'manually extracted terms'!$B$2:$B$219),1,0)</f>
        <v>0</v>
      </c>
    </row>
    <row r="726" spans="1:3" x14ac:dyDescent="0.25">
      <c r="A726" t="s">
        <v>2585</v>
      </c>
      <c r="B726" t="str">
        <f t="shared" si="11"/>
        <v>paymentstoqualifiedhealth</v>
      </c>
      <c r="C726">
        <f>IF(B726=LOOKUP(B726,'manually extracted terms'!$B$2:$B$219),1,0)</f>
        <v>0</v>
      </c>
    </row>
    <row r="727" spans="1:3" x14ac:dyDescent="0.25">
      <c r="A727" t="s">
        <v>2586</v>
      </c>
      <c r="B727" t="str">
        <f t="shared" si="11"/>
        <v>assessmentfee</v>
      </c>
      <c r="C727">
        <f>IF(B727=LOOKUP(B727,'manually extracted terms'!$B$2:$B$219),1,0)</f>
        <v>0</v>
      </c>
    </row>
    <row r="728" spans="1:3" x14ac:dyDescent="0.25">
      <c r="A728" t="s">
        <v>2587</v>
      </c>
      <c r="B728" t="str">
        <f t="shared" si="11"/>
        <v>signature</v>
      </c>
      <c r="C728">
        <f>IF(B728=LOOKUP(B728,'manually extracted terms'!$B$2:$B$219),1,0)</f>
        <v>0</v>
      </c>
    </row>
    <row r="729" spans="1:3" x14ac:dyDescent="0.25">
      <c r="A729" t="s">
        <v>2588</v>
      </c>
      <c r="B729" t="str">
        <f t="shared" si="11"/>
        <v>metric</v>
      </c>
      <c r="C729">
        <f>IF(B729=LOOKUP(B729,'manually extracted terms'!$B$2:$B$219),1,0)</f>
        <v>0</v>
      </c>
    </row>
    <row r="730" spans="1:3" x14ac:dyDescent="0.25">
      <c r="A730" t="s">
        <v>2589</v>
      </c>
      <c r="B730" t="str">
        <f t="shared" si="11"/>
        <v>identifypotential</v>
      </c>
      <c r="C730">
        <f>IF(B730=LOOKUP(B730,'manually extracted terms'!$B$2:$B$219),1,0)</f>
        <v>0</v>
      </c>
    </row>
    <row r="731" spans="1:3" x14ac:dyDescent="0.25">
      <c r="A731" t="s">
        <v>2590</v>
      </c>
      <c r="B731" t="str">
        <f t="shared" si="11"/>
        <v>reportonthenumber</v>
      </c>
      <c r="C731">
        <f>IF(B731=LOOKUP(B731,'manually extracted terms'!$B$2:$B$219),1,0)</f>
        <v>0</v>
      </c>
    </row>
    <row r="732" spans="1:3" x14ac:dyDescent="0.25">
      <c r="A732" t="s">
        <v>2591</v>
      </c>
      <c r="B732" t="str">
        <f t="shared" si="11"/>
        <v>zipcodeethnicity</v>
      </c>
      <c r="C732">
        <f>IF(B732=LOOKUP(B732,'manually extracted terms'!$B$2:$B$219),1,0)</f>
        <v>0</v>
      </c>
    </row>
    <row r="733" spans="1:3" x14ac:dyDescent="0.25">
      <c r="A733" t="s">
        <v>2592</v>
      </c>
      <c r="B733" t="str">
        <f t="shared" si="11"/>
        <v>alert</v>
      </c>
      <c r="C733">
        <f>IF(B733=LOOKUP(B733,'manually extracted terms'!$B$2:$B$219),1,0)</f>
        <v>0</v>
      </c>
    </row>
    <row r="734" spans="1:3" x14ac:dyDescent="0.25">
      <c r="A734" t="s">
        <v>2593</v>
      </c>
      <c r="B734" t="str">
        <f t="shared" si="11"/>
        <v>trigger</v>
      </c>
      <c r="C734">
        <f>IF(B734=LOOKUP(B734,'manually extracted terms'!$B$2:$B$219),1,0)</f>
        <v>0</v>
      </c>
    </row>
    <row r="735" spans="1:3" x14ac:dyDescent="0.25">
      <c r="A735" t="s">
        <v>1319</v>
      </c>
      <c r="B735" t="str">
        <f t="shared" si="11"/>
        <v>mailedapplication</v>
      </c>
      <c r="C735">
        <f>IF(B735=LOOKUP(B735,'manually extracted terms'!$B$2:$B$219),1,0)</f>
        <v>0</v>
      </c>
    </row>
    <row r="736" spans="1:3" x14ac:dyDescent="0.25">
      <c r="A736" t="s">
        <v>2594</v>
      </c>
      <c r="B736" t="str">
        <f t="shared" si="11"/>
        <v>relatedtoclaim</v>
      </c>
      <c r="C736">
        <f>IF(B736=LOOKUP(B736,'manually extracted terms'!$B$2:$B$219),1,0)</f>
        <v>0</v>
      </c>
    </row>
    <row r="737" spans="1:3" x14ac:dyDescent="0.25">
      <c r="A737" t="s">
        <v>2595</v>
      </c>
      <c r="B737" t="str">
        <f t="shared" si="11"/>
        <v>user-defined</v>
      </c>
      <c r="C737">
        <f>IF(B737=LOOKUP(B737,'manually extracted terms'!$B$2:$B$219),1,0)</f>
        <v>0</v>
      </c>
    </row>
    <row r="738" spans="1:3" x14ac:dyDescent="0.25">
      <c r="A738" t="s">
        <v>2596</v>
      </c>
      <c r="B738" t="str">
        <f t="shared" si="11"/>
        <v>indefinitelyasapermanent</v>
      </c>
      <c r="C738">
        <f>IF(B738=LOOKUP(B738,'manually extracted terms'!$B$2:$B$219),1,0)</f>
        <v>0</v>
      </c>
    </row>
    <row r="739" spans="1:3" x14ac:dyDescent="0.25">
      <c r="A739" t="s">
        <v>2597</v>
      </c>
      <c r="B739" t="str">
        <f t="shared" si="11"/>
        <v>saveconsumer</v>
      </c>
      <c r="C739">
        <f>IF(B739=LOOKUP(B739,'manually extracted terms'!$B$2:$B$219),1,0)</f>
        <v>0</v>
      </c>
    </row>
    <row r="740" spans="1:3" x14ac:dyDescent="0.25">
      <c r="A740" t="s">
        <v>1480</v>
      </c>
      <c r="B740" t="str">
        <f t="shared" si="11"/>
        <v>filteringsearch</v>
      </c>
      <c r="C740">
        <f>IF(B740=LOOKUP(B740,'manually extracted terms'!$B$2:$B$219),1,0)</f>
        <v>0</v>
      </c>
    </row>
    <row r="741" spans="1:3" x14ac:dyDescent="0.25">
      <c r="A741" t="s">
        <v>2598</v>
      </c>
      <c r="B741" t="str">
        <f t="shared" si="11"/>
        <v>disenrollmentduetochange</v>
      </c>
      <c r="C741">
        <f>IF(B741=LOOKUP(B741,'manually extracted terms'!$B$2:$B$219),1,0)</f>
        <v>0</v>
      </c>
    </row>
    <row r="742" spans="1:3" x14ac:dyDescent="0.25">
      <c r="A742" t="s">
        <v>2599</v>
      </c>
      <c r="B742" t="str">
        <f t="shared" si="11"/>
        <v>datasetofinformation</v>
      </c>
      <c r="C742">
        <f>IF(B742=LOOKUP(B742,'manually extracted terms'!$B$2:$B$219),1,0)</f>
        <v>0</v>
      </c>
    </row>
    <row r="743" spans="1:3" x14ac:dyDescent="0.25">
      <c r="A743" t="s">
        <v>2600</v>
      </c>
      <c r="B743" t="str">
        <f t="shared" si="11"/>
        <v>providethedemonstration</v>
      </c>
      <c r="C743">
        <f>IF(B743=LOOKUP(B743,'manually extracted terms'!$B$2:$B$219),1,0)</f>
        <v>0</v>
      </c>
    </row>
    <row r="744" spans="1:3" x14ac:dyDescent="0.25">
      <c r="A744" t="s">
        <v>2601</v>
      </c>
      <c r="B744" t="str">
        <f t="shared" si="11"/>
        <v>receivedonapending</v>
      </c>
      <c r="C744">
        <f>IF(B744=LOOKUP(B744,'manually extracted terms'!$B$2:$B$219),1,0)</f>
        <v>0</v>
      </c>
    </row>
    <row r="745" spans="1:3" x14ac:dyDescent="0.25">
      <c r="A745" t="s">
        <v>2602</v>
      </c>
      <c r="B745" t="str">
        <f t="shared" si="11"/>
        <v>assisterforaconfigured</v>
      </c>
      <c r="C745">
        <f>IF(B745=LOOKUP(B745,'manually extracted terms'!$B$2:$B$219),1,0)</f>
        <v>0</v>
      </c>
    </row>
    <row r="746" spans="1:3" x14ac:dyDescent="0.25">
      <c r="A746" t="s">
        <v>2603</v>
      </c>
      <c r="B746" t="str">
        <f t="shared" si="11"/>
        <v>includingbutnotlimited</v>
      </c>
      <c r="C746">
        <f>IF(B746=LOOKUP(B746,'manually extracted terms'!$B$2:$B$219),1,0)</f>
        <v>0</v>
      </c>
    </row>
    <row r="747" spans="1:3" x14ac:dyDescent="0.25">
      <c r="A747" t="s">
        <v>2604</v>
      </c>
      <c r="B747" t="str">
        <f t="shared" si="11"/>
        <v>noticetocm</v>
      </c>
      <c r="C747">
        <f>IF(B747=LOOKUP(B747,'manually extracted terms'!$B$2:$B$219),1,0)</f>
        <v>0</v>
      </c>
    </row>
    <row r="748" spans="1:3" x14ac:dyDescent="0.25">
      <c r="A748" t="s">
        <v>2605</v>
      </c>
      <c r="B748" t="str">
        <f t="shared" si="11"/>
        <v>typeofhealthcoverage</v>
      </c>
      <c r="C748">
        <f>IF(B748=LOOKUP(B748,'manually extracted terms'!$B$2:$B$219),1,0)</f>
        <v>0</v>
      </c>
    </row>
    <row r="749" spans="1:3" x14ac:dyDescent="0.25">
      <c r="A749" t="s">
        <v>2606</v>
      </c>
      <c r="B749" t="str">
        <f t="shared" si="11"/>
        <v>geographiclocation</v>
      </c>
      <c r="C749">
        <f>IF(B749=LOOKUP(B749,'manually extracted terms'!$B$2:$B$219),1,0)</f>
        <v>0</v>
      </c>
    </row>
    <row r="750" spans="1:3" x14ac:dyDescent="0.25">
      <c r="A750" t="s">
        <v>2607</v>
      </c>
      <c r="B750" t="str">
        <f t="shared" si="11"/>
        <v>functionalitytogather</v>
      </c>
      <c r="C750">
        <f>IF(B750=LOOKUP(B750,'manually extracted terms'!$B$2:$B$219),1,0)</f>
        <v>0</v>
      </c>
    </row>
    <row r="751" spans="1:3" x14ac:dyDescent="0.25">
      <c r="A751" t="s">
        <v>2608</v>
      </c>
      <c r="B751" t="str">
        <f t="shared" si="11"/>
        <v>alternate</v>
      </c>
      <c r="C751">
        <f>IF(B751=LOOKUP(B751,'manually extracted terms'!$B$2:$B$219),1,0)</f>
        <v>0</v>
      </c>
    </row>
    <row r="752" spans="1:3" x14ac:dyDescent="0.25">
      <c r="A752" t="s">
        <v>1139</v>
      </c>
      <c r="B752" t="str">
        <f t="shared" si="11"/>
        <v>preprintedapplicationmailed</v>
      </c>
      <c r="C752">
        <f>IF(B752=LOOKUP(B752,'manually extracted terms'!$B$2:$B$219),1,0)</f>
        <v>0</v>
      </c>
    </row>
    <row r="753" spans="1:3" x14ac:dyDescent="0.25">
      <c r="A753" t="s">
        <v>2609</v>
      </c>
      <c r="B753" t="str">
        <f t="shared" si="11"/>
        <v>accountcasemanagement</v>
      </c>
      <c r="C753">
        <f>IF(B753=LOOKUP(B753,'manually extracted terms'!$B$2:$B$219),1,0)</f>
        <v>0</v>
      </c>
    </row>
    <row r="754" spans="1:3" x14ac:dyDescent="0.25">
      <c r="A754" t="s">
        <v>2610</v>
      </c>
      <c r="B754" t="str">
        <f t="shared" si="11"/>
        <v>priortoenrollment</v>
      </c>
      <c r="C754">
        <f>IF(B754=LOOKUP(B754,'manually extracted terms'!$B$2:$B$219),1,0)</f>
        <v>0</v>
      </c>
    </row>
    <row r="755" spans="1:3" x14ac:dyDescent="0.25">
      <c r="A755" t="s">
        <v>2611</v>
      </c>
      <c r="B755" t="str">
        <f t="shared" si="11"/>
        <v>includingstatusassignment</v>
      </c>
      <c r="C755">
        <f>IF(B755=LOOKUP(B755,'manually extracted terms'!$B$2:$B$219),1,0)</f>
        <v>0</v>
      </c>
    </row>
    <row r="756" spans="1:3" x14ac:dyDescent="0.25">
      <c r="A756" t="s">
        <v>2612</v>
      </c>
      <c r="B756" t="str">
        <f t="shared" si="11"/>
        <v>meet</v>
      </c>
      <c r="C756">
        <f>IF(B756=LOOKUP(B756,'manually extracted terms'!$B$2:$B$219),1,0)</f>
        <v>0</v>
      </c>
    </row>
    <row r="757" spans="1:3" x14ac:dyDescent="0.25">
      <c r="A757" t="s">
        <v>2613</v>
      </c>
      <c r="B757" t="str">
        <f t="shared" si="11"/>
        <v>reportsonsawsreferral</v>
      </c>
      <c r="C757">
        <f>IF(B757=LOOKUP(B757,'manually extracted terms'!$B$2:$B$219),1,0)</f>
        <v>0</v>
      </c>
    </row>
    <row r="758" spans="1:3" x14ac:dyDescent="0.25">
      <c r="A758" t="s">
        <v>2614</v>
      </c>
      <c r="B758" t="str">
        <f t="shared" si="11"/>
        <v>individualstoverify</v>
      </c>
      <c r="C758">
        <f>IF(B758=LOOKUP(B758,'manually extracted terms'!$B$2:$B$219),1,0)</f>
        <v>0</v>
      </c>
    </row>
    <row r="759" spans="1:3" x14ac:dyDescent="0.25">
      <c r="A759" t="s">
        <v>2615</v>
      </c>
      <c r="B759" t="str">
        <f t="shared" si="11"/>
        <v>directtheconsumer</v>
      </c>
      <c r="C759">
        <f>IF(B759=LOOKUP(B759,'manually extracted terms'!$B$2:$B$219),1,0)</f>
        <v>0</v>
      </c>
    </row>
    <row r="760" spans="1:3" x14ac:dyDescent="0.25">
      <c r="A760" t="s">
        <v>1360</v>
      </c>
      <c r="B760" t="str">
        <f t="shared" si="11"/>
        <v>individualsenrolled</v>
      </c>
      <c r="C760">
        <f>IF(B760=LOOKUP(B760,'manually extracted terms'!$B$2:$B$219),1,0)</f>
        <v>0</v>
      </c>
    </row>
    <row r="761" spans="1:3" x14ac:dyDescent="0.25">
      <c r="A761" t="s">
        <v>2616</v>
      </c>
      <c r="B761" t="str">
        <f t="shared" si="11"/>
        <v>enrollmentinaqhp</v>
      </c>
      <c r="C761">
        <f>IF(B761=LOOKUP(B761,'manually extracted terms'!$B$2:$B$219),1,0)</f>
        <v>0</v>
      </c>
    </row>
    <row r="762" spans="1:3" x14ac:dyDescent="0.25">
      <c r="A762" t="s">
        <v>2617</v>
      </c>
      <c r="B762" t="str">
        <f t="shared" si="11"/>
        <v>typeofsubsidizedhealth</v>
      </c>
      <c r="C762">
        <f>IF(B762=LOOKUP(B762,'manually extracted terms'!$B$2:$B$219),1,0)</f>
        <v>0</v>
      </c>
    </row>
    <row r="763" spans="1:3" x14ac:dyDescent="0.25">
      <c r="A763" t="s">
        <v>2618</v>
      </c>
      <c r="B763" t="str">
        <f t="shared" si="11"/>
        <v>outreachincreasedawareness</v>
      </c>
      <c r="C763">
        <f>IF(B763=LOOKUP(B763,'manually extracted terms'!$B$2:$B$219),1,0)</f>
        <v>0</v>
      </c>
    </row>
    <row r="764" spans="1:3" x14ac:dyDescent="0.25">
      <c r="A764" t="s">
        <v>2619</v>
      </c>
      <c r="B764" t="str">
        <f t="shared" si="11"/>
        <v>cmsregardingreconciledperiodic</v>
      </c>
      <c r="C764">
        <f>IF(B764=LOOKUP(B764,'manually extracted terms'!$B$2:$B$219),1,0)</f>
        <v>0</v>
      </c>
    </row>
    <row r="765" spans="1:3" x14ac:dyDescent="0.25">
      <c r="A765" t="s">
        <v>1269</v>
      </c>
      <c r="B765" t="str">
        <f t="shared" si="11"/>
        <v>specificdoctor</v>
      </c>
      <c r="C765">
        <f>IF(B765=LOOKUP(B765,'manually extracted terms'!$B$2:$B$219),1,0)</f>
        <v>0</v>
      </c>
    </row>
    <row r="766" spans="1:3" x14ac:dyDescent="0.25">
      <c r="A766" t="s">
        <v>2620</v>
      </c>
      <c r="B766" t="str">
        <f t="shared" si="11"/>
        <v>federalpoverty</v>
      </c>
      <c r="C766">
        <f>IF(B766=LOOKUP(B766,'manually extracted terms'!$B$2:$B$219),1,0)</f>
        <v>0</v>
      </c>
    </row>
    <row r="767" spans="1:3" x14ac:dyDescent="0.25">
      <c r="A767" t="s">
        <v>2621</v>
      </c>
      <c r="B767" t="str">
        <f t="shared" si="11"/>
        <v>providedthroughtheexchange</v>
      </c>
      <c r="C767">
        <f>IF(B767=LOOKUP(B767,'manually extracted terms'!$B$2:$B$219),1,0)</f>
        <v>0</v>
      </c>
    </row>
    <row r="768" spans="1:3" x14ac:dyDescent="0.25">
      <c r="A768" t="s">
        <v>2622</v>
      </c>
      <c r="B768" t="str">
        <f t="shared" si="11"/>
        <v>functionalitytoprint</v>
      </c>
      <c r="C768">
        <f>IF(B768=LOOKUP(B768,'manually extracted terms'!$B$2:$B$219),1,0)</f>
        <v>0</v>
      </c>
    </row>
    <row r="769" spans="1:3" x14ac:dyDescent="0.25">
      <c r="A769" t="s">
        <v>2623</v>
      </c>
      <c r="B769" t="str">
        <f t="shared" ref="B769:B832" si="12">LOWER(SUBSTITUTE(A769," ",""))</f>
        <v>doctorswellness</v>
      </c>
      <c r="C769">
        <f>IF(B769=LOOKUP(B769,'manually extracted terms'!$B$2:$B$219),1,0)</f>
        <v>0</v>
      </c>
    </row>
    <row r="770" spans="1:3" x14ac:dyDescent="0.25">
      <c r="A770" t="s">
        <v>2624</v>
      </c>
      <c r="B770" t="str">
        <f t="shared" si="12"/>
        <v>includingthehousehold</v>
      </c>
      <c r="C770">
        <f>IF(B770=LOOKUP(B770,'manually extracted terms'!$B$2:$B$219),1,0)</f>
        <v>0</v>
      </c>
    </row>
    <row r="771" spans="1:3" x14ac:dyDescent="0.25">
      <c r="A771" t="s">
        <v>2625</v>
      </c>
      <c r="B771" t="str">
        <f t="shared" si="12"/>
        <v>dataforselected</v>
      </c>
      <c r="C771">
        <f>IF(B771=LOOKUP(B771,'manually extracted terms'!$B$2:$B$219),1,0)</f>
        <v>0</v>
      </c>
    </row>
    <row r="772" spans="1:3" x14ac:dyDescent="0.25">
      <c r="A772" t="s">
        <v>2626</v>
      </c>
      <c r="B772" t="str">
        <f t="shared" si="12"/>
        <v>determinedbygeographiclocation</v>
      </c>
      <c r="C772">
        <f>IF(B772=LOOKUP(B772,'manually extracted terms'!$B$2:$B$219),1,0)</f>
        <v>0</v>
      </c>
    </row>
    <row r="773" spans="1:3" x14ac:dyDescent="0.25">
      <c r="A773" t="s">
        <v>2627</v>
      </c>
      <c r="B773" t="str">
        <f t="shared" si="12"/>
        <v>utilization-</v>
      </c>
      <c r="C773">
        <f>IF(B773=LOOKUP(B773,'manually extracted terms'!$B$2:$B$219),1,0)</f>
        <v>0</v>
      </c>
    </row>
    <row r="774" spans="1:3" x14ac:dyDescent="0.25">
      <c r="A774" t="s">
        <v>2628</v>
      </c>
      <c r="B774" t="str">
        <f t="shared" si="12"/>
        <v>identifiablecomplaintsidentify</v>
      </c>
      <c r="C774">
        <f>IF(B774=LOOKUP(B774,'manually extracted terms'!$B$2:$B$219),1,0)</f>
        <v>0</v>
      </c>
    </row>
    <row r="775" spans="1:3" x14ac:dyDescent="0.25">
      <c r="A775" t="s">
        <v>2629</v>
      </c>
      <c r="B775" t="str">
        <f t="shared" si="12"/>
        <v>initialquality</v>
      </c>
      <c r="C775">
        <f>IF(B775=LOOKUP(B775,'manually extracted terms'!$B$2:$B$219),1,0)</f>
        <v>0</v>
      </c>
    </row>
    <row r="776" spans="1:3" x14ac:dyDescent="0.25">
      <c r="A776" t="s">
        <v>2630</v>
      </c>
      <c r="B776" t="str">
        <f t="shared" si="12"/>
        <v>enrolleesofqhprecertification</v>
      </c>
      <c r="C776">
        <f>IF(B776=LOOKUP(B776,'manually extracted terms'!$B$2:$B$219),1,0)</f>
        <v>0</v>
      </c>
    </row>
    <row r="777" spans="1:3" x14ac:dyDescent="0.25">
      <c r="A777" t="s">
        <v>2631</v>
      </c>
      <c r="B777" t="str">
        <f t="shared" si="12"/>
        <v>usermakingthechange</v>
      </c>
      <c r="C777">
        <f>IF(B777=LOOKUP(B777,'manually extracted terms'!$B$2:$B$219),1,0)</f>
        <v>0</v>
      </c>
    </row>
    <row r="778" spans="1:3" x14ac:dyDescent="0.25">
      <c r="A778" t="s">
        <v>2632</v>
      </c>
      <c r="B778" t="str">
        <f t="shared" si="12"/>
        <v>requestswithmonthlyreport</v>
      </c>
      <c r="C778">
        <f>IF(B778=LOOKUP(B778,'manually extracted terms'!$B$2:$B$219),1,0)</f>
        <v>0</v>
      </c>
    </row>
    <row r="779" spans="1:3" x14ac:dyDescent="0.25">
      <c r="A779" t="s">
        <v>1327</v>
      </c>
      <c r="B779" t="str">
        <f t="shared" si="12"/>
        <v>userid</v>
      </c>
      <c r="C779">
        <f>IF(B779=LOOKUP(B779,'manually extracted terms'!$B$2:$B$219),1,0)</f>
        <v>1</v>
      </c>
    </row>
    <row r="780" spans="1:3" x14ac:dyDescent="0.25">
      <c r="A780" t="s">
        <v>2633</v>
      </c>
      <c r="B780" t="str">
        <f t="shared" si="12"/>
        <v>elapsed</v>
      </c>
      <c r="C780">
        <f>IF(B780=LOOKUP(B780,'manually extracted terms'!$B$2:$B$219),1,0)</f>
        <v>0</v>
      </c>
    </row>
    <row r="781" spans="1:3" x14ac:dyDescent="0.25">
      <c r="A781" t="s">
        <v>2634</v>
      </c>
      <c r="B781" t="str">
        <f t="shared" si="12"/>
        <v>analyze</v>
      </c>
      <c r="C781">
        <f>IF(B781=LOOKUP(B781,'manually extracted terms'!$B$2:$B$219),1,0)</f>
        <v>0</v>
      </c>
    </row>
    <row r="782" spans="1:3" x14ac:dyDescent="0.25">
      <c r="A782" t="s">
        <v>2635</v>
      </c>
      <c r="B782" t="str">
        <f t="shared" si="12"/>
        <v>renewalresponsesupdate</v>
      </c>
      <c r="C782">
        <f>IF(B782=LOOKUP(B782,'manually extracted terms'!$B$2:$B$219),1,0)</f>
        <v>0</v>
      </c>
    </row>
    <row r="783" spans="1:3" x14ac:dyDescent="0.25">
      <c r="A783" t="s">
        <v>1361</v>
      </c>
      <c r="B783" t="str">
        <f t="shared" si="12"/>
        <v>user-definedvalue</v>
      </c>
      <c r="C783">
        <f>IF(B783=LOOKUP(B783,'manually extracted terms'!$B$2:$B$219),1,0)</f>
        <v>0</v>
      </c>
    </row>
    <row r="784" spans="1:3" x14ac:dyDescent="0.25">
      <c r="A784" t="s">
        <v>2636</v>
      </c>
      <c r="B784" t="str">
        <f t="shared" si="12"/>
        <v>experiencerelatedtoaverage</v>
      </c>
      <c r="C784">
        <f>IF(B784=LOOKUP(B784,'manually extracted terms'!$B$2:$B$219),1,0)</f>
        <v>0</v>
      </c>
    </row>
    <row r="785" spans="1:3" x14ac:dyDescent="0.25">
      <c r="A785" t="s">
        <v>192</v>
      </c>
      <c r="B785" t="str">
        <f t="shared" si="12"/>
        <v>responsibleperson</v>
      </c>
      <c r="C785">
        <f>IF(B785=LOOKUP(B785,'manually extracted terms'!$B$2:$B$219),1,0)</f>
        <v>1</v>
      </c>
    </row>
    <row r="786" spans="1:3" x14ac:dyDescent="0.25">
      <c r="A786" t="s">
        <v>2637</v>
      </c>
      <c r="B786" t="str">
        <f t="shared" si="12"/>
        <v>individualhousehold</v>
      </c>
      <c r="C786">
        <f>IF(B786=LOOKUP(B786,'manually extracted terms'!$B$2:$B$219),1,0)</f>
        <v>0</v>
      </c>
    </row>
    <row r="787" spans="1:3" x14ac:dyDescent="0.25">
      <c r="A787" t="s">
        <v>1502</v>
      </c>
      <c r="B787" t="str">
        <f t="shared" si="12"/>
        <v>emailnotice</v>
      </c>
      <c r="C787">
        <f>IF(B787=LOOKUP(B787,'manually extracted terms'!$B$2:$B$219),1,0)</f>
        <v>0</v>
      </c>
    </row>
    <row r="788" spans="1:3" x14ac:dyDescent="0.25">
      <c r="A788" t="s">
        <v>2638</v>
      </c>
      <c r="B788" t="str">
        <f t="shared" si="12"/>
        <v>applicantcitizenship</v>
      </c>
      <c r="C788">
        <f>IF(B788=LOOKUP(B788,'manually extracted terms'!$B$2:$B$219),1,0)</f>
        <v>0</v>
      </c>
    </row>
    <row r="789" spans="1:3" x14ac:dyDescent="0.25">
      <c r="A789" t="s">
        <v>2639</v>
      </c>
      <c r="B789" t="str">
        <f t="shared" si="12"/>
        <v>sprogram</v>
      </c>
      <c r="C789">
        <f>IF(B789=LOOKUP(B789,'manually extracted terms'!$B$2:$B$219),1,0)</f>
        <v>0</v>
      </c>
    </row>
    <row r="790" spans="1:3" x14ac:dyDescent="0.25">
      <c r="A790" t="s">
        <v>2640</v>
      </c>
      <c r="B790" t="str">
        <f t="shared" si="12"/>
        <v>basis</v>
      </c>
      <c r="C790">
        <f>IF(B790=LOOKUP(B790,'manually extracted terms'!$B$2:$B$219),1,0)</f>
        <v>0</v>
      </c>
    </row>
    <row r="791" spans="1:3" x14ac:dyDescent="0.25">
      <c r="A791" t="s">
        <v>2641</v>
      </c>
      <c r="B791" t="str">
        <f t="shared" si="12"/>
        <v>accesstosaved</v>
      </c>
      <c r="C791">
        <f>IF(B791=LOOKUP(B791,'manually extracted terms'!$B$2:$B$219),1,0)</f>
        <v>0</v>
      </c>
    </row>
    <row r="792" spans="1:3" x14ac:dyDescent="0.25">
      <c r="A792" t="s">
        <v>1598</v>
      </c>
      <c r="B792" t="str">
        <f t="shared" si="12"/>
        <v>entity</v>
      </c>
      <c r="C792">
        <f>IF(B792=LOOKUP(B792,'manually extracted terms'!$B$2:$B$219),1,0)</f>
        <v>0</v>
      </c>
    </row>
    <row r="793" spans="1:3" x14ac:dyDescent="0.25">
      <c r="A793" t="s">
        <v>2642</v>
      </c>
      <c r="B793" t="str">
        <f t="shared" si="12"/>
        <v>issuerenrollment</v>
      </c>
      <c r="C793">
        <f>IF(B793=LOOKUP(B793,'manually extracted terms'!$B$2:$B$219),1,0)</f>
        <v>0</v>
      </c>
    </row>
    <row r="794" spans="1:3" x14ac:dyDescent="0.25">
      <c r="A794" t="s">
        <v>1655</v>
      </c>
      <c r="B794" t="str">
        <f t="shared" si="12"/>
        <v>tool</v>
      </c>
      <c r="C794">
        <f>IF(B794=LOOKUP(B794,'manually extracted terms'!$B$2:$B$219),1,0)</f>
        <v>0</v>
      </c>
    </row>
    <row r="795" spans="1:3" x14ac:dyDescent="0.25">
      <c r="A795" t="s">
        <v>2643</v>
      </c>
      <c r="B795" t="str">
        <f t="shared" si="12"/>
        <v>infant</v>
      </c>
      <c r="C795">
        <f>IF(B795=LOOKUP(B795,'manually extracted terms'!$B$2:$B$219),1,0)</f>
        <v>0</v>
      </c>
    </row>
    <row r="796" spans="1:3" x14ac:dyDescent="0.25">
      <c r="A796" t="s">
        <v>2644</v>
      </c>
      <c r="B796" t="str">
        <f t="shared" si="12"/>
        <v>exception</v>
      </c>
      <c r="C796">
        <f>IF(B796=LOOKUP(B796,'manually extracted terms'!$B$2:$B$219),1,0)</f>
        <v>0</v>
      </c>
    </row>
    <row r="797" spans="1:3" x14ac:dyDescent="0.25">
      <c r="A797" t="s">
        <v>2645</v>
      </c>
      <c r="B797" t="str">
        <f t="shared" si="12"/>
        <v>questioniconsasneeded</v>
      </c>
      <c r="C797">
        <f>IF(B797=LOOKUP(B797,'manually extracted terms'!$B$2:$B$219),1,0)</f>
        <v>0</v>
      </c>
    </row>
    <row r="798" spans="1:3" x14ac:dyDescent="0.25">
      <c r="A798" t="s">
        <v>2646</v>
      </c>
      <c r="B798" t="str">
        <f t="shared" si="12"/>
        <v>portalshallprovidelink</v>
      </c>
      <c r="C798">
        <f>IF(B798=LOOKUP(B798,'manually extracted terms'!$B$2:$B$219),1,0)</f>
        <v>0</v>
      </c>
    </row>
    <row r="799" spans="1:3" x14ac:dyDescent="0.25">
      <c r="A799" t="s">
        <v>2647</v>
      </c>
      <c r="B799" t="str">
        <f t="shared" si="12"/>
        <v>communicatetoconsumer</v>
      </c>
      <c r="C799">
        <f>IF(B799=LOOKUP(B799,'manually extracted terms'!$B$2:$B$219),1,0)</f>
        <v>0</v>
      </c>
    </row>
    <row r="800" spans="1:3" x14ac:dyDescent="0.25">
      <c r="A800" t="s">
        <v>2648</v>
      </c>
      <c r="B800" t="str">
        <f t="shared" si="12"/>
        <v>abuseasrequired</v>
      </c>
      <c r="C800">
        <f>IF(B800=LOOKUP(B800,'manually extracted terms'!$B$2:$B$219),1,0)</f>
        <v>0</v>
      </c>
    </row>
    <row r="801" spans="1:3" x14ac:dyDescent="0.25">
      <c r="A801" t="s">
        <v>2649</v>
      </c>
      <c r="B801" t="str">
        <f t="shared" si="12"/>
        <v>automatic</v>
      </c>
      <c r="C801">
        <f>IF(B801=LOOKUP(B801,'manually extracted terms'!$B$2:$B$219),1,0)</f>
        <v>0</v>
      </c>
    </row>
    <row r="802" spans="1:3" x14ac:dyDescent="0.25">
      <c r="A802" t="s">
        <v>1101</v>
      </c>
      <c r="B802" t="str">
        <f t="shared" si="12"/>
        <v>supportindividualselection</v>
      </c>
      <c r="C802">
        <f>IF(B802=LOOKUP(B802,'manually extracted terms'!$B$2:$B$219),1,0)</f>
        <v>0</v>
      </c>
    </row>
    <row r="803" spans="1:3" x14ac:dyDescent="0.25">
      <c r="A803" t="s">
        <v>2650</v>
      </c>
      <c r="B803" t="str">
        <f t="shared" si="12"/>
        <v>preferred</v>
      </c>
      <c r="C803">
        <f>IF(B803=LOOKUP(B803,'manually extracted terms'!$B$2:$B$219),1,0)</f>
        <v>0</v>
      </c>
    </row>
    <row r="804" spans="1:3" x14ac:dyDescent="0.25">
      <c r="A804" t="s">
        <v>2651</v>
      </c>
      <c r="B804" t="str">
        <f t="shared" si="12"/>
        <v>includingstatisticaloperational</v>
      </c>
      <c r="C804">
        <f>IF(B804=LOOKUP(B804,'manually extracted terms'!$B$2:$B$219),1,0)</f>
        <v>0</v>
      </c>
    </row>
    <row r="805" spans="1:3" x14ac:dyDescent="0.25">
      <c r="A805" t="s">
        <v>1659</v>
      </c>
      <c r="B805" t="str">
        <f t="shared" si="12"/>
        <v>involved</v>
      </c>
      <c r="C805">
        <f>IF(B805=LOOKUP(B805,'manually extracted terms'!$B$2:$B$219),1,0)</f>
        <v>0</v>
      </c>
    </row>
    <row r="806" spans="1:3" x14ac:dyDescent="0.25">
      <c r="A806" t="s">
        <v>2652</v>
      </c>
      <c r="B806" t="str">
        <f t="shared" si="12"/>
        <v>relevantcase</v>
      </c>
      <c r="C806">
        <f>IF(B806=LOOKUP(B806,'manually extracted terms'!$B$2:$B$219),1,0)</f>
        <v>0</v>
      </c>
    </row>
    <row r="807" spans="1:3" x14ac:dyDescent="0.25">
      <c r="A807" t="s">
        <v>2653</v>
      </c>
      <c r="B807" t="str">
        <f t="shared" si="12"/>
        <v>povertylevel</v>
      </c>
      <c r="C807">
        <f>IF(B807=LOOKUP(B807,'manually extracted terms'!$B$2:$B$219),1,0)</f>
        <v>0</v>
      </c>
    </row>
    <row r="808" spans="1:3" x14ac:dyDescent="0.25">
      <c r="A808" t="s">
        <v>2654</v>
      </c>
      <c r="B808" t="str">
        <f t="shared" si="12"/>
        <v>assisterstosearch</v>
      </c>
      <c r="C808">
        <f>IF(B808=LOOKUP(B808,'manually extracted terms'!$B$2:$B$219),1,0)</f>
        <v>0</v>
      </c>
    </row>
    <row r="809" spans="1:3" x14ac:dyDescent="0.25">
      <c r="A809" t="s">
        <v>2655</v>
      </c>
      <c r="B809" t="str">
        <f t="shared" si="12"/>
        <v>coveragehistory</v>
      </c>
      <c r="C809">
        <f>IF(B809=LOOKUP(B809,'manually extracted terms'!$B$2:$B$219),1,0)</f>
        <v>0</v>
      </c>
    </row>
    <row r="810" spans="1:3" x14ac:dyDescent="0.25">
      <c r="A810" t="s">
        <v>2656</v>
      </c>
      <c r="B810" t="str">
        <f t="shared" si="12"/>
        <v>emailtext</v>
      </c>
      <c r="C810">
        <f>IF(B810=LOOKUP(B810,'manually extracted terms'!$B$2:$B$219),1,0)</f>
        <v>0</v>
      </c>
    </row>
    <row r="811" spans="1:3" x14ac:dyDescent="0.25">
      <c r="A811" t="s">
        <v>2657</v>
      </c>
      <c r="B811" t="str">
        <f t="shared" si="12"/>
        <v>imedi-calaptc</v>
      </c>
      <c r="C811">
        <f>IF(B811=LOOKUP(B811,'manually extracted terms'!$B$2:$B$219),1,0)</f>
        <v>0</v>
      </c>
    </row>
    <row r="812" spans="1:3" x14ac:dyDescent="0.25">
      <c r="A812" t="s">
        <v>1328</v>
      </c>
      <c r="B812" t="str">
        <f t="shared" si="12"/>
        <v>usermaking</v>
      </c>
      <c r="C812">
        <f>IF(B812=LOOKUP(B812,'manually extracted terms'!$B$2:$B$219),1,0)</f>
        <v>0</v>
      </c>
    </row>
    <row r="813" spans="1:3" x14ac:dyDescent="0.25">
      <c r="A813" t="s">
        <v>2658</v>
      </c>
      <c r="B813" t="str">
        <f t="shared" si="12"/>
        <v>applicationviatheweb</v>
      </c>
      <c r="C813">
        <f>IF(B813=LOOKUP(B813,'manually extracted terms'!$B$2:$B$219),1,0)</f>
        <v>0</v>
      </c>
    </row>
    <row r="814" spans="1:3" x14ac:dyDescent="0.25">
      <c r="A814" t="s">
        <v>2659</v>
      </c>
      <c r="B814" t="str">
        <f t="shared" si="12"/>
        <v>outputcommunicationoption</v>
      </c>
      <c r="C814">
        <f>IF(B814=LOOKUP(B814,'manually extracted terms'!$B$2:$B$219),1,0)</f>
        <v>0</v>
      </c>
    </row>
    <row r="815" spans="1:3" x14ac:dyDescent="0.25">
      <c r="A815" t="s">
        <v>2660</v>
      </c>
      <c r="B815" t="str">
        <f t="shared" si="12"/>
        <v>residencyincarceration</v>
      </c>
      <c r="C815">
        <f>IF(B815=LOOKUP(B815,'manually extracted terms'!$B$2:$B$219),1,0)</f>
        <v>0</v>
      </c>
    </row>
    <row r="816" spans="1:3" x14ac:dyDescent="0.25">
      <c r="A816" t="s">
        <v>2661</v>
      </c>
      <c r="B816" t="str">
        <f t="shared" si="12"/>
        <v>dataage</v>
      </c>
      <c r="C816">
        <f>IF(B816=LOOKUP(B816,'manually extracted terms'!$B$2:$B$219),1,0)</f>
        <v>0</v>
      </c>
    </row>
    <row r="817" spans="1:3" x14ac:dyDescent="0.25">
      <c r="A817" t="s">
        <v>2662</v>
      </c>
      <c r="B817" t="str">
        <f t="shared" si="12"/>
        <v>generous</v>
      </c>
      <c r="C817">
        <f>IF(B817=LOOKUP(B817,'manually extracted terms'!$B$2:$B$219),1,0)</f>
        <v>0</v>
      </c>
    </row>
    <row r="818" spans="1:3" x14ac:dyDescent="0.25">
      <c r="A818" t="s">
        <v>2663</v>
      </c>
      <c r="B818" t="str">
        <f t="shared" si="12"/>
        <v>business</v>
      </c>
      <c r="C818">
        <f>IF(B818=LOOKUP(B818,'manually extracted terms'!$B$2:$B$219),1,0)</f>
        <v>0</v>
      </c>
    </row>
    <row r="819" spans="1:3" x14ac:dyDescent="0.25">
      <c r="A819" t="s">
        <v>1365</v>
      </c>
      <c r="B819" t="str">
        <f t="shared" si="12"/>
        <v>prioritizedbasis</v>
      </c>
      <c r="C819">
        <f>IF(B819=LOOKUP(B819,'manually extracted terms'!$B$2:$B$219),1,0)</f>
        <v>0</v>
      </c>
    </row>
    <row r="820" spans="1:3" x14ac:dyDescent="0.25">
      <c r="A820" t="s">
        <v>2664</v>
      </c>
      <c r="B820" t="str">
        <f t="shared" si="12"/>
        <v>following</v>
      </c>
      <c r="C820">
        <f>IF(B820=LOOKUP(B820,'manually extracted terms'!$B$2:$B$219),1,0)</f>
        <v>0</v>
      </c>
    </row>
    <row r="821" spans="1:3" x14ac:dyDescent="0.25">
      <c r="A821" t="s">
        <v>2665</v>
      </c>
      <c r="B821" t="str">
        <f t="shared" si="12"/>
        <v>preprinted</v>
      </c>
      <c r="C821">
        <f>IF(B821=LOOKUP(B821,'manually extracted terms'!$B$2:$B$219),1,0)</f>
        <v>0</v>
      </c>
    </row>
    <row r="822" spans="1:3" x14ac:dyDescent="0.25">
      <c r="A822" t="s">
        <v>1966</v>
      </c>
      <c r="B822" t="str">
        <f t="shared" si="12"/>
        <v>issuerpremiumpaymenthistory</v>
      </c>
      <c r="C822">
        <f>IF(B822=LOOKUP(B822,'manually extracted terms'!$B$2:$B$219),1,0)</f>
        <v>0</v>
      </c>
    </row>
    <row r="823" spans="1:3" x14ac:dyDescent="0.25">
      <c r="A823" t="s">
        <v>1159</v>
      </c>
      <c r="B823" t="str">
        <f t="shared" si="12"/>
        <v>presentuserfeedback</v>
      </c>
      <c r="C823">
        <f>IF(B823=LOOKUP(B823,'manually extracted terms'!$B$2:$B$219),1,0)</f>
        <v>0</v>
      </c>
    </row>
    <row r="824" spans="1:3" x14ac:dyDescent="0.25">
      <c r="A824" t="s">
        <v>2666</v>
      </c>
      <c r="B824" t="str">
        <f t="shared" si="12"/>
        <v>typeofcoveragepurchased</v>
      </c>
      <c r="C824">
        <f>IF(B824=LOOKUP(B824,'manually extracted terms'!$B$2:$B$219),1,0)</f>
        <v>0</v>
      </c>
    </row>
    <row r="825" spans="1:3" x14ac:dyDescent="0.25">
      <c r="A825" t="s">
        <v>2667</v>
      </c>
      <c r="B825" t="str">
        <f t="shared" si="12"/>
        <v>monthlytheeligibilitydetermination</v>
      </c>
      <c r="C825">
        <f>IF(B825=LOOKUP(B825,'manually extracted terms'!$B$2:$B$219),1,0)</f>
        <v>0</v>
      </c>
    </row>
    <row r="826" spans="1:3" x14ac:dyDescent="0.25">
      <c r="A826" t="s">
        <v>2668</v>
      </c>
      <c r="B826" t="str">
        <f t="shared" si="12"/>
        <v>applicantinwriting</v>
      </c>
      <c r="C826">
        <f>IF(B826=LOOKUP(B826,'manually extracted terms'!$B$2:$B$219),1,0)</f>
        <v>0</v>
      </c>
    </row>
    <row r="827" spans="1:3" x14ac:dyDescent="0.25">
      <c r="A827" t="s">
        <v>2669</v>
      </c>
      <c r="B827" t="str">
        <f t="shared" si="12"/>
        <v>ageoftask</v>
      </c>
      <c r="C827">
        <f>IF(B827=LOOKUP(B827,'manually extracted terms'!$B$2:$B$219),1,0)</f>
        <v>0</v>
      </c>
    </row>
    <row r="828" spans="1:3" x14ac:dyDescent="0.25">
      <c r="A828" t="s">
        <v>2670</v>
      </c>
      <c r="B828" t="str">
        <f t="shared" si="12"/>
        <v>serviceclaim</v>
      </c>
      <c r="C828">
        <f>IF(B828=LOOKUP(B828,'manually extracted terms'!$B$2:$B$219),1,0)</f>
        <v>0</v>
      </c>
    </row>
    <row r="829" spans="1:3" x14ac:dyDescent="0.25">
      <c r="A829" t="s">
        <v>1030</v>
      </c>
      <c r="B829" t="str">
        <f t="shared" si="12"/>
        <v>provideeasilyunderstooddescription</v>
      </c>
      <c r="C829">
        <f>IF(B829=LOOKUP(B829,'manually extracted terms'!$B$2:$B$219),1,0)</f>
        <v>0</v>
      </c>
    </row>
    <row r="830" spans="1:3" x14ac:dyDescent="0.25">
      <c r="A830" t="s">
        <v>1366</v>
      </c>
      <c r="B830" t="str">
        <f t="shared" si="12"/>
        <v>in-personcontact</v>
      </c>
      <c r="C830">
        <f>IF(B830=LOOKUP(B830,'manually extracted terms'!$B$2:$B$219),1,0)</f>
        <v>0</v>
      </c>
    </row>
    <row r="831" spans="1:3" x14ac:dyDescent="0.25">
      <c r="A831" t="s">
        <v>2671</v>
      </c>
      <c r="B831" t="str">
        <f t="shared" si="12"/>
        <v>delegated</v>
      </c>
      <c r="C831">
        <f>IF(B831=LOOKUP(B831,'manually extracted terms'!$B$2:$B$219),1,0)</f>
        <v>0</v>
      </c>
    </row>
    <row r="832" spans="1:3" x14ac:dyDescent="0.25">
      <c r="A832" t="s">
        <v>2672</v>
      </c>
      <c r="B832" t="str">
        <f t="shared" si="12"/>
        <v>dataserviceshub</v>
      </c>
      <c r="C832">
        <f>IF(B832=LOOKUP(B832,'manually extracted terms'!$B$2:$B$219),1,0)</f>
        <v>0</v>
      </c>
    </row>
    <row r="833" spans="1:3" x14ac:dyDescent="0.25">
      <c r="A833" t="s">
        <v>2673</v>
      </c>
      <c r="B833" t="str">
        <f t="shared" ref="B833:B896" si="13">LOWER(SUBSTITUTE(A833," ",""))</f>
        <v>demographicseg</v>
      </c>
      <c r="C833">
        <f>IF(B833=LOOKUP(B833,'manually extracted terms'!$B$2:$B$219),1,0)</f>
        <v>0</v>
      </c>
    </row>
    <row r="834" spans="1:3" x14ac:dyDescent="0.25">
      <c r="A834" t="s">
        <v>2674</v>
      </c>
      <c r="B834" t="str">
        <f t="shared" si="13"/>
        <v>discrepancieswheremanualreview</v>
      </c>
      <c r="C834">
        <f>IF(B834=LOOKUP(B834,'manually extracted terms'!$B$2:$B$219),1,0)</f>
        <v>0</v>
      </c>
    </row>
    <row r="835" spans="1:3" x14ac:dyDescent="0.25">
      <c r="A835" t="s">
        <v>2675</v>
      </c>
      <c r="B835" t="str">
        <f t="shared" si="13"/>
        <v>consumerthegrosspremium</v>
      </c>
      <c r="C835">
        <f>IF(B835=LOOKUP(B835,'manually extracted terms'!$B$2:$B$219),1,0)</f>
        <v>0</v>
      </c>
    </row>
    <row r="836" spans="1:3" x14ac:dyDescent="0.25">
      <c r="A836" t="s">
        <v>2676</v>
      </c>
      <c r="B836" t="str">
        <f t="shared" si="13"/>
        <v>ratesofanemployer</v>
      </c>
      <c r="C836">
        <f>IF(B836=LOOKUP(B836,'manually extracted terms'!$B$2:$B$219),1,0)</f>
        <v>0</v>
      </c>
    </row>
    <row r="837" spans="1:3" x14ac:dyDescent="0.25">
      <c r="A837" t="s">
        <v>2677</v>
      </c>
      <c r="B837" t="str">
        <f t="shared" si="13"/>
        <v>functionalitytoproducewritten</v>
      </c>
      <c r="C837">
        <f>IF(B837=LOOKUP(B837,'manually extracted terms'!$B$2:$B$219),1,0)</f>
        <v>0</v>
      </c>
    </row>
    <row r="838" spans="1:3" x14ac:dyDescent="0.25">
      <c r="A838" t="s">
        <v>2678</v>
      </c>
      <c r="B838" t="str">
        <f t="shared" si="13"/>
        <v>mailtocurrent</v>
      </c>
      <c r="C838">
        <f>IF(B838=LOOKUP(B838,'manually extracted terms'!$B$2:$B$219),1,0)</f>
        <v>0</v>
      </c>
    </row>
    <row r="839" spans="1:3" x14ac:dyDescent="0.25">
      <c r="A839" t="s">
        <v>2679</v>
      </c>
      <c r="B839" t="str">
        <f t="shared" si="13"/>
        <v>applicantsverbalattestation</v>
      </c>
      <c r="C839">
        <f>IF(B839=LOOKUP(B839,'manually extracted terms'!$B$2:$B$219),1,0)</f>
        <v>0</v>
      </c>
    </row>
    <row r="840" spans="1:3" x14ac:dyDescent="0.25">
      <c r="A840" t="s">
        <v>2680</v>
      </c>
      <c r="B840" t="str">
        <f t="shared" si="13"/>
        <v>providefunctionalitytoinitiate</v>
      </c>
      <c r="C840">
        <f>IF(B840=LOOKUP(B840,'manually extracted terms'!$B$2:$B$219),1,0)</f>
        <v>0</v>
      </c>
    </row>
    <row r="841" spans="1:3" x14ac:dyDescent="0.25">
      <c r="A841" t="s">
        <v>2681</v>
      </c>
      <c r="B841" t="str">
        <f t="shared" si="13"/>
        <v>genderthenumber</v>
      </c>
      <c r="C841">
        <f>IF(B841=LOOKUP(B841,'manually extracted terms'!$B$2:$B$219),1,0)</f>
        <v>0</v>
      </c>
    </row>
    <row r="842" spans="1:3" x14ac:dyDescent="0.25">
      <c r="A842" t="s">
        <v>2682</v>
      </c>
      <c r="B842" t="str">
        <f t="shared" si="13"/>
        <v>elect</v>
      </c>
      <c r="C842">
        <f>IF(B842=LOOKUP(B842,'manually extracted terms'!$B$2:$B$219),1,0)</f>
        <v>0</v>
      </c>
    </row>
    <row r="843" spans="1:3" x14ac:dyDescent="0.25">
      <c r="A843" t="s">
        <v>2683</v>
      </c>
      <c r="B843" t="str">
        <f t="shared" si="13"/>
        <v>receiveqhp</v>
      </c>
      <c r="C843">
        <f>IF(B843=LOOKUP(B843,'manually extracted terms'!$B$2:$B$219),1,0)</f>
        <v>0</v>
      </c>
    </row>
    <row r="844" spans="1:3" x14ac:dyDescent="0.25">
      <c r="A844" t="s">
        <v>2684</v>
      </c>
      <c r="B844" t="str">
        <f t="shared" si="13"/>
        <v>cmscdi</v>
      </c>
      <c r="C844">
        <f>IF(B844=LOOKUP(B844,'manually extracted terms'!$B$2:$B$219),1,0)</f>
        <v>0</v>
      </c>
    </row>
    <row r="845" spans="1:3" x14ac:dyDescent="0.25">
      <c r="A845" t="s">
        <v>1367</v>
      </c>
      <c r="B845" t="str">
        <f t="shared" si="13"/>
        <v>reasonsassociated</v>
      </c>
      <c r="C845">
        <f>IF(B845=LOOKUP(B845,'manually extracted terms'!$B$2:$B$219),1,0)</f>
        <v>0</v>
      </c>
    </row>
    <row r="846" spans="1:3" x14ac:dyDescent="0.25">
      <c r="A846" t="s">
        <v>1671</v>
      </c>
      <c r="B846" t="str">
        <f t="shared" si="13"/>
        <v>searching</v>
      </c>
      <c r="C846">
        <f>IF(B846=LOOKUP(B846,'manually extracted terms'!$B$2:$B$219),1,0)</f>
        <v>0</v>
      </c>
    </row>
    <row r="847" spans="1:3" x14ac:dyDescent="0.25">
      <c r="A847" t="s">
        <v>2685</v>
      </c>
      <c r="B847" t="str">
        <f t="shared" si="13"/>
        <v>massnotice</v>
      </c>
      <c r="C847">
        <f>IF(B847=LOOKUP(B847,'manually extracted terms'!$B$2:$B$219),1,0)</f>
        <v>0</v>
      </c>
    </row>
    <row r="848" spans="1:3" x14ac:dyDescent="0.25">
      <c r="A848" t="s">
        <v>2686</v>
      </c>
      <c r="B848" t="str">
        <f t="shared" si="13"/>
        <v>resourcesoffered</v>
      </c>
      <c r="C848">
        <f>IF(B848=LOOKUP(B848,'manually extracted terms'!$B$2:$B$219),1,0)</f>
        <v>0</v>
      </c>
    </row>
    <row r="849" spans="1:3" x14ac:dyDescent="0.25">
      <c r="A849" t="s">
        <v>2687</v>
      </c>
      <c r="B849" t="str">
        <f t="shared" si="13"/>
        <v>vendorshallprovide</v>
      </c>
      <c r="C849">
        <f>IF(B849=LOOKUP(B849,'manually extracted terms'!$B$2:$B$219),1,0)</f>
        <v>0</v>
      </c>
    </row>
    <row r="850" spans="1:3" x14ac:dyDescent="0.25">
      <c r="A850" t="s">
        <v>2688</v>
      </c>
      <c r="B850" t="str">
        <f t="shared" si="13"/>
        <v>sign-onsso</v>
      </c>
      <c r="C850">
        <f>IF(B850=LOOKUP(B850,'manually extracted terms'!$B$2:$B$219),1,0)</f>
        <v>0</v>
      </c>
    </row>
    <row r="851" spans="1:3" x14ac:dyDescent="0.25">
      <c r="A851" t="s">
        <v>1462</v>
      </c>
      <c r="B851" t="str">
        <f t="shared" si="13"/>
        <v>category</v>
      </c>
      <c r="C851">
        <f>IF(B851=LOOKUP(B851,'manually extracted terms'!$B$2:$B$219),1,0)</f>
        <v>0</v>
      </c>
    </row>
    <row r="852" spans="1:3" x14ac:dyDescent="0.25">
      <c r="A852" t="s">
        <v>2689</v>
      </c>
      <c r="B852" t="str">
        <f t="shared" si="13"/>
        <v>exchangeeligibilitybydemographic</v>
      </c>
      <c r="C852">
        <f>IF(B852=LOOKUP(B852,'manually extracted terms'!$B$2:$B$219),1,0)</f>
        <v>0</v>
      </c>
    </row>
    <row r="853" spans="1:3" x14ac:dyDescent="0.25">
      <c r="A853" t="s">
        <v>2690</v>
      </c>
      <c r="B853" t="str">
        <f t="shared" si="13"/>
        <v>gperm</v>
      </c>
      <c r="C853">
        <f>IF(B853=LOOKUP(B853,'manually extracted terms'!$B$2:$B$219),1,0)</f>
        <v>0</v>
      </c>
    </row>
    <row r="854" spans="1:3" x14ac:dyDescent="0.25">
      <c r="A854" t="s">
        <v>2691</v>
      </c>
      <c r="B854" t="str">
        <f t="shared" si="13"/>
        <v>officeofnetpremium</v>
      </c>
      <c r="C854">
        <f>IF(B854=LOOKUP(B854,'manually extracted terms'!$B$2:$B$219),1,0)</f>
        <v>0</v>
      </c>
    </row>
    <row r="855" spans="1:3" x14ac:dyDescent="0.25">
      <c r="A855" t="s">
        <v>2692</v>
      </c>
      <c r="B855" t="str">
        <f t="shared" si="13"/>
        <v>centerstaff</v>
      </c>
      <c r="C855">
        <f>IF(B855=LOOKUP(B855,'manually extracted terms'!$B$2:$B$219),1,0)</f>
        <v>0</v>
      </c>
    </row>
    <row r="856" spans="1:3" x14ac:dyDescent="0.25">
      <c r="A856" t="s">
        <v>205</v>
      </c>
      <c r="B856" t="str">
        <f t="shared" si="13"/>
        <v>issuernotification</v>
      </c>
      <c r="C856">
        <f>IF(B856=LOOKUP(B856,'manually extracted terms'!$B$2:$B$219),1,0)</f>
        <v>0</v>
      </c>
    </row>
    <row r="857" spans="1:3" x14ac:dyDescent="0.25">
      <c r="A857" t="s">
        <v>2693</v>
      </c>
      <c r="B857" t="str">
        <f t="shared" si="13"/>
        <v>changewhichinclude</v>
      </c>
      <c r="C857">
        <f>IF(B857=LOOKUP(B857,'manually extracted terms'!$B$2:$B$219),1,0)</f>
        <v>0</v>
      </c>
    </row>
    <row r="858" spans="1:3" x14ac:dyDescent="0.25">
      <c r="A858" t="s">
        <v>2694</v>
      </c>
      <c r="B858" t="str">
        <f t="shared" si="13"/>
        <v>real-timethattheindividual</v>
      </c>
      <c r="C858">
        <f>IF(B858=LOOKUP(B858,'manually extracted terms'!$B$2:$B$219),1,0)</f>
        <v>0</v>
      </c>
    </row>
    <row r="859" spans="1:3" x14ac:dyDescent="0.25">
      <c r="A859" t="s">
        <v>1232</v>
      </c>
      <c r="B859" t="str">
        <f t="shared" si="13"/>
        <v>minimumdataset</v>
      </c>
      <c r="C859">
        <f>IF(B859=LOOKUP(B859,'manually extracted terms'!$B$2:$B$219),1,0)</f>
        <v>0</v>
      </c>
    </row>
    <row r="860" spans="1:3" x14ac:dyDescent="0.25">
      <c r="A860" t="s">
        <v>1368</v>
      </c>
      <c r="B860" t="str">
        <f t="shared" si="13"/>
        <v>transactioncode</v>
      </c>
      <c r="C860">
        <f>IF(B860=LOOKUP(B860,'manually extracted terms'!$B$2:$B$219),1,0)</f>
        <v>1</v>
      </c>
    </row>
    <row r="861" spans="1:3" x14ac:dyDescent="0.25">
      <c r="A861" t="s">
        <v>1153</v>
      </c>
      <c r="B861" t="str">
        <f t="shared" si="13"/>
        <v>providesummaryinformation</v>
      </c>
      <c r="C861">
        <f>IF(B861=LOOKUP(B861,'manually extracted terms'!$B$2:$B$219),1,0)</f>
        <v>0</v>
      </c>
    </row>
    <row r="862" spans="1:3" x14ac:dyDescent="0.25">
      <c r="A862" t="s">
        <v>2695</v>
      </c>
      <c r="B862" t="str">
        <f t="shared" si="13"/>
        <v>workflowevent</v>
      </c>
      <c r="C862">
        <f>IF(B862=LOOKUP(B862,'manually extracted terms'!$B$2:$B$219),1,0)</f>
        <v>0</v>
      </c>
    </row>
    <row r="863" spans="1:3" x14ac:dyDescent="0.25">
      <c r="A863" t="s">
        <v>2696</v>
      </c>
      <c r="B863" t="str">
        <f t="shared" si="13"/>
        <v>weightstodifferenttype</v>
      </c>
      <c r="C863">
        <f>IF(B863=LOOKUP(B863,'manually extracted terms'!$B$2:$B$219),1,0)</f>
        <v>0</v>
      </c>
    </row>
    <row r="864" spans="1:3" x14ac:dyDescent="0.25">
      <c r="A864" t="s">
        <v>2697</v>
      </c>
      <c r="B864" t="str">
        <f t="shared" si="13"/>
        <v>easily</v>
      </c>
      <c r="C864">
        <f>IF(B864=LOOKUP(B864,'manually extracted terms'!$B$2:$B$219),1,0)</f>
        <v>0</v>
      </c>
    </row>
    <row r="865" spans="1:3" x14ac:dyDescent="0.25">
      <c r="A865" t="s">
        <v>2698</v>
      </c>
      <c r="B865" t="str">
        <f t="shared" si="13"/>
        <v>receivedviamail</v>
      </c>
      <c r="C865">
        <f>IF(B865=LOOKUP(B865,'manually extracted terms'!$B$2:$B$219),1,0)</f>
        <v>0</v>
      </c>
    </row>
    <row r="866" spans="1:3" x14ac:dyDescent="0.25">
      <c r="A866" t="s">
        <v>2699</v>
      </c>
      <c r="B866" t="str">
        <f t="shared" si="13"/>
        <v>existforacurrent</v>
      </c>
      <c r="C866">
        <f>IF(B866=LOOKUP(B866,'manually extracted terms'!$B$2:$B$219),1,0)</f>
        <v>0</v>
      </c>
    </row>
    <row r="867" spans="1:3" x14ac:dyDescent="0.25">
      <c r="A867" t="s">
        <v>2700</v>
      </c>
      <c r="B867" t="str">
        <f t="shared" si="13"/>
        <v>changesinenrolleeinformation</v>
      </c>
      <c r="C867">
        <f>IF(B867=LOOKUP(B867,'manually extracted terms'!$B$2:$B$219),1,0)</f>
        <v>0</v>
      </c>
    </row>
    <row r="868" spans="1:3" x14ac:dyDescent="0.25">
      <c r="A868" t="s">
        <v>2701</v>
      </c>
      <c r="B868" t="str">
        <f t="shared" si="13"/>
        <v>enrollmentperiodtocurrent</v>
      </c>
      <c r="C868">
        <f>IF(B868=LOOKUP(B868,'manually extracted terms'!$B$2:$B$219),1,0)</f>
        <v>0</v>
      </c>
    </row>
    <row r="869" spans="1:3" x14ac:dyDescent="0.25">
      <c r="A869" t="s">
        <v>2702</v>
      </c>
      <c r="B869" t="str">
        <f t="shared" si="13"/>
        <v>existsincluding</v>
      </c>
      <c r="C869">
        <f>IF(B869=LOOKUP(B869,'manually extracted terms'!$B$2:$B$219),1,0)</f>
        <v>0</v>
      </c>
    </row>
    <row r="870" spans="1:3" x14ac:dyDescent="0.25">
      <c r="A870" t="s">
        <v>340</v>
      </c>
      <c r="B870" t="str">
        <f t="shared" si="13"/>
        <v>bcctp</v>
      </c>
      <c r="C870">
        <f>IF(B870=LOOKUP(B870,'manually extracted terms'!$B$2:$B$219),1,0)</f>
        <v>1</v>
      </c>
    </row>
    <row r="871" spans="1:3" x14ac:dyDescent="0.25">
      <c r="A871" t="s">
        <v>2703</v>
      </c>
      <c r="B871" t="str">
        <f t="shared" si="13"/>
        <v>gapsinaplan</v>
      </c>
      <c r="C871">
        <f>IF(B871=LOOKUP(B871,'manually extracted terms'!$B$2:$B$219),1,0)</f>
        <v>0</v>
      </c>
    </row>
    <row r="872" spans="1:3" x14ac:dyDescent="0.25">
      <c r="A872" t="s">
        <v>1677</v>
      </c>
      <c r="B872" t="str">
        <f t="shared" si="13"/>
        <v>armenian</v>
      </c>
      <c r="C872">
        <f>IF(B872=LOOKUP(B872,'manually extracted terms'!$B$2:$B$219),1,0)</f>
        <v>0</v>
      </c>
    </row>
    <row r="873" spans="1:3" x14ac:dyDescent="0.25">
      <c r="A873" t="s">
        <v>1157</v>
      </c>
      <c r="B873" t="str">
        <f t="shared" si="13"/>
        <v>recordindividualpreference</v>
      </c>
      <c r="C873">
        <f>IF(B873=LOOKUP(B873,'manually extracted terms'!$B$2:$B$219),1,0)</f>
        <v>0</v>
      </c>
    </row>
    <row r="874" spans="1:3" x14ac:dyDescent="0.25">
      <c r="A874" t="s">
        <v>2704</v>
      </c>
      <c r="B874" t="str">
        <f t="shared" si="13"/>
        <v>foster</v>
      </c>
      <c r="C874">
        <f>IF(B874=LOOKUP(B874,'manually extracted terms'!$B$2:$B$219),1,0)</f>
        <v>0</v>
      </c>
    </row>
    <row r="875" spans="1:3" x14ac:dyDescent="0.25">
      <c r="A875" t="s">
        <v>2705</v>
      </c>
      <c r="B875" t="str">
        <f t="shared" si="13"/>
        <v>functionalitytoupdatestored</v>
      </c>
      <c r="C875">
        <f>IF(B875=LOOKUP(B875,'manually extracted terms'!$B$2:$B$219),1,0)</f>
        <v>0</v>
      </c>
    </row>
    <row r="876" spans="1:3" x14ac:dyDescent="0.25">
      <c r="A876" t="s">
        <v>2706</v>
      </c>
      <c r="B876" t="str">
        <f t="shared" si="13"/>
        <v>trackthedisposition</v>
      </c>
      <c r="C876">
        <f>IF(B876=LOOKUP(B876,'manually extracted terms'!$B$2:$B$219),1,0)</f>
        <v>0</v>
      </c>
    </row>
    <row r="877" spans="1:3" x14ac:dyDescent="0.25">
      <c r="A877" t="s">
        <v>2707</v>
      </c>
      <c r="B877" t="str">
        <f t="shared" si="13"/>
        <v>documentthesubstantiation</v>
      </c>
      <c r="C877">
        <f>IF(B877=LOOKUP(B877,'manually extracted terms'!$B$2:$B$219),1,0)</f>
        <v>0</v>
      </c>
    </row>
    <row r="878" spans="1:3" x14ac:dyDescent="0.25">
      <c r="A878" t="s">
        <v>2708</v>
      </c>
      <c r="B878" t="str">
        <f t="shared" si="13"/>
        <v>reportofallindividual</v>
      </c>
      <c r="C878">
        <f>IF(B878=LOOKUP(B878,'manually extracted terms'!$B$2:$B$219),1,0)</f>
        <v>0</v>
      </c>
    </row>
    <row r="879" spans="1:3" x14ac:dyDescent="0.25">
      <c r="A879" t="s">
        <v>2709</v>
      </c>
      <c r="B879" t="str">
        <f t="shared" si="13"/>
        <v>enrolleesdeterminedeligible</v>
      </c>
      <c r="C879">
        <f>IF(B879=LOOKUP(B879,'manually extracted terms'!$B$2:$B$219),1,0)</f>
        <v>0</v>
      </c>
    </row>
    <row r="880" spans="1:3" x14ac:dyDescent="0.25">
      <c r="A880" t="s">
        <v>2710</v>
      </c>
      <c r="B880" t="str">
        <f t="shared" si="13"/>
        <v>relatedtoaverageelapsed</v>
      </c>
      <c r="C880">
        <f>IF(B880=LOOKUP(B880,'manually extracted terms'!$B$2:$B$219),1,0)</f>
        <v>0</v>
      </c>
    </row>
    <row r="881" spans="1:3" x14ac:dyDescent="0.25">
      <c r="A881" t="s">
        <v>2711</v>
      </c>
      <c r="B881" t="str">
        <f t="shared" si="13"/>
        <v>receiveindividualenrollment</v>
      </c>
      <c r="C881">
        <f>IF(B881=LOOKUP(B881,'manually extracted terms'!$B$2:$B$219),1,0)</f>
        <v>0</v>
      </c>
    </row>
    <row r="882" spans="1:3" x14ac:dyDescent="0.25">
      <c r="A882" t="s">
        <v>2712</v>
      </c>
      <c r="B882" t="str">
        <f t="shared" si="13"/>
        <v>gautomatic</v>
      </c>
      <c r="C882">
        <f>IF(B882=LOOKUP(B882,'manually extracted terms'!$B$2:$B$219),1,0)</f>
        <v>0</v>
      </c>
    </row>
    <row r="883" spans="1:3" x14ac:dyDescent="0.25">
      <c r="A883" t="s">
        <v>2713</v>
      </c>
      <c r="B883" t="str">
        <f t="shared" si="13"/>
        <v>coveragemag</v>
      </c>
      <c r="C883">
        <f>IF(B883=LOOKUP(B883,'manually extracted terms'!$B$2:$B$219),1,0)</f>
        <v>0</v>
      </c>
    </row>
    <row r="884" spans="1:3" x14ac:dyDescent="0.25">
      <c r="A884" t="s">
        <v>2714</v>
      </c>
      <c r="B884" t="str">
        <f t="shared" si="13"/>
        <v>receiverecord</v>
      </c>
      <c r="C884">
        <f>IF(B884=LOOKUP(B884,'manually extracted terms'!$B$2:$B$219),1,0)</f>
        <v>0</v>
      </c>
    </row>
    <row r="885" spans="1:3" x14ac:dyDescent="0.25">
      <c r="A885" t="s">
        <v>2715</v>
      </c>
      <c r="B885" t="str">
        <f t="shared" si="13"/>
        <v>currentenrolleesdetermined</v>
      </c>
      <c r="C885">
        <f>IF(B885=LOOKUP(B885,'manually extracted terms'!$B$2:$B$219),1,0)</f>
        <v>0</v>
      </c>
    </row>
    <row r="886" spans="1:3" x14ac:dyDescent="0.25">
      <c r="A886" t="s">
        <v>2716</v>
      </c>
      <c r="B886" t="str">
        <f t="shared" si="13"/>
        <v>planifstilleligible</v>
      </c>
      <c r="C886">
        <f>IF(B886=LOOKUP(B886,'manually extracted terms'!$B$2:$B$219),1,0)</f>
        <v>0</v>
      </c>
    </row>
    <row r="887" spans="1:3" x14ac:dyDescent="0.25">
      <c r="A887" t="s">
        <v>2717</v>
      </c>
      <c r="B887" t="str">
        <f t="shared" si="13"/>
        <v>healthcoveragemag</v>
      </c>
      <c r="C887">
        <f>IF(B887=LOOKUP(B887,'manually extracted terms'!$B$2:$B$219),1,0)</f>
        <v>0</v>
      </c>
    </row>
    <row r="888" spans="1:3" x14ac:dyDescent="0.25">
      <c r="A888" t="s">
        <v>2718</v>
      </c>
      <c r="B888" t="str">
        <f t="shared" si="13"/>
        <v>receivepremium</v>
      </c>
      <c r="C888">
        <f>IF(B888=LOOKUP(B888,'manually extracted terms'!$B$2:$B$219),1,0)</f>
        <v>0</v>
      </c>
    </row>
    <row r="889" spans="1:3" x14ac:dyDescent="0.25">
      <c r="A889" t="s">
        <v>2719</v>
      </c>
      <c r="B889" t="str">
        <f t="shared" si="13"/>
        <v>supportmultipleservicedelivery</v>
      </c>
      <c r="C889">
        <f>IF(B889=LOOKUP(B889,'manually extracted terms'!$B$2:$B$219),1,0)</f>
        <v>0</v>
      </c>
    </row>
    <row r="890" spans="1:3" x14ac:dyDescent="0.25">
      <c r="A890" t="s">
        <v>2720</v>
      </c>
      <c r="B890" t="str">
        <f t="shared" si="13"/>
        <v>provideworkflow</v>
      </c>
      <c r="C890">
        <f>IF(B890=LOOKUP(B890,'manually extracted terms'!$B$2:$B$219),1,0)</f>
        <v>0</v>
      </c>
    </row>
    <row r="891" spans="1:3" x14ac:dyDescent="0.25">
      <c r="A891" t="s">
        <v>2721</v>
      </c>
      <c r="B891" t="str">
        <f t="shared" si="13"/>
        <v>designated</v>
      </c>
      <c r="C891">
        <f>IF(B891=LOOKUP(B891,'manually extracted terms'!$B$2:$B$219),1,0)</f>
        <v>0</v>
      </c>
    </row>
    <row r="892" spans="1:3" x14ac:dyDescent="0.25">
      <c r="A892" t="s">
        <v>2722</v>
      </c>
      <c r="B892" t="str">
        <f t="shared" si="13"/>
        <v>verifyresidencyincarceration</v>
      </c>
      <c r="C892">
        <f>IF(B892=LOOKUP(B892,'manually extracted terms'!$B$2:$B$219),1,0)</f>
        <v>0</v>
      </c>
    </row>
    <row r="893" spans="1:3" x14ac:dyDescent="0.25">
      <c r="A893" t="s">
        <v>2723</v>
      </c>
      <c r="B893" t="str">
        <f t="shared" si="13"/>
        <v>calheersshallestimateaverage</v>
      </c>
      <c r="C893">
        <f>IF(B893=LOOKUP(B893,'manually extracted terms'!$B$2:$B$219),1,0)</f>
        <v>0</v>
      </c>
    </row>
    <row r="894" spans="1:3" x14ac:dyDescent="0.25">
      <c r="A894" t="s">
        <v>2724</v>
      </c>
      <c r="B894" t="str">
        <f t="shared" si="13"/>
        <v>electronicnotification</v>
      </c>
      <c r="C894">
        <f>IF(B894=LOOKUP(B894,'manually extracted terms'!$B$2:$B$219),1,0)</f>
        <v>0</v>
      </c>
    </row>
    <row r="895" spans="1:3" x14ac:dyDescent="0.25">
      <c r="A895" t="s">
        <v>2725</v>
      </c>
      <c r="B895" t="str">
        <f t="shared" si="13"/>
        <v>languagedisability</v>
      </c>
      <c r="C895">
        <f>IF(B895=LOOKUP(B895,'manually extracted terms'!$B$2:$B$219),1,0)</f>
        <v>0</v>
      </c>
    </row>
    <row r="896" spans="1:3" x14ac:dyDescent="0.25">
      <c r="A896" t="s">
        <v>2726</v>
      </c>
      <c r="B896" t="str">
        <f t="shared" si="13"/>
        <v>reconciledperiodic</v>
      </c>
      <c r="C896">
        <f>IF(B896=LOOKUP(B896,'manually extracted terms'!$B$2:$B$219),1,0)</f>
        <v>0</v>
      </c>
    </row>
    <row r="897" spans="1:3" x14ac:dyDescent="0.25">
      <c r="A897" t="s">
        <v>2727</v>
      </c>
      <c r="B897" t="str">
        <f t="shared" ref="B897:B960" si="14">LOWER(SUBSTITUTE(A897," ",""))</f>
        <v>elapsedtimeforapplication</v>
      </c>
      <c r="C897">
        <f>IF(B897=LOOKUP(B897,'manually extracted terms'!$B$2:$B$219),1,0)</f>
        <v>0</v>
      </c>
    </row>
    <row r="898" spans="1:3" x14ac:dyDescent="0.25">
      <c r="A898" t="s">
        <v>2728</v>
      </c>
      <c r="B898" t="str">
        <f t="shared" si="14"/>
        <v>security</v>
      </c>
      <c r="C898">
        <f>IF(B898=LOOKUP(B898,'manually extracted terms'!$B$2:$B$219),1,0)</f>
        <v>0</v>
      </c>
    </row>
    <row r="899" spans="1:3" x14ac:dyDescent="0.25">
      <c r="A899" t="s">
        <v>2729</v>
      </c>
      <c r="B899" t="str">
        <f t="shared" si="14"/>
        <v>usersmakecase</v>
      </c>
      <c r="C899">
        <f>IF(B899=LOOKUP(B899,'manually extracted terms'!$B$2:$B$219),1,0)</f>
        <v>0</v>
      </c>
    </row>
    <row r="900" spans="1:3" x14ac:dyDescent="0.25">
      <c r="A900" t="s">
        <v>2730</v>
      </c>
      <c r="B900" t="str">
        <f t="shared" si="14"/>
        <v>exemptioncondition</v>
      </c>
      <c r="C900">
        <f>IF(B900=LOOKUP(B900,'manually extracted terms'!$B$2:$B$219),1,0)</f>
        <v>0</v>
      </c>
    </row>
    <row r="901" spans="1:3" x14ac:dyDescent="0.25">
      <c r="A901" t="s">
        <v>2731</v>
      </c>
      <c r="B901" t="str">
        <f t="shared" si="14"/>
        <v>choseninthetimeframe</v>
      </c>
      <c r="C901">
        <f>IF(B901=LOOKUP(B901,'manually extracted terms'!$B$2:$B$219),1,0)</f>
        <v>0</v>
      </c>
    </row>
    <row r="902" spans="1:3" x14ac:dyDescent="0.25">
      <c r="A902" t="s">
        <v>2732</v>
      </c>
      <c r="B902" t="str">
        <f t="shared" si="14"/>
        <v>reportsforcaliforniapolicymaker</v>
      </c>
      <c r="C902">
        <f>IF(B902=LOOKUP(B902,'manually extracted terms'!$B$2:$B$219),1,0)</f>
        <v>0</v>
      </c>
    </row>
    <row r="903" spans="1:3" x14ac:dyDescent="0.25">
      <c r="A903" t="s">
        <v>983</v>
      </c>
      <c r="B903" t="str">
        <f t="shared" si="14"/>
        <v>refineplanpresentationfilter</v>
      </c>
      <c r="C903">
        <f>IF(B903=LOOKUP(B903,'manually extracted terms'!$B$2:$B$219),1,0)</f>
        <v>0</v>
      </c>
    </row>
    <row r="904" spans="1:3" x14ac:dyDescent="0.25">
      <c r="A904" t="s">
        <v>2733</v>
      </c>
      <c r="B904" t="str">
        <f t="shared" si="14"/>
        <v>differentquality</v>
      </c>
      <c r="C904">
        <f>IF(B904=LOOKUP(B904,'manually extracted terms'!$B$2:$B$219),1,0)</f>
        <v>0</v>
      </c>
    </row>
    <row r="905" spans="1:3" x14ac:dyDescent="0.25">
      <c r="A905" t="s">
        <v>2734</v>
      </c>
      <c r="B905" t="str">
        <f t="shared" si="14"/>
        <v>bypasstheapplication</v>
      </c>
      <c r="C905">
        <f>IF(B905=LOOKUP(B905,'manually extracted terms'!$B$2:$B$219),1,0)</f>
        <v>0</v>
      </c>
    </row>
    <row r="906" spans="1:3" x14ac:dyDescent="0.25">
      <c r="A906" t="s">
        <v>2735</v>
      </c>
      <c r="B906" t="str">
        <f t="shared" si="14"/>
        <v>qhpplanassessmentfee</v>
      </c>
      <c r="C906">
        <f>IF(B906=LOOKUP(B906,'manually extracted terms'!$B$2:$B$219),1,0)</f>
        <v>0</v>
      </c>
    </row>
    <row r="907" spans="1:3" x14ac:dyDescent="0.25">
      <c r="A907" t="s">
        <v>2736</v>
      </c>
      <c r="B907" t="str">
        <f t="shared" si="14"/>
        <v>lawsrule</v>
      </c>
      <c r="C907">
        <f>IF(B907=LOOKUP(B907,'manually extracted terms'!$B$2:$B$219),1,0)</f>
        <v>0</v>
      </c>
    </row>
    <row r="908" spans="1:3" x14ac:dyDescent="0.25">
      <c r="A908" t="s">
        <v>1371</v>
      </c>
      <c r="B908" t="str">
        <f t="shared" si="14"/>
        <v>chdpgateway</v>
      </c>
      <c r="C908">
        <f>IF(B908=LOOKUP(B908,'manually extracted terms'!$B$2:$B$219),1,0)</f>
        <v>1</v>
      </c>
    </row>
    <row r="909" spans="1:3" x14ac:dyDescent="0.25">
      <c r="A909" t="s">
        <v>2737</v>
      </c>
      <c r="B909" t="str">
        <f t="shared" si="14"/>
        <v>calheersemail</v>
      </c>
      <c r="C909">
        <f>IF(B909=LOOKUP(B909,'manually extracted terms'!$B$2:$B$219),1,0)</f>
        <v>0</v>
      </c>
    </row>
    <row r="910" spans="1:3" x14ac:dyDescent="0.25">
      <c r="A910" t="s">
        <v>2738</v>
      </c>
      <c r="B910" t="str">
        <f t="shared" si="14"/>
        <v>linkscalwork</v>
      </c>
      <c r="C910">
        <f>IF(B910=LOOKUP(B910,'manually extracted terms'!$B$2:$B$219),1,0)</f>
        <v>0</v>
      </c>
    </row>
    <row r="911" spans="1:3" x14ac:dyDescent="0.25">
      <c r="A911" t="s">
        <v>2739</v>
      </c>
      <c r="B911" t="str">
        <f t="shared" si="14"/>
        <v>qhpscreening</v>
      </c>
      <c r="C911">
        <f>IF(B911=LOOKUP(B911,'manually extracted terms'!$B$2:$B$219),1,0)</f>
        <v>0</v>
      </c>
    </row>
    <row r="912" spans="1:3" x14ac:dyDescent="0.25">
      <c r="A912" t="s">
        <v>2740</v>
      </c>
      <c r="B912" t="str">
        <f t="shared" si="14"/>
        <v>functionalitytoscreenindividual</v>
      </c>
      <c r="C912">
        <f>IF(B912=LOOKUP(B912,'manually extracted terms'!$B$2:$B$219),1,0)</f>
        <v>0</v>
      </c>
    </row>
    <row r="913" spans="1:3" x14ac:dyDescent="0.25">
      <c r="A913" t="s">
        <v>2741</v>
      </c>
      <c r="B913" t="str">
        <f t="shared" si="14"/>
        <v>portaltoaccess</v>
      </c>
      <c r="C913">
        <f>IF(B913=LOOKUP(B913,'manually extracted terms'!$B$2:$B$219),1,0)</f>
        <v>0</v>
      </c>
    </row>
    <row r="914" spans="1:3" x14ac:dyDescent="0.25">
      <c r="A914" t="s">
        <v>41</v>
      </c>
      <c r="B914" t="str">
        <f t="shared" si="14"/>
        <v>self-attest</v>
      </c>
      <c r="C914">
        <f>IF(B914=LOOKUP(B914,'manually extracted terms'!$B$2:$B$219),1,0)</f>
        <v>1</v>
      </c>
    </row>
    <row r="915" spans="1:3" x14ac:dyDescent="0.25">
      <c r="A915" t="s">
        <v>2742</v>
      </c>
      <c r="B915" t="str">
        <f t="shared" si="14"/>
        <v>costsilver</v>
      </c>
      <c r="C915">
        <f>IF(B915=LOOKUP(B915,'manually extracted terms'!$B$2:$B$219),1,0)</f>
        <v>0</v>
      </c>
    </row>
    <row r="916" spans="1:3" x14ac:dyDescent="0.25">
      <c r="A916" t="s">
        <v>2743</v>
      </c>
      <c r="B916" t="str">
        <f t="shared" si="14"/>
        <v>completedbytheconsumer</v>
      </c>
      <c r="C916">
        <f>IF(B916=LOOKUP(B916,'manually extracted terms'!$B$2:$B$219),1,0)</f>
        <v>0</v>
      </c>
    </row>
    <row r="917" spans="1:3" x14ac:dyDescent="0.25">
      <c r="A917" t="s">
        <v>2744</v>
      </c>
      <c r="B917" t="str">
        <f t="shared" si="14"/>
        <v>viewsave</v>
      </c>
      <c r="C917">
        <f>IF(B917=LOOKUP(B917,'manually extracted terms'!$B$2:$B$219),1,0)</f>
        <v>0</v>
      </c>
    </row>
    <row r="918" spans="1:3" x14ac:dyDescent="0.25">
      <c r="A918" t="s">
        <v>1401</v>
      </c>
      <c r="B918" t="str">
        <f t="shared" si="14"/>
        <v>applicationcompletion</v>
      </c>
      <c r="C918">
        <f>IF(B918=LOOKUP(B918,'manually extracted terms'!$B$2:$B$219),1,0)</f>
        <v>0</v>
      </c>
    </row>
    <row r="919" spans="1:3" x14ac:dyDescent="0.25">
      <c r="A919" t="s">
        <v>2745</v>
      </c>
      <c r="B919" t="str">
        <f t="shared" si="14"/>
        <v>reportsonsaw</v>
      </c>
      <c r="C919">
        <f>IF(B919=LOOKUP(B919,'manually extracted terms'!$B$2:$B$219),1,0)</f>
        <v>0</v>
      </c>
    </row>
    <row r="920" spans="1:3" x14ac:dyDescent="0.25">
      <c r="A920" t="s">
        <v>2746</v>
      </c>
      <c r="B920" t="str">
        <f t="shared" si="14"/>
        <v>maintain</v>
      </c>
      <c r="C920">
        <f>IF(B920=LOOKUP(B920,'manually extracted terms'!$B$2:$B$219),1,0)</f>
        <v>0</v>
      </c>
    </row>
    <row r="921" spans="1:3" x14ac:dyDescent="0.25">
      <c r="A921" t="s">
        <v>2747</v>
      </c>
      <c r="B921" t="str">
        <f t="shared" si="14"/>
        <v>trackindividualexemptionrequest</v>
      </c>
      <c r="C921">
        <f>IF(B921=LOOKUP(B921,'manually extracted terms'!$B$2:$B$219),1,0)</f>
        <v>0</v>
      </c>
    </row>
    <row r="922" spans="1:3" x14ac:dyDescent="0.25">
      <c r="A922" t="s">
        <v>2748</v>
      </c>
      <c r="B922" t="str">
        <f t="shared" si="14"/>
        <v>flow</v>
      </c>
      <c r="C922">
        <f>IF(B922=LOOKUP(B922,'manually extracted terms'!$B$2:$B$219),1,0)</f>
        <v>0</v>
      </c>
    </row>
    <row r="923" spans="1:3" x14ac:dyDescent="0.25">
      <c r="A923" t="s">
        <v>2749</v>
      </c>
      <c r="B923" t="str">
        <f t="shared" si="14"/>
        <v>streamlined</v>
      </c>
      <c r="C923">
        <f>IF(B923=LOOKUP(B923,'manually extracted terms'!$B$2:$B$219),1,0)</f>
        <v>0</v>
      </c>
    </row>
    <row r="924" spans="1:3" x14ac:dyDescent="0.25">
      <c r="A924" t="s">
        <v>2750</v>
      </c>
      <c r="B924" t="str">
        <f t="shared" si="14"/>
        <v>complaintdatafromissuer</v>
      </c>
      <c r="C924">
        <f>IF(B924=LOOKUP(B924,'manually extracted terms'!$B$2:$B$219),1,0)</f>
        <v>0</v>
      </c>
    </row>
    <row r="925" spans="1:3" x14ac:dyDescent="0.25">
      <c r="A925" t="s">
        <v>1487</v>
      </c>
      <c r="B925" t="str">
        <f t="shared" si="14"/>
        <v>preferredtype</v>
      </c>
      <c r="C925">
        <f>IF(B925=LOOKUP(B925,'manually extracted terms'!$B$2:$B$219),1,0)</f>
        <v>0</v>
      </c>
    </row>
    <row r="926" spans="1:3" x14ac:dyDescent="0.25">
      <c r="A926" t="s">
        <v>2751</v>
      </c>
      <c r="B926" t="str">
        <f t="shared" si="14"/>
        <v>egcase</v>
      </c>
      <c r="C926">
        <f>IF(B926=LOOKUP(B926,'manually extracted terms'!$B$2:$B$219),1,0)</f>
        <v>0</v>
      </c>
    </row>
    <row r="927" spans="1:3" x14ac:dyDescent="0.25">
      <c r="A927" t="s">
        <v>354</v>
      </c>
      <c r="B927" t="str">
        <f t="shared" si="14"/>
        <v>mrmib</v>
      </c>
      <c r="C927">
        <f>IF(B927=LOOKUP(B927,'manually extracted terms'!$B$2:$B$219),1,0)</f>
        <v>1</v>
      </c>
    </row>
    <row r="928" spans="1:3" x14ac:dyDescent="0.25">
      <c r="A928" t="s">
        <v>2752</v>
      </c>
      <c r="B928" t="str">
        <f t="shared" si="14"/>
        <v>applicationtoenrollment</v>
      </c>
      <c r="C928">
        <f>IF(B928=LOOKUP(B928,'manually extracted terms'!$B$2:$B$219),1,0)</f>
        <v>0</v>
      </c>
    </row>
    <row r="929" spans="1:3" x14ac:dyDescent="0.25">
      <c r="A929" t="s">
        <v>2753</v>
      </c>
      <c r="B929" t="str">
        <f t="shared" si="14"/>
        <v>exampleaguardian</v>
      </c>
      <c r="C929">
        <f>IF(B929=LOOKUP(B929,'manually extracted terms'!$B$2:$B$219),1,0)</f>
        <v>0</v>
      </c>
    </row>
    <row r="930" spans="1:3" x14ac:dyDescent="0.25">
      <c r="A930" t="s">
        <v>2754</v>
      </c>
      <c r="B930" t="str">
        <f t="shared" si="14"/>
        <v>functionalitytoreconcilepremium</v>
      </c>
      <c r="C930">
        <f>IF(B930=LOOKUP(B930,'manually extracted terms'!$B$2:$B$219),1,0)</f>
        <v>0</v>
      </c>
    </row>
    <row r="931" spans="1:3" x14ac:dyDescent="0.25">
      <c r="A931" t="s">
        <v>2755</v>
      </c>
      <c r="B931" t="str">
        <f t="shared" si="14"/>
        <v>eligibilityfactor</v>
      </c>
      <c r="C931">
        <f>IF(B931=LOOKUP(B931,'manually extracted terms'!$B$2:$B$219),1,0)</f>
        <v>0</v>
      </c>
    </row>
    <row r="932" spans="1:3" x14ac:dyDescent="0.25">
      <c r="A932" t="s">
        <v>1172</v>
      </c>
      <c r="B932" t="str">
        <f t="shared" si="14"/>
        <v>reportingcapabilitiesrequired</v>
      </c>
      <c r="C932">
        <f>IF(B932=LOOKUP(B932,'manually extracted terms'!$B$2:$B$219),1,0)</f>
        <v>0</v>
      </c>
    </row>
    <row r="933" spans="1:3" x14ac:dyDescent="0.25">
      <c r="A933" t="s">
        <v>2756</v>
      </c>
      <c r="B933" t="str">
        <f t="shared" si="14"/>
        <v>functionalitytoaccommodate</v>
      </c>
      <c r="C933">
        <f>IF(B933=LOOKUP(B933,'manually extracted terms'!$B$2:$B$219),1,0)</f>
        <v>0</v>
      </c>
    </row>
    <row r="934" spans="1:3" x14ac:dyDescent="0.25">
      <c r="A934" t="s">
        <v>1307</v>
      </c>
      <c r="B934" t="str">
        <f t="shared" si="14"/>
        <v>onlinesignature</v>
      </c>
      <c r="C934">
        <f>IF(B934=LOOKUP(B934,'manually extracted terms'!$B$2:$B$219),1,0)</f>
        <v>0</v>
      </c>
    </row>
    <row r="935" spans="1:3" x14ac:dyDescent="0.25">
      <c r="A935" t="s">
        <v>2757</v>
      </c>
      <c r="B935" t="str">
        <f t="shared" si="14"/>
        <v>advocate</v>
      </c>
      <c r="C935">
        <f>IF(B935=LOOKUP(B935,'manually extracted terms'!$B$2:$B$219),1,0)</f>
        <v>0</v>
      </c>
    </row>
    <row r="936" spans="1:3" x14ac:dyDescent="0.25">
      <c r="A936" t="s">
        <v>2758</v>
      </c>
      <c r="B936" t="str">
        <f t="shared" si="14"/>
        <v>deadline</v>
      </c>
      <c r="C936">
        <f>IF(B936=LOOKUP(B936,'manually extracted terms'!$B$2:$B$219),1,0)</f>
        <v>0</v>
      </c>
    </row>
    <row r="937" spans="1:3" x14ac:dyDescent="0.25">
      <c r="A937" t="s">
        <v>2759</v>
      </c>
      <c r="B937" t="str">
        <f t="shared" si="14"/>
        <v>addrequirementtoopt</v>
      </c>
      <c r="C937">
        <f>IF(B937=LOOKUP(B937,'manually extracted terms'!$B$2:$B$219),1,0)</f>
        <v>0</v>
      </c>
    </row>
    <row r="938" spans="1:3" x14ac:dyDescent="0.25">
      <c r="A938" t="s">
        <v>2760</v>
      </c>
      <c r="B938" t="str">
        <f t="shared" si="14"/>
        <v>automaticallyprocess</v>
      </c>
      <c r="C938">
        <f>IF(B938=LOOKUP(B938,'manually extracted terms'!$B$2:$B$219),1,0)</f>
        <v>0</v>
      </c>
    </row>
    <row r="939" spans="1:3" x14ac:dyDescent="0.25">
      <c r="A939" t="s">
        <v>1694</v>
      </c>
      <c r="B939" t="str">
        <f t="shared" si="14"/>
        <v>ivr</v>
      </c>
      <c r="C939">
        <f>IF(B939=LOOKUP(B939,'manually extracted terms'!$B$2:$B$219),1,0)</f>
        <v>0</v>
      </c>
    </row>
    <row r="940" spans="1:3" x14ac:dyDescent="0.25">
      <c r="A940" t="s">
        <v>2761</v>
      </c>
      <c r="B940" t="str">
        <f t="shared" si="14"/>
        <v>enrolledinqhp</v>
      </c>
      <c r="C940">
        <f>IF(B940=LOOKUP(B940,'manually extracted terms'!$B$2:$B$219),1,0)</f>
        <v>0</v>
      </c>
    </row>
    <row r="941" spans="1:3" x14ac:dyDescent="0.25">
      <c r="A941" t="s">
        <v>2762</v>
      </c>
      <c r="B941" t="str">
        <f t="shared" si="14"/>
        <v>planinformationformedi-cal</v>
      </c>
      <c r="C941">
        <f>IF(B941=LOOKUP(B941,'manually extracted terms'!$B$2:$B$219),1,0)</f>
        <v>0</v>
      </c>
    </row>
    <row r="942" spans="1:3" x14ac:dyDescent="0.25">
      <c r="A942" t="s">
        <v>2763</v>
      </c>
      <c r="B942" t="str">
        <f t="shared" si="14"/>
        <v>identifyingthosewhoviewed</v>
      </c>
      <c r="C942">
        <f>IF(B942=LOOKUP(B942,'manually extracted terms'!$B$2:$B$219),1,0)</f>
        <v>0</v>
      </c>
    </row>
    <row r="943" spans="1:3" x14ac:dyDescent="0.25">
      <c r="A943" t="s">
        <v>2764</v>
      </c>
      <c r="B943" t="str">
        <f t="shared" si="14"/>
        <v>numberofapplicationsreceived</v>
      </c>
      <c r="C943">
        <f>IF(B943=LOOKUP(B943,'manually extracted terms'!$B$2:$B$219),1,0)</f>
        <v>0</v>
      </c>
    </row>
    <row r="944" spans="1:3" x14ac:dyDescent="0.25">
      <c r="A944" t="s">
        <v>2765</v>
      </c>
      <c r="B944" t="str">
        <f t="shared" si="14"/>
        <v>reportingthetimeframe</v>
      </c>
      <c r="C944">
        <f>IF(B944=LOOKUP(B944,'manually extracted terms'!$B$2:$B$219),1,0)</f>
        <v>0</v>
      </c>
    </row>
    <row r="945" spans="1:3" x14ac:dyDescent="0.25">
      <c r="A945" t="s">
        <v>2766</v>
      </c>
      <c r="B945" t="str">
        <f t="shared" si="14"/>
        <v>assisterstosubmit</v>
      </c>
      <c r="C945">
        <f>IF(B945=LOOKUP(B945,'manually extracted terms'!$B$2:$B$219),1,0)</f>
        <v>0</v>
      </c>
    </row>
    <row r="946" spans="1:3" x14ac:dyDescent="0.25">
      <c r="A946" t="s">
        <v>2767</v>
      </c>
      <c r="B946" t="str">
        <f t="shared" si="14"/>
        <v>authorizeduserstomake</v>
      </c>
      <c r="C946">
        <f>IF(B946=LOOKUP(B946,'manually extracted terms'!$B$2:$B$219),1,0)</f>
        <v>0</v>
      </c>
    </row>
    <row r="947" spans="1:3" x14ac:dyDescent="0.25">
      <c r="A947" t="s">
        <v>2768</v>
      </c>
      <c r="B947" t="str">
        <f t="shared" si="14"/>
        <v>scripting</v>
      </c>
      <c r="C947">
        <f>IF(B947=LOOKUP(B947,'manually extracted terms'!$B$2:$B$219),1,0)</f>
        <v>0</v>
      </c>
    </row>
    <row r="948" spans="1:3" x14ac:dyDescent="0.25">
      <c r="A948" t="s">
        <v>2769</v>
      </c>
      <c r="B948" t="str">
        <f t="shared" si="14"/>
        <v>departmentofmanagedhealth</v>
      </c>
      <c r="C948">
        <f>IF(B948=LOOKUP(B948,'manually extracted terms'!$B$2:$B$219),1,0)</f>
        <v>0</v>
      </c>
    </row>
    <row r="949" spans="1:3" x14ac:dyDescent="0.25">
      <c r="A949" t="s">
        <v>1697</v>
      </c>
      <c r="B949" t="str">
        <f t="shared" si="14"/>
        <v>medium</v>
      </c>
      <c r="C949">
        <f>IF(B949=LOOKUP(B949,'manually extracted terms'!$B$2:$B$219),1,0)</f>
        <v>0</v>
      </c>
    </row>
    <row r="950" spans="1:3" x14ac:dyDescent="0.25">
      <c r="A950" t="s">
        <v>2770</v>
      </c>
      <c r="B950" t="str">
        <f t="shared" si="14"/>
        <v>aimwhennewinformation</v>
      </c>
      <c r="C950">
        <f>IF(B950=LOOKUP(B950,'manually extracted terms'!$B$2:$B$219),1,0)</f>
        <v>0</v>
      </c>
    </row>
    <row r="951" spans="1:3" x14ac:dyDescent="0.25">
      <c r="A951" t="s">
        <v>1698</v>
      </c>
      <c r="B951" t="str">
        <f t="shared" si="14"/>
        <v>assignment</v>
      </c>
      <c r="C951">
        <f>IF(B951=LOOKUP(B951,'manually extracted terms'!$B$2:$B$219),1,0)</f>
        <v>0</v>
      </c>
    </row>
    <row r="952" spans="1:3" x14ac:dyDescent="0.25">
      <c r="A952" t="s">
        <v>2771</v>
      </c>
      <c r="B952" t="str">
        <f t="shared" si="14"/>
        <v>listedontheapplication</v>
      </c>
      <c r="C952">
        <f>IF(B952=LOOKUP(B952,'manually extracted terms'!$B$2:$B$219),1,0)</f>
        <v>0</v>
      </c>
    </row>
    <row r="953" spans="1:3" x14ac:dyDescent="0.25">
      <c r="A953" t="s">
        <v>2772</v>
      </c>
      <c r="B953" t="str">
        <f t="shared" si="14"/>
        <v>methodologytobemodified</v>
      </c>
      <c r="C953">
        <f>IF(B953=LOOKUP(B953,'manually extracted terms'!$B$2:$B$219),1,0)</f>
        <v>0</v>
      </c>
    </row>
    <row r="954" spans="1:3" x14ac:dyDescent="0.25">
      <c r="A954" t="s">
        <v>2773</v>
      </c>
      <c r="B954" t="str">
        <f t="shared" si="14"/>
        <v>numberofapplicationssubmitted</v>
      </c>
      <c r="C954">
        <f>IF(B954=LOOKUP(B954,'manually extracted terms'!$B$2:$B$219),1,0)</f>
        <v>0</v>
      </c>
    </row>
    <row r="955" spans="1:3" x14ac:dyDescent="0.25">
      <c r="A955" t="s">
        <v>2774</v>
      </c>
      <c r="B955" t="str">
        <f t="shared" si="14"/>
        <v>offeredcustomerservice</v>
      </c>
      <c r="C955">
        <f>IF(B955=LOOKUP(B955,'manually extracted terms'!$B$2:$B$219),1,0)</f>
        <v>0</v>
      </c>
    </row>
    <row r="956" spans="1:3" x14ac:dyDescent="0.25">
      <c r="A956" t="s">
        <v>2775</v>
      </c>
      <c r="B956" t="str">
        <f t="shared" si="14"/>
        <v>trendsinpremium</v>
      </c>
      <c r="C956">
        <f>IF(B956=LOOKUP(B956,'manually extracted terms'!$B$2:$B$219),1,0)</f>
        <v>0</v>
      </c>
    </row>
    <row r="957" spans="1:3" x14ac:dyDescent="0.25">
      <c r="A957" t="s">
        <v>2776</v>
      </c>
      <c r="B957" t="str">
        <f t="shared" si="14"/>
        <v>talk-time</v>
      </c>
      <c r="C957">
        <f>IF(B957=LOOKUP(B957,'manually extracted terms'!$B$2:$B$219),1,0)</f>
        <v>0</v>
      </c>
    </row>
    <row r="958" spans="1:3" x14ac:dyDescent="0.25">
      <c r="A958" t="s">
        <v>1158</v>
      </c>
      <c r="B958" t="str">
        <f t="shared" si="14"/>
        <v>webportalapplication</v>
      </c>
      <c r="C958">
        <f>IF(B958=LOOKUP(B958,'manually extracted terms'!$B$2:$B$219),1,0)</f>
        <v>0</v>
      </c>
    </row>
    <row r="959" spans="1:3" x14ac:dyDescent="0.25">
      <c r="A959" t="s">
        <v>2777</v>
      </c>
      <c r="B959" t="str">
        <f t="shared" si="14"/>
        <v>reportsontrend</v>
      </c>
      <c r="C959">
        <f>IF(B959=LOOKUP(B959,'manually extracted terms'!$B$2:$B$219),1,0)</f>
        <v>0</v>
      </c>
    </row>
    <row r="960" spans="1:3" x14ac:dyDescent="0.25">
      <c r="A960" t="s">
        <v>2778</v>
      </c>
      <c r="B960" t="str">
        <f t="shared" si="14"/>
        <v>scircumstancese</v>
      </c>
      <c r="C960">
        <f>IF(B960=LOOKUP(B960,'manually extracted terms'!$B$2:$B$219),1,0)</f>
        <v>0</v>
      </c>
    </row>
    <row r="961" spans="1:3" x14ac:dyDescent="0.25">
      <c r="A961" t="s">
        <v>2779</v>
      </c>
      <c r="B961" t="str">
        <f t="shared" ref="B961:B1024" si="15">LOWER(SUBSTITUTE(A961," ",""))</f>
        <v>commentsviewable</v>
      </c>
      <c r="C961">
        <f>IF(B961=LOOKUP(B961,'manually extracted terms'!$B$2:$B$219),1,0)</f>
        <v>0</v>
      </c>
    </row>
    <row r="962" spans="1:3" x14ac:dyDescent="0.25">
      <c r="A962" t="s">
        <v>2780</v>
      </c>
      <c r="B962" t="str">
        <f t="shared" si="15"/>
        <v>amountofcostsharing</v>
      </c>
      <c r="C962">
        <f>IF(B962=LOOKUP(B962,'manually extracted terms'!$B$2:$B$219),1,0)</f>
        <v>0</v>
      </c>
    </row>
    <row r="963" spans="1:3" x14ac:dyDescent="0.25">
      <c r="A963" t="s">
        <v>2781</v>
      </c>
      <c r="B963" t="str">
        <f t="shared" si="15"/>
        <v>functionalitytotrackapplication</v>
      </c>
      <c r="C963">
        <f>IF(B963=LOOKUP(B963,'manually extracted terms'!$B$2:$B$219),1,0)</f>
        <v>0</v>
      </c>
    </row>
    <row r="964" spans="1:3" x14ac:dyDescent="0.25">
      <c r="A964" t="s">
        <v>1704</v>
      </c>
      <c r="B964" t="str">
        <f t="shared" si="15"/>
        <v>populate</v>
      </c>
      <c r="C964">
        <f>IF(B964=LOOKUP(B964,'manually extracted terms'!$B$2:$B$219),1,0)</f>
        <v>0</v>
      </c>
    </row>
    <row r="965" spans="1:3" x14ac:dyDescent="0.25">
      <c r="A965" t="s">
        <v>2782</v>
      </c>
      <c r="B965" t="str">
        <f t="shared" si="15"/>
        <v>highlightanygenerousprovision</v>
      </c>
      <c r="C965">
        <f>IF(B965=LOOKUP(B965,'manually extracted terms'!$B$2:$B$219),1,0)</f>
        <v>0</v>
      </c>
    </row>
    <row r="966" spans="1:3" x14ac:dyDescent="0.25">
      <c r="A966" t="s">
        <v>2783</v>
      </c>
      <c r="B966" t="str">
        <f t="shared" si="15"/>
        <v>incorporatedifferentquality</v>
      </c>
      <c r="C966">
        <f>IF(B966=LOOKUP(B966,'manually extracted terms'!$B$2:$B$219),1,0)</f>
        <v>0</v>
      </c>
    </row>
    <row r="967" spans="1:3" x14ac:dyDescent="0.25">
      <c r="A967" t="s">
        <v>2784</v>
      </c>
      <c r="B967" t="str">
        <f t="shared" si="15"/>
        <v>card</v>
      </c>
      <c r="C967">
        <f>IF(B967=LOOKUP(B967,'manually extracted terms'!$B$2:$B$219),1,0)</f>
        <v>0</v>
      </c>
    </row>
    <row r="968" spans="1:3" x14ac:dyDescent="0.25">
      <c r="A968" t="s">
        <v>2785</v>
      </c>
      <c r="B968" t="str">
        <f t="shared" si="15"/>
        <v>eligibilitycriteriae</v>
      </c>
      <c r="C968">
        <f>IF(B968=LOOKUP(B968,'manually extracted terms'!$B$2:$B$219),1,0)</f>
        <v>0</v>
      </c>
    </row>
    <row r="969" spans="1:3" x14ac:dyDescent="0.25">
      <c r="A969" t="s">
        <v>2786</v>
      </c>
      <c r="B969" t="str">
        <f t="shared" si="15"/>
        <v>provideprovider</v>
      </c>
      <c r="C969">
        <f>IF(B969=LOOKUP(B969,'manually extracted terms'!$B$2:$B$219),1,0)</f>
        <v>0</v>
      </c>
    </row>
    <row r="970" spans="1:3" x14ac:dyDescent="0.25">
      <c r="A970" t="s">
        <v>2787</v>
      </c>
      <c r="B970" t="str">
        <f t="shared" si="15"/>
        <v>issueraboutchange</v>
      </c>
      <c r="C970">
        <f>IF(B970=LOOKUP(B970,'manually extracted terms'!$B$2:$B$219),1,0)</f>
        <v>0</v>
      </c>
    </row>
    <row r="971" spans="1:3" x14ac:dyDescent="0.25">
      <c r="A971" t="s">
        <v>2788</v>
      </c>
      <c r="B971" t="str">
        <f t="shared" si="15"/>
        <v>saved</v>
      </c>
      <c r="C971">
        <f>IF(B971=LOOKUP(B971,'manually extracted terms'!$B$2:$B$219),1,0)</f>
        <v>0</v>
      </c>
    </row>
    <row r="972" spans="1:3" x14ac:dyDescent="0.25">
      <c r="A972" t="s">
        <v>2789</v>
      </c>
      <c r="B972" t="str">
        <f t="shared" si="15"/>
        <v>assistancethenumber</v>
      </c>
      <c r="C972">
        <f>IF(B972=LOOKUP(B972,'manually extracted terms'!$B$2:$B$219),1,0)</f>
        <v>0</v>
      </c>
    </row>
    <row r="973" spans="1:3" x14ac:dyDescent="0.25">
      <c r="A973" t="s">
        <v>1455</v>
      </c>
      <c r="B973" t="str">
        <f t="shared" si="15"/>
        <v>exchangeelect</v>
      </c>
      <c r="C973">
        <f>IF(B973=LOOKUP(B973,'manually extracted terms'!$B$2:$B$219),1,0)</f>
        <v>0</v>
      </c>
    </row>
    <row r="974" spans="1:3" x14ac:dyDescent="0.25">
      <c r="A974" t="s">
        <v>2790</v>
      </c>
      <c r="B974" t="str">
        <f t="shared" si="15"/>
        <v>planslcsp</v>
      </c>
      <c r="C974">
        <f>IF(B974=LOOKUP(B974,'manually extracted terms'!$B$2:$B$219),1,0)</f>
        <v>0</v>
      </c>
    </row>
    <row r="975" spans="1:3" x14ac:dyDescent="0.25">
      <c r="A975" t="s">
        <v>2791</v>
      </c>
      <c r="B975" t="str">
        <f t="shared" si="15"/>
        <v>clientindexsci</v>
      </c>
      <c r="C975">
        <f>IF(B975=LOOKUP(B975,'manually extracted terms'!$B$2:$B$219),1,0)</f>
        <v>0</v>
      </c>
    </row>
    <row r="976" spans="1:3" x14ac:dyDescent="0.25">
      <c r="A976" t="s">
        <v>2792</v>
      </c>
      <c r="B976" t="str">
        <f t="shared" si="15"/>
        <v>essentialhealth</v>
      </c>
      <c r="C976">
        <f>IF(B976=LOOKUP(B976,'manually extracted terms'!$B$2:$B$219),1,0)</f>
        <v>0</v>
      </c>
    </row>
    <row r="977" spans="1:3" x14ac:dyDescent="0.25">
      <c r="A977" t="s">
        <v>2793</v>
      </c>
      <c r="B977" t="str">
        <f t="shared" si="15"/>
        <v>retainconsumer</v>
      </c>
      <c r="C977">
        <f>IF(B977=LOOKUP(B977,'manually extracted terms'!$B$2:$B$219),1,0)</f>
        <v>0</v>
      </c>
    </row>
    <row r="978" spans="1:3" x14ac:dyDescent="0.25">
      <c r="A978" t="s">
        <v>1169</v>
      </c>
      <c r="B978" t="str">
        <f t="shared" si="15"/>
        <v>consumerexperiencerelated</v>
      </c>
      <c r="C978">
        <f>IF(B978=LOOKUP(B978,'manually extracted terms'!$B$2:$B$219),1,0)</f>
        <v>0</v>
      </c>
    </row>
    <row r="979" spans="1:3" x14ac:dyDescent="0.25">
      <c r="A979" t="s">
        <v>2794</v>
      </c>
      <c r="B979" t="str">
        <f t="shared" si="15"/>
        <v>videostoassist</v>
      </c>
      <c r="C979">
        <f>IF(B979=LOOKUP(B979,'manually extracted terms'!$B$2:$B$219),1,0)</f>
        <v>0</v>
      </c>
    </row>
    <row r="980" spans="1:3" x14ac:dyDescent="0.25">
      <c r="A980" t="s">
        <v>2795</v>
      </c>
      <c r="B980" t="str">
        <f t="shared" si="15"/>
        <v>numberofappeal</v>
      </c>
      <c r="C980">
        <f>IF(B980=LOOKUP(B980,'manually extracted terms'!$B$2:$B$219),1,0)</f>
        <v>0</v>
      </c>
    </row>
    <row r="981" spans="1:3" x14ac:dyDescent="0.25">
      <c r="A981" t="s">
        <v>2796</v>
      </c>
      <c r="B981" t="str">
        <f t="shared" si="15"/>
        <v>policiestobedetermined</v>
      </c>
      <c r="C981">
        <f>IF(B981=LOOKUP(B981,'manually extracted terms'!$B$2:$B$219),1,0)</f>
        <v>0</v>
      </c>
    </row>
    <row r="982" spans="1:3" x14ac:dyDescent="0.25">
      <c r="A982" t="s">
        <v>1713</v>
      </c>
      <c r="B982" t="str">
        <f t="shared" si="15"/>
        <v>drill</v>
      </c>
      <c r="C982">
        <f>IF(B982=LOOKUP(B982,'manually extracted terms'!$B$2:$B$219),1,0)</f>
        <v>0</v>
      </c>
    </row>
    <row r="983" spans="1:3" x14ac:dyDescent="0.25">
      <c r="A983" t="s">
        <v>2797</v>
      </c>
      <c r="B983" t="str">
        <f t="shared" si="15"/>
        <v>supportmultiple</v>
      </c>
      <c r="C983">
        <f>IF(B983=LOOKUP(B983,'manually extracted terms'!$B$2:$B$219),1,0)</f>
        <v>0</v>
      </c>
    </row>
    <row r="984" spans="1:3" x14ac:dyDescent="0.25">
      <c r="A984" t="s">
        <v>1105</v>
      </c>
      <c r="B984" t="str">
        <f t="shared" si="15"/>
        <v>reconcileassisterfee</v>
      </c>
      <c r="C984">
        <f>IF(B984=LOOKUP(B984,'manually extracted terms'!$B$2:$B$219),1,0)</f>
        <v>0</v>
      </c>
    </row>
    <row r="985" spans="1:3" x14ac:dyDescent="0.25">
      <c r="A985" t="s">
        <v>2798</v>
      </c>
      <c r="B985" t="str">
        <f t="shared" si="15"/>
        <v>keyeligibility</v>
      </c>
      <c r="C985">
        <f>IF(B985=LOOKUP(B985,'manually extracted terms'!$B$2:$B$219),1,0)</f>
        <v>0</v>
      </c>
    </row>
    <row r="986" spans="1:3" x14ac:dyDescent="0.25">
      <c r="A986" t="s">
        <v>2799</v>
      </c>
      <c r="B986" t="str">
        <f t="shared" si="15"/>
        <v>calculatortocalculate</v>
      </c>
      <c r="C986">
        <f>IF(B986=LOOKUP(B986,'manually extracted terms'!$B$2:$B$219),1,0)</f>
        <v>0</v>
      </c>
    </row>
    <row r="987" spans="1:3" x14ac:dyDescent="0.25">
      <c r="A987" t="s">
        <v>2800</v>
      </c>
      <c r="B987" t="str">
        <f t="shared" si="15"/>
        <v>metricsforactiveapplication</v>
      </c>
      <c r="C987">
        <f>IF(B987=LOOKUP(B987,'manually extracted terms'!$B$2:$B$219),1,0)</f>
        <v>0</v>
      </c>
    </row>
    <row r="988" spans="1:3" x14ac:dyDescent="0.25">
      <c r="A988" t="s">
        <v>1005</v>
      </c>
      <c r="B988" t="str">
        <f t="shared" si="15"/>
        <v>automaticallysavedataentered</v>
      </c>
      <c r="C988">
        <f>IF(B988=LOOKUP(B988,'manually extracted terms'!$B$2:$B$219),1,0)</f>
        <v>0</v>
      </c>
    </row>
    <row r="989" spans="1:3" x14ac:dyDescent="0.25">
      <c r="A989" t="s">
        <v>2801</v>
      </c>
      <c r="B989" t="str">
        <f t="shared" si="15"/>
        <v>inquiriestoservicecenter</v>
      </c>
      <c r="C989">
        <f>IF(B989=LOOKUP(B989,'manually extracted terms'!$B$2:$B$219),1,0)</f>
        <v>0</v>
      </c>
    </row>
    <row r="990" spans="1:3" x14ac:dyDescent="0.25">
      <c r="A990" t="s">
        <v>1087</v>
      </c>
      <c r="B990" t="str">
        <f t="shared" si="15"/>
        <v>onlinebatchprocess</v>
      </c>
      <c r="C990">
        <f>IF(B990=LOOKUP(B990,'manually extracted terms'!$B$2:$B$219),1,0)</f>
        <v>0</v>
      </c>
    </row>
    <row r="991" spans="1:3" x14ac:dyDescent="0.25">
      <c r="A991" t="s">
        <v>1136</v>
      </c>
      <c r="B991" t="str">
        <f t="shared" si="15"/>
        <v>verifiedexemptionrequest</v>
      </c>
      <c r="C991">
        <f>IF(B991=LOOKUP(B991,'manually extracted terms'!$B$2:$B$219),1,0)</f>
        <v>0</v>
      </c>
    </row>
    <row r="992" spans="1:3" x14ac:dyDescent="0.25">
      <c r="A992" t="s">
        <v>2802</v>
      </c>
      <c r="B992" t="str">
        <f t="shared" si="15"/>
        <v>processonprioritizedbasis</v>
      </c>
      <c r="C992">
        <f>IF(B992=LOOKUP(B992,'manually extracted terms'!$B$2:$B$219),1,0)</f>
        <v>0</v>
      </c>
    </row>
    <row r="993" spans="1:3" x14ac:dyDescent="0.25">
      <c r="A993" t="s">
        <v>1237</v>
      </c>
      <c r="B993" t="str">
        <f t="shared" si="15"/>
        <v>premiumcontribution</v>
      </c>
      <c r="C993">
        <f>IF(B993=LOOKUP(B993,'manually extracted terms'!$B$2:$B$219),1,0)</f>
        <v>0</v>
      </c>
    </row>
    <row r="994" spans="1:3" x14ac:dyDescent="0.25">
      <c r="A994" t="s">
        <v>2803</v>
      </c>
      <c r="B994" t="str">
        <f t="shared" si="15"/>
        <v>taskoriented</v>
      </c>
      <c r="C994">
        <f>IF(B994=LOOKUP(B994,'manually extracted terms'!$B$2:$B$219),1,0)</f>
        <v>0</v>
      </c>
    </row>
    <row r="995" spans="1:3" x14ac:dyDescent="0.25">
      <c r="A995" t="s">
        <v>2804</v>
      </c>
      <c r="B995" t="str">
        <f t="shared" si="15"/>
        <v>functionalitytoautomaticallygenerate</v>
      </c>
      <c r="C995">
        <f>IF(B995=LOOKUP(B995,'manually extracted terms'!$B$2:$B$219),1,0)</f>
        <v>0</v>
      </c>
    </row>
    <row r="996" spans="1:3" x14ac:dyDescent="0.25">
      <c r="A996" t="s">
        <v>2805</v>
      </c>
      <c r="B996" t="str">
        <f t="shared" si="15"/>
        <v>assisterstoview</v>
      </c>
      <c r="C996">
        <f>IF(B996=LOOKUP(B996,'manually extracted terms'!$B$2:$B$219),1,0)</f>
        <v>0</v>
      </c>
    </row>
    <row r="997" spans="1:3" x14ac:dyDescent="0.25">
      <c r="A997" t="s">
        <v>2806</v>
      </c>
      <c r="B997" t="str">
        <f t="shared" si="15"/>
        <v>functionalityforhelpscreen</v>
      </c>
      <c r="C997">
        <f>IF(B997=LOOKUP(B997,'manually extracted terms'!$B$2:$B$219),1,0)</f>
        <v>0</v>
      </c>
    </row>
    <row r="998" spans="1:3" x14ac:dyDescent="0.25">
      <c r="A998" t="s">
        <v>2807</v>
      </c>
      <c r="B998" t="str">
        <f t="shared" si="15"/>
        <v>healthcareviamed</v>
      </c>
      <c r="C998">
        <f>IF(B998=LOOKUP(B998,'manually extracted terms'!$B$2:$B$219),1,0)</f>
        <v>0</v>
      </c>
    </row>
    <row r="999" spans="1:3" x14ac:dyDescent="0.25">
      <c r="A999" t="s">
        <v>2808</v>
      </c>
      <c r="B999" t="str">
        <f t="shared" si="15"/>
        <v>telephoneapplication</v>
      </c>
      <c r="C999">
        <f>IF(B999=LOOKUP(B999,'manually extracted terms'!$B$2:$B$219),1,0)</f>
        <v>0</v>
      </c>
    </row>
    <row r="1000" spans="1:3" x14ac:dyDescent="0.25">
      <c r="A1000" t="s">
        <v>2809</v>
      </c>
      <c r="B1000" t="str">
        <f t="shared" si="15"/>
        <v>automated</v>
      </c>
      <c r="C1000">
        <f>IF(B1000=LOOKUP(B1000,'manually extracted terms'!$B$2:$B$219),1,0)</f>
        <v>0</v>
      </c>
    </row>
    <row r="1001" spans="1:3" x14ac:dyDescent="0.25">
      <c r="A1001" t="s">
        <v>2810</v>
      </c>
      <c r="B1001" t="str">
        <f t="shared" si="15"/>
        <v>exemptionrequestswithmonthly</v>
      </c>
      <c r="C1001">
        <f>IF(B1001=LOOKUP(B1001,'manually extracted terms'!$B$2:$B$219),1,0)</f>
        <v>0</v>
      </c>
    </row>
    <row r="1002" spans="1:3" x14ac:dyDescent="0.25">
      <c r="A1002" t="s">
        <v>2811</v>
      </c>
      <c r="B1002" t="str">
        <f t="shared" si="15"/>
        <v>eligibilityreal-timeonline</v>
      </c>
      <c r="C1002">
        <f>IF(B1002=LOOKUP(B1002,'manually extracted terms'!$B$2:$B$219),1,0)</f>
        <v>0</v>
      </c>
    </row>
    <row r="1003" spans="1:3" x14ac:dyDescent="0.25">
      <c r="A1003" t="s">
        <v>2812</v>
      </c>
      <c r="B1003" t="str">
        <f t="shared" si="15"/>
        <v>levelfpl</v>
      </c>
      <c r="C1003">
        <f>IF(B1003=LOOKUP(B1003,'manually extracted terms'!$B$2:$B$219),1,0)</f>
        <v>0</v>
      </c>
    </row>
    <row r="1004" spans="1:3" x14ac:dyDescent="0.25">
      <c r="A1004" t="s">
        <v>2813</v>
      </c>
      <c r="B1004" t="str">
        <f t="shared" si="15"/>
        <v>chdpgatewaybcctp</v>
      </c>
      <c r="C1004">
        <f>IF(B1004=LOOKUP(B1004,'manually extracted terms'!$B$2:$B$219),1,0)</f>
        <v>0</v>
      </c>
    </row>
    <row r="1005" spans="1:3" x14ac:dyDescent="0.25">
      <c r="A1005" t="s">
        <v>2814</v>
      </c>
      <c r="B1005" t="str">
        <f t="shared" si="15"/>
        <v>statisticaloperational</v>
      </c>
      <c r="C1005">
        <f>IF(B1005=LOOKUP(B1005,'manually extracted terms'!$B$2:$B$219),1,0)</f>
        <v>0</v>
      </c>
    </row>
    <row r="1006" spans="1:3" x14ac:dyDescent="0.25">
      <c r="A1006" t="s">
        <v>2815</v>
      </c>
      <c r="B1006" t="str">
        <f t="shared" si="15"/>
        <v>outgoing</v>
      </c>
      <c r="C1006">
        <f>IF(B1006=LOOKUP(B1006,'manually extracted terms'!$B$2:$B$219),1,0)</f>
        <v>0</v>
      </c>
    </row>
    <row r="1007" spans="1:3" x14ac:dyDescent="0.25">
      <c r="A1007" t="s">
        <v>2816</v>
      </c>
      <c r="B1007" t="str">
        <f t="shared" si="15"/>
        <v>reconciled</v>
      </c>
      <c r="C1007">
        <f>IF(B1007=LOOKUP(B1007,'manually extracted terms'!$B$2:$B$219),1,0)</f>
        <v>0</v>
      </c>
    </row>
    <row r="1008" spans="1:3" x14ac:dyDescent="0.25">
      <c r="A1008" t="s">
        <v>1223</v>
      </c>
      <c r="B1008" t="str">
        <f t="shared" si="15"/>
        <v>promotehealth</v>
      </c>
      <c r="C1008">
        <f>IF(B1008=LOOKUP(B1008,'manually extracted terms'!$B$2:$B$219),1,0)</f>
        <v>0</v>
      </c>
    </row>
    <row r="1009" spans="1:3" x14ac:dyDescent="0.25">
      <c r="A1009" t="s">
        <v>2817</v>
      </c>
      <c r="B1009" t="str">
        <f t="shared" si="15"/>
        <v>voluntarydemographic</v>
      </c>
      <c r="C1009">
        <f>IF(B1009=LOOKUP(B1009,'manually extracted terms'!$B$2:$B$219),1,0)</f>
        <v>0</v>
      </c>
    </row>
    <row r="1010" spans="1:3" x14ac:dyDescent="0.25">
      <c r="A1010" t="s">
        <v>2818</v>
      </c>
      <c r="B1010" t="str">
        <f t="shared" si="15"/>
        <v>enrollmentsbyprogram</v>
      </c>
      <c r="C1010">
        <f>IF(B1010=LOOKUP(B1010,'manually extracted terms'!$B$2:$B$219),1,0)</f>
        <v>0</v>
      </c>
    </row>
    <row r="1011" spans="1:3" x14ac:dyDescent="0.25">
      <c r="A1011" t="s">
        <v>2819</v>
      </c>
      <c r="B1011" t="str">
        <f t="shared" si="15"/>
        <v>verificationeg</v>
      </c>
      <c r="C1011">
        <f>IF(B1011=LOOKUP(B1011,'manually extracted terms'!$B$2:$B$219),1,0)</f>
        <v>0</v>
      </c>
    </row>
    <row r="1012" spans="1:3" x14ac:dyDescent="0.25">
      <c r="A1012" t="s">
        <v>1402</v>
      </c>
      <c r="B1012" t="str">
        <f t="shared" si="15"/>
        <v>applicationwithdrawal</v>
      </c>
      <c r="C1012">
        <f>IF(B1012=LOOKUP(B1012,'manually extracted terms'!$B$2:$B$219),1,0)</f>
        <v>0</v>
      </c>
    </row>
    <row r="1013" spans="1:3" x14ac:dyDescent="0.25">
      <c r="A1013" t="s">
        <v>2820</v>
      </c>
      <c r="B1013" t="str">
        <f t="shared" si="15"/>
        <v>spanisharabic</v>
      </c>
      <c r="C1013">
        <f>IF(B1013=LOOKUP(B1013,'manually extracted terms'!$B$2:$B$219),1,0)</f>
        <v>0</v>
      </c>
    </row>
    <row r="1014" spans="1:3" x14ac:dyDescent="0.25">
      <c r="A1014" t="s">
        <v>45</v>
      </c>
      <c r="B1014" t="str">
        <f t="shared" si="15"/>
        <v>onlineportal</v>
      </c>
      <c r="C1014">
        <f>IF(B1014=LOOKUP(B1014,'manually extracted terms'!$B$2:$B$219),1,0)</f>
        <v>0</v>
      </c>
    </row>
    <row r="1015" spans="1:3" x14ac:dyDescent="0.25">
      <c r="A1015" t="s">
        <v>2821</v>
      </c>
      <c r="B1015" t="str">
        <f t="shared" si="15"/>
        <v>currenthealthcare</v>
      </c>
      <c r="C1015">
        <f>IF(B1015=LOOKUP(B1015,'manually extracted terms'!$B$2:$B$219),1,0)</f>
        <v>0</v>
      </c>
    </row>
    <row r="1016" spans="1:3" x14ac:dyDescent="0.25">
      <c r="A1016" t="s">
        <v>1239</v>
      </c>
      <c r="B1016" t="str">
        <f t="shared" si="15"/>
        <v>identifyassister</v>
      </c>
      <c r="C1016">
        <f>IF(B1016=LOOKUP(B1016,'manually extracted terms'!$B$2:$B$219),1,0)</f>
        <v>0</v>
      </c>
    </row>
    <row r="1017" spans="1:3" x14ac:dyDescent="0.25">
      <c r="A1017" t="s">
        <v>2822</v>
      </c>
      <c r="B1017" t="str">
        <f t="shared" si="15"/>
        <v>assigntheirownweight</v>
      </c>
      <c r="C1017">
        <f>IF(B1017=LOOKUP(B1017,'manually extracted terms'!$B$2:$B$219),1,0)</f>
        <v>0</v>
      </c>
    </row>
    <row r="1018" spans="1:3" x14ac:dyDescent="0.25">
      <c r="A1018" t="s">
        <v>2823</v>
      </c>
      <c r="B1018" t="str">
        <f t="shared" si="15"/>
        <v>premiumsubsidiesbydemographic</v>
      </c>
      <c r="C1018">
        <f>IF(B1018=LOOKUP(B1018,'manually extracted terms'!$B$2:$B$219),1,0)</f>
        <v>0</v>
      </c>
    </row>
    <row r="1019" spans="1:3" x14ac:dyDescent="0.25">
      <c r="A1019" t="s">
        <v>2824</v>
      </c>
      <c r="B1019" t="str">
        <f t="shared" si="15"/>
        <v>30through150</v>
      </c>
      <c r="C1019">
        <f>IF(B1019=LOOKUP(B1019,'manually extracted terms'!$B$2:$B$219),1,0)</f>
        <v>0</v>
      </c>
    </row>
    <row r="1020" spans="1:3" x14ac:dyDescent="0.25">
      <c r="A1020" t="s">
        <v>2825</v>
      </c>
      <c r="B1020" t="str">
        <f t="shared" si="15"/>
        <v>cmsaboutanon-renewal</v>
      </c>
      <c r="C1020">
        <f>IF(B1020=LOOKUP(B1020,'manually extracted terms'!$B$2:$B$219),1,0)</f>
        <v>0</v>
      </c>
    </row>
    <row r="1021" spans="1:3" x14ac:dyDescent="0.25">
      <c r="A1021" t="s">
        <v>2826</v>
      </c>
      <c r="B1021" t="str">
        <f t="shared" si="15"/>
        <v>portaltopopulate</v>
      </c>
      <c r="C1021">
        <f>IF(B1021=LOOKUP(B1021,'manually extracted terms'!$B$2:$B$219),1,0)</f>
        <v>0</v>
      </c>
    </row>
    <row r="1022" spans="1:3" x14ac:dyDescent="0.25">
      <c r="A1022" t="s">
        <v>2827</v>
      </c>
      <c r="B1022" t="str">
        <f t="shared" si="15"/>
        <v>surprisetheconsumer</v>
      </c>
      <c r="C1022">
        <f>IF(B1022=LOOKUP(B1022,'manually extracted terms'!$B$2:$B$219),1,0)</f>
        <v>0</v>
      </c>
    </row>
    <row r="1023" spans="1:3" x14ac:dyDescent="0.25">
      <c r="A1023" t="s">
        <v>2828</v>
      </c>
      <c r="B1023" t="str">
        <f t="shared" si="15"/>
        <v>createanindividualuser</v>
      </c>
      <c r="C1023">
        <f>IF(B1023=LOOKUP(B1023,'manually extracted terms'!$B$2:$B$219),1,0)</f>
        <v>0</v>
      </c>
    </row>
    <row r="1024" spans="1:3" x14ac:dyDescent="0.25">
      <c r="A1024" t="s">
        <v>2829</v>
      </c>
      <c r="B1024" t="str">
        <f t="shared" si="15"/>
        <v>automaticallynotify</v>
      </c>
      <c r="C1024">
        <f>IF(B1024=LOOKUP(B1024,'manually extracted terms'!$B$2:$B$219),1,0)</f>
        <v>0</v>
      </c>
    </row>
    <row r="1025" spans="1:3" x14ac:dyDescent="0.25">
      <c r="A1025" t="s">
        <v>2830</v>
      </c>
      <c r="B1025" t="str">
        <f t="shared" ref="B1025:B1088" si="16">LOWER(SUBSTITUTE(A1025," ",""))</f>
        <v>lowestcost</v>
      </c>
      <c r="C1025">
        <f>IF(B1025=LOOKUP(B1025,'manually extracted terms'!$B$2:$B$219),1,0)</f>
        <v>0</v>
      </c>
    </row>
    <row r="1026" spans="1:3" x14ac:dyDescent="0.25">
      <c r="A1026" t="s">
        <v>1726</v>
      </c>
      <c r="B1026" t="str">
        <f t="shared" si="16"/>
        <v>applying</v>
      </c>
      <c r="C1026">
        <f>IF(B1026=LOOKUP(B1026,'manually extracted terms'!$B$2:$B$219),1,0)</f>
        <v>0</v>
      </c>
    </row>
    <row r="1027" spans="1:3" x14ac:dyDescent="0.25">
      <c r="A1027" t="s">
        <v>1727</v>
      </c>
      <c r="B1027" t="str">
        <f t="shared" si="16"/>
        <v>resolve</v>
      </c>
      <c r="C1027">
        <f>IF(B1027=LOOKUP(B1027,'manually extracted terms'!$B$2:$B$219),1,0)</f>
        <v>0</v>
      </c>
    </row>
    <row r="1028" spans="1:3" x14ac:dyDescent="0.25">
      <c r="A1028" t="s">
        <v>2831</v>
      </c>
      <c r="B1028" t="str">
        <f t="shared" si="16"/>
        <v>providefunctionalitytoassign</v>
      </c>
      <c r="C1028">
        <f>IF(B1028=LOOKUP(B1028,'manually extracted terms'!$B$2:$B$219),1,0)</f>
        <v>0</v>
      </c>
    </row>
    <row r="1029" spans="1:3" x14ac:dyDescent="0.25">
      <c r="A1029" t="s">
        <v>2832</v>
      </c>
      <c r="B1029" t="str">
        <f t="shared" si="16"/>
        <v>entitywebsitesthatdeliver</v>
      </c>
      <c r="C1029">
        <f>IF(B1029=LOOKUP(B1029,'manually extracted terms'!$B$2:$B$219),1,0)</f>
        <v>0</v>
      </c>
    </row>
    <row r="1030" spans="1:3" x14ac:dyDescent="0.25">
      <c r="A1030" t="s">
        <v>2833</v>
      </c>
      <c r="B1030" t="str">
        <f t="shared" si="16"/>
        <v>cmsaboutindividualenrollment</v>
      </c>
      <c r="C1030">
        <f>IF(B1030=LOOKUP(B1030,'manually extracted terms'!$B$2:$B$219),1,0)</f>
        <v>0</v>
      </c>
    </row>
    <row r="1031" spans="1:3" x14ac:dyDescent="0.25">
      <c r="A1031" t="s">
        <v>2834</v>
      </c>
      <c r="B1031" t="str">
        <f t="shared" si="16"/>
        <v>individualenrollmentrenewalresponse</v>
      </c>
      <c r="C1031">
        <f>IF(B1031=LOOKUP(B1031,'manually extracted terms'!$B$2:$B$219),1,0)</f>
        <v>0</v>
      </c>
    </row>
    <row r="1032" spans="1:3" x14ac:dyDescent="0.25">
      <c r="A1032" t="s">
        <v>1025</v>
      </c>
      <c r="B1032" t="str">
        <f t="shared" si="16"/>
        <v>chipplanqualityrating</v>
      </c>
      <c r="C1032">
        <f>IF(B1032=LOOKUP(B1032,'manually extracted terms'!$B$2:$B$219),1,0)</f>
        <v>0</v>
      </c>
    </row>
    <row r="1033" spans="1:3" x14ac:dyDescent="0.25">
      <c r="A1033" t="s">
        <v>2835</v>
      </c>
      <c r="B1033" t="str">
        <f t="shared" si="16"/>
        <v>reviewstatusofindividual</v>
      </c>
      <c r="C1033">
        <f>IF(B1033=LOOKUP(B1033,'manually extracted terms'!$B$2:$B$219),1,0)</f>
        <v>0</v>
      </c>
    </row>
    <row r="1034" spans="1:3" x14ac:dyDescent="0.25">
      <c r="A1034" t="s">
        <v>2836</v>
      </c>
      <c r="B1034" t="str">
        <f t="shared" si="16"/>
        <v>paymentreport</v>
      </c>
      <c r="C1034">
        <f>IF(B1034=LOOKUP(B1034,'manually extracted terms'!$B$2:$B$219),1,0)</f>
        <v>0</v>
      </c>
    </row>
    <row r="1035" spans="1:3" x14ac:dyDescent="0.25">
      <c r="A1035" t="s">
        <v>2837</v>
      </c>
      <c r="B1035" t="str">
        <f t="shared" si="16"/>
        <v>redeterminationbased</v>
      </c>
      <c r="C1035">
        <f>IF(B1035=LOOKUP(B1035,'manually extracted terms'!$B$2:$B$219),1,0)</f>
        <v>0</v>
      </c>
    </row>
    <row r="1036" spans="1:3" x14ac:dyDescent="0.25">
      <c r="A1036" t="s">
        <v>2838</v>
      </c>
      <c r="B1036" t="str">
        <f t="shared" si="16"/>
        <v>wellnessresource</v>
      </c>
      <c r="C1036">
        <f>IF(B1036=LOOKUP(B1036,'manually extracted terms'!$B$2:$B$219),1,0)</f>
        <v>0</v>
      </c>
    </row>
    <row r="1037" spans="1:3" x14ac:dyDescent="0.25">
      <c r="A1037" t="s">
        <v>2839</v>
      </c>
      <c r="B1037" t="str">
        <f t="shared" si="16"/>
        <v>singlestreamlined</v>
      </c>
      <c r="C1037">
        <f>IF(B1037=LOOKUP(B1037,'manually extracted terms'!$B$2:$B$219),1,0)</f>
        <v>0</v>
      </c>
    </row>
    <row r="1038" spans="1:3" x14ac:dyDescent="0.25">
      <c r="A1038" t="s">
        <v>2840</v>
      </c>
      <c r="B1038" t="str">
        <f t="shared" si="16"/>
        <v>imedi-cal</v>
      </c>
      <c r="C1038">
        <f>IF(B1038=LOOKUP(B1038,'manually extracted terms'!$B$2:$B$219),1,0)</f>
        <v>0</v>
      </c>
    </row>
    <row r="1039" spans="1:3" x14ac:dyDescent="0.25">
      <c r="A1039" t="s">
        <v>981</v>
      </c>
      <c r="B1039" t="str">
        <f t="shared" si="16"/>
        <v>minimalinitialdataentry</v>
      </c>
      <c r="C1039">
        <f>IF(B1039=LOOKUP(B1039,'manually extracted terms'!$B$2:$B$219),1,0)</f>
        <v>0</v>
      </c>
    </row>
    <row r="1040" spans="1:3" x14ac:dyDescent="0.25">
      <c r="A1040" t="s">
        <v>2841</v>
      </c>
      <c r="B1040" t="str">
        <f t="shared" si="16"/>
        <v>verifyinreal-time</v>
      </c>
      <c r="C1040">
        <f>IF(B1040=LOOKUP(B1040,'manually extracted terms'!$B$2:$B$219),1,0)</f>
        <v>0</v>
      </c>
    </row>
    <row r="1041" spans="1:3" x14ac:dyDescent="0.25">
      <c r="A1041" t="s">
        <v>2842</v>
      </c>
      <c r="B1041" t="str">
        <f t="shared" si="16"/>
        <v>compositionzip</v>
      </c>
      <c r="C1041">
        <f>IF(B1041=LOOKUP(B1041,'manually extracted terms'!$B$2:$B$219),1,0)</f>
        <v>0</v>
      </c>
    </row>
    <row r="1042" spans="1:3" x14ac:dyDescent="0.25">
      <c r="A1042" t="s">
        <v>2843</v>
      </c>
      <c r="B1042" t="str">
        <f t="shared" si="16"/>
        <v>function</v>
      </c>
      <c r="C1042">
        <f>IF(B1042=LOOKUP(B1042,'manually extracted terms'!$B$2:$B$219),1,0)</f>
        <v>0</v>
      </c>
    </row>
    <row r="1043" spans="1:3" x14ac:dyDescent="0.25">
      <c r="A1043" t="s">
        <v>2844</v>
      </c>
      <c r="B1043" t="str">
        <f t="shared" si="16"/>
        <v>supportoperational</v>
      </c>
      <c r="C1043">
        <f>IF(B1043=LOOKUP(B1043,'manually extracted terms'!$B$2:$B$219),1,0)</f>
        <v>0</v>
      </c>
    </row>
    <row r="1044" spans="1:3" x14ac:dyDescent="0.25">
      <c r="A1044" t="s">
        <v>1733</v>
      </c>
      <c r="B1044" t="str">
        <f t="shared" si="16"/>
        <v>hear</v>
      </c>
      <c r="C1044">
        <f>IF(B1044=LOOKUP(B1044,'manually extracted terms'!$B$2:$B$219),1,0)</f>
        <v>0</v>
      </c>
    </row>
    <row r="1045" spans="1:3" x14ac:dyDescent="0.25">
      <c r="A1045" t="s">
        <v>2845</v>
      </c>
      <c r="B1045" t="str">
        <f t="shared" si="16"/>
        <v>essentialhealthcoverage</v>
      </c>
      <c r="C1045">
        <f>IF(B1045=LOOKUP(B1045,'manually extracted terms'!$B$2:$B$219),1,0)</f>
        <v>0</v>
      </c>
    </row>
    <row r="1046" spans="1:3" x14ac:dyDescent="0.25">
      <c r="A1046" t="s">
        <v>2846</v>
      </c>
      <c r="B1046" t="str">
        <f t="shared" si="16"/>
        <v>newborngatewaydeemed</v>
      </c>
      <c r="C1046">
        <f>IF(B1046=LOOKUP(B1046,'manually extracted terms'!$B$2:$B$219),1,0)</f>
        <v>0</v>
      </c>
    </row>
    <row r="1047" spans="1:3" x14ac:dyDescent="0.25">
      <c r="A1047" t="s">
        <v>2847</v>
      </c>
      <c r="B1047" t="str">
        <f t="shared" si="16"/>
        <v>gtype</v>
      </c>
      <c r="C1047">
        <f>IF(B1047=LOOKUP(B1047,'manually extracted terms'!$B$2:$B$219),1,0)</f>
        <v>0</v>
      </c>
    </row>
    <row r="1048" spans="1:3" x14ac:dyDescent="0.25">
      <c r="A1048" t="s">
        <v>2848</v>
      </c>
      <c r="B1048" t="str">
        <f t="shared" si="16"/>
        <v>responsesofexchangeconsumer</v>
      </c>
      <c r="C1048">
        <f>IF(B1048=LOOKUP(B1048,'manually extracted terms'!$B$2:$B$219),1,0)</f>
        <v>0</v>
      </c>
    </row>
    <row r="1049" spans="1:3" x14ac:dyDescent="0.25">
      <c r="A1049" t="s">
        <v>2849</v>
      </c>
      <c r="B1049" t="str">
        <f t="shared" si="16"/>
        <v>emailnotification</v>
      </c>
      <c r="C1049">
        <f>IF(B1049=LOOKUP(B1049,'manually extracted terms'!$B$2:$B$219),1,0)</f>
        <v>0</v>
      </c>
    </row>
    <row r="1050" spans="1:3" x14ac:dyDescent="0.25">
      <c r="A1050" t="s">
        <v>2850</v>
      </c>
      <c r="B1050" t="str">
        <f t="shared" si="16"/>
        <v>yearly</v>
      </c>
      <c r="C1050">
        <f>IF(B1050=LOOKUP(B1050,'manually extracted terms'!$B$2:$B$219),1,0)</f>
        <v>0</v>
      </c>
    </row>
    <row r="1051" spans="1:3" x14ac:dyDescent="0.25">
      <c r="A1051" t="s">
        <v>1513</v>
      </c>
      <c r="B1051" t="str">
        <f t="shared" si="16"/>
        <v>providelink</v>
      </c>
      <c r="C1051">
        <f>IF(B1051=LOOKUP(B1051,'manually extracted terms'!$B$2:$B$219),1,0)</f>
        <v>0</v>
      </c>
    </row>
    <row r="1052" spans="1:3" x14ac:dyDescent="0.25">
      <c r="A1052" t="s">
        <v>2851</v>
      </c>
      <c r="B1052" t="str">
        <f t="shared" si="16"/>
        <v>workflowsystem</v>
      </c>
      <c r="C1052">
        <f>IF(B1052=LOOKUP(B1052,'manually extracted terms'!$B$2:$B$219),1,0)</f>
        <v>0</v>
      </c>
    </row>
    <row r="1053" spans="1:3" x14ac:dyDescent="0.25">
      <c r="A1053" t="s">
        <v>1184</v>
      </c>
      <c r="B1053" t="str">
        <f t="shared" si="16"/>
        <v>electronicallysendenrollee</v>
      </c>
      <c r="C1053">
        <f>IF(B1053=LOOKUP(B1053,'manually extracted terms'!$B$2:$B$219),1,0)</f>
        <v>0</v>
      </c>
    </row>
    <row r="1054" spans="1:3" x14ac:dyDescent="0.25">
      <c r="A1054" t="s">
        <v>2852</v>
      </c>
      <c r="B1054" t="str">
        <f t="shared" si="16"/>
        <v>planavailability</v>
      </c>
      <c r="C1054">
        <f>IF(B1054=LOOKUP(B1054,'manually extracted terms'!$B$2:$B$219),1,0)</f>
        <v>0</v>
      </c>
    </row>
    <row r="1055" spans="1:3" x14ac:dyDescent="0.25">
      <c r="A1055" t="s">
        <v>2853</v>
      </c>
      <c r="B1055" t="str">
        <f t="shared" si="16"/>
        <v>useoffederalgrant</v>
      </c>
      <c r="C1055">
        <f>IF(B1055=LOOKUP(B1055,'manually extracted terms'!$B$2:$B$219),1,0)</f>
        <v>0</v>
      </c>
    </row>
    <row r="1056" spans="1:3" x14ac:dyDescent="0.25">
      <c r="A1056" t="s">
        <v>1111</v>
      </c>
      <c r="B1056" t="str">
        <f t="shared" si="16"/>
        <v>generaterandomsurvey</v>
      </c>
      <c r="C1056">
        <f>IF(B1056=LOOKUP(B1056,'manually extracted terms'!$B$2:$B$219),1,0)</f>
        <v>0</v>
      </c>
    </row>
    <row r="1057" spans="1:3" x14ac:dyDescent="0.25">
      <c r="A1057" t="s">
        <v>2854</v>
      </c>
      <c r="B1057" t="str">
        <f t="shared" si="16"/>
        <v>relatedtoaverage</v>
      </c>
      <c r="C1057">
        <f>IF(B1057=LOOKUP(B1057,'manually extracted terms'!$B$2:$B$219),1,0)</f>
        <v>0</v>
      </c>
    </row>
    <row r="1058" spans="1:3" x14ac:dyDescent="0.25">
      <c r="A1058" t="s">
        <v>2855</v>
      </c>
      <c r="B1058" t="str">
        <f t="shared" si="16"/>
        <v>changingbusinessmodel</v>
      </c>
      <c r="C1058">
        <f>IF(B1058=LOOKUP(B1058,'manually extracted terms'!$B$2:$B$219),1,0)</f>
        <v>0</v>
      </c>
    </row>
    <row r="1059" spans="1:3" x14ac:dyDescent="0.25">
      <c r="A1059" t="s">
        <v>2856</v>
      </c>
      <c r="B1059" t="str">
        <f t="shared" si="16"/>
        <v>historybytype</v>
      </c>
      <c r="C1059">
        <f>IF(B1059=LOOKUP(B1059,'manually extracted terms'!$B$2:$B$219),1,0)</f>
        <v>0</v>
      </c>
    </row>
    <row r="1060" spans="1:3" x14ac:dyDescent="0.25">
      <c r="A1060" t="s">
        <v>26</v>
      </c>
      <c r="B1060" t="str">
        <f t="shared" si="16"/>
        <v>delegatedaccess</v>
      </c>
      <c r="C1060">
        <f>IF(B1060=LOOKUP(B1060,'manually extracted terms'!$B$2:$B$219),1,0)</f>
        <v>1</v>
      </c>
    </row>
    <row r="1061" spans="1:3" x14ac:dyDescent="0.25">
      <c r="A1061" t="s">
        <v>1443</v>
      </c>
      <c r="B1061" t="str">
        <f t="shared" si="16"/>
        <v>consumeruse</v>
      </c>
      <c r="C1061">
        <f>IF(B1061=LOOKUP(B1061,'manually extracted terms'!$B$2:$B$219),1,0)</f>
        <v>0</v>
      </c>
    </row>
    <row r="1062" spans="1:3" x14ac:dyDescent="0.25">
      <c r="A1062" t="s">
        <v>2857</v>
      </c>
      <c r="B1062" t="str">
        <f t="shared" si="16"/>
        <v>makeinquiriestoservice</v>
      </c>
      <c r="C1062">
        <f>IF(B1062=LOOKUP(B1062,'manually extracted terms'!$B$2:$B$219),1,0)</f>
        <v>0</v>
      </c>
    </row>
    <row r="1063" spans="1:3" x14ac:dyDescent="0.25">
      <c r="A1063" t="s">
        <v>2858</v>
      </c>
      <c r="B1063" t="str">
        <f t="shared" si="16"/>
        <v>functionalitytoperform</v>
      </c>
      <c r="C1063">
        <f>IF(B1063=LOOKUP(B1063,'manually extracted terms'!$B$2:$B$219),1,0)</f>
        <v>0</v>
      </c>
    </row>
    <row r="1064" spans="1:3" x14ac:dyDescent="0.25">
      <c r="A1064" t="s">
        <v>2859</v>
      </c>
      <c r="B1064" t="str">
        <f t="shared" si="16"/>
        <v>user-definedcriteriae</v>
      </c>
      <c r="C1064">
        <f>IF(B1064=LOOKUP(B1064,'manually extracted terms'!$B$2:$B$219),1,0)</f>
        <v>0</v>
      </c>
    </row>
    <row r="1065" spans="1:3" x14ac:dyDescent="0.25">
      <c r="A1065" t="s">
        <v>1423</v>
      </c>
      <c r="B1065" t="str">
        <f t="shared" si="16"/>
        <v>primarylanguage</v>
      </c>
      <c r="C1065">
        <f>IF(B1065=LOOKUP(B1065,'manually extracted terms'!$B$2:$B$219),1,0)</f>
        <v>1</v>
      </c>
    </row>
    <row r="1066" spans="1:3" x14ac:dyDescent="0.25">
      <c r="A1066" t="s">
        <v>2860</v>
      </c>
      <c r="B1066" t="str">
        <f t="shared" si="16"/>
        <v>locallawsrule</v>
      </c>
      <c r="C1066">
        <f>IF(B1066=LOOKUP(B1066,'manually extracted terms'!$B$2:$B$219),1,0)</f>
        <v>0</v>
      </c>
    </row>
    <row r="1067" spans="1:3" x14ac:dyDescent="0.25">
      <c r="A1067" t="s">
        <v>2861</v>
      </c>
      <c r="B1067" t="str">
        <f t="shared" si="16"/>
        <v>informationenteredduringplan</v>
      </c>
      <c r="C1067">
        <f>IF(B1067=LOOKUP(B1067,'manually extracted terms'!$B$2:$B$219),1,0)</f>
        <v>0</v>
      </c>
    </row>
    <row r="1068" spans="1:3" x14ac:dyDescent="0.25">
      <c r="A1068" t="s">
        <v>2862</v>
      </c>
      <c r="B1068" t="str">
        <f t="shared" si="16"/>
        <v>providethenecessaryreporting</v>
      </c>
      <c r="C1068">
        <f>IF(B1068=LOOKUP(B1068,'manually extracted terms'!$B$2:$B$219),1,0)</f>
        <v>0</v>
      </c>
    </row>
    <row r="1069" spans="1:3" x14ac:dyDescent="0.25">
      <c r="A1069" t="s">
        <v>2863</v>
      </c>
      <c r="B1069" t="str">
        <f t="shared" si="16"/>
        <v>enrolleesofqhpnon-renewal</v>
      </c>
      <c r="C1069">
        <f>IF(B1069=LOOKUP(B1069,'manually extracted terms'!$B$2:$B$219),1,0)</f>
        <v>0</v>
      </c>
    </row>
    <row r="1070" spans="1:3" x14ac:dyDescent="0.25">
      <c r="A1070" t="s">
        <v>2864</v>
      </c>
      <c r="B1070" t="str">
        <f t="shared" si="16"/>
        <v>additionalverificationofcitizenship</v>
      </c>
      <c r="C1070">
        <f>IF(B1070=LOOKUP(B1070,'manually extracted terms'!$B$2:$B$219),1,0)</f>
        <v>0</v>
      </c>
    </row>
    <row r="1071" spans="1:3" x14ac:dyDescent="0.25">
      <c r="A1071" t="s">
        <v>1376</v>
      </c>
      <c r="B1071" t="str">
        <f t="shared" si="16"/>
        <v>claimshandling</v>
      </c>
      <c r="C1071">
        <f>IF(B1071=LOOKUP(B1071,'manually extracted terms'!$B$2:$B$219),1,0)</f>
        <v>0</v>
      </c>
    </row>
    <row r="1072" spans="1:3" x14ac:dyDescent="0.25">
      <c r="A1072" t="s">
        <v>2865</v>
      </c>
      <c r="B1072" t="str">
        <f t="shared" si="16"/>
        <v>streamlinedapplicationfornon-subsidized</v>
      </c>
      <c r="C1072">
        <f>IF(B1072=LOOKUP(B1072,'manually extracted terms'!$B$2:$B$219),1,0)</f>
        <v>0</v>
      </c>
    </row>
    <row r="1073" spans="1:3" x14ac:dyDescent="0.25">
      <c r="A1073" t="s">
        <v>2866</v>
      </c>
      <c r="B1073" t="str">
        <f t="shared" si="16"/>
        <v>rulesregulation</v>
      </c>
      <c r="C1073">
        <f>IF(B1073=LOOKUP(B1073,'manually extracted terms'!$B$2:$B$219),1,0)</f>
        <v>0</v>
      </c>
    </row>
    <row r="1074" spans="1:3" x14ac:dyDescent="0.25">
      <c r="A1074" t="s">
        <v>2867</v>
      </c>
      <c r="B1074" t="str">
        <f t="shared" si="16"/>
        <v>sequencingsmart</v>
      </c>
      <c r="C1074">
        <f>IF(B1074=LOOKUP(B1074,'manually extracted terms'!$B$2:$B$219),1,0)</f>
        <v>0</v>
      </c>
    </row>
    <row r="1075" spans="1:3" x14ac:dyDescent="0.25">
      <c r="A1075" t="s">
        <v>2868</v>
      </c>
      <c r="B1075" t="str">
        <f t="shared" si="16"/>
        <v>diseasetype</v>
      </c>
      <c r="C1075">
        <f>IF(B1075=LOOKUP(B1075,'manually extracted terms'!$B$2:$B$219),1,0)</f>
        <v>0</v>
      </c>
    </row>
    <row r="1076" spans="1:3" x14ac:dyDescent="0.25">
      <c r="A1076" t="s">
        <v>1738</v>
      </c>
      <c r="B1076" t="str">
        <f t="shared" si="16"/>
        <v>enacted</v>
      </c>
      <c r="C1076">
        <f>IF(B1076=LOOKUP(B1076,'manually extracted terms'!$B$2:$B$219),1,0)</f>
        <v>0</v>
      </c>
    </row>
    <row r="1077" spans="1:3" x14ac:dyDescent="0.25">
      <c r="A1077" t="s">
        <v>2869</v>
      </c>
      <c r="B1077" t="str">
        <f t="shared" si="16"/>
        <v>enrollmentsbytype</v>
      </c>
      <c r="C1077">
        <f>IF(B1077=LOOKUP(B1077,'manually extracted terms'!$B$2:$B$219),1,0)</f>
        <v>0</v>
      </c>
    </row>
    <row r="1078" spans="1:3" x14ac:dyDescent="0.25">
      <c r="A1078" t="s">
        <v>2870</v>
      </c>
      <c r="B1078" t="str">
        <f t="shared" si="16"/>
        <v>regulationsordinance</v>
      </c>
      <c r="C1078">
        <f>IF(B1078=LOOKUP(B1078,'manually extracted terms'!$B$2:$B$219),1,0)</f>
        <v>0</v>
      </c>
    </row>
    <row r="1079" spans="1:3" x14ac:dyDescent="0.25">
      <c r="A1079" t="s">
        <v>2871</v>
      </c>
      <c r="B1079" t="str">
        <f t="shared" si="16"/>
        <v>exchangeenrolleesincluding</v>
      </c>
      <c r="C1079">
        <f>IF(B1079=LOOKUP(B1079,'manually extracted terms'!$B$2:$B$219),1,0)</f>
        <v>0</v>
      </c>
    </row>
    <row r="1080" spans="1:3" x14ac:dyDescent="0.25">
      <c r="A1080" t="s">
        <v>1146</v>
      </c>
      <c r="B1080" t="str">
        <f t="shared" si="16"/>
        <v>currenthealthcareoption</v>
      </c>
      <c r="C1080">
        <f>IF(B1080=LOOKUP(B1080,'manually extracted terms'!$B$2:$B$219),1,0)</f>
        <v>0</v>
      </c>
    </row>
    <row r="1081" spans="1:3" x14ac:dyDescent="0.25">
      <c r="A1081" t="s">
        <v>2872</v>
      </c>
      <c r="B1081" t="str">
        <f t="shared" si="16"/>
        <v>target</v>
      </c>
      <c r="C1081">
        <f>IF(B1081=LOOKUP(B1081,'manually extracted terms'!$B$2:$B$219),1,0)</f>
        <v>0</v>
      </c>
    </row>
    <row r="1082" spans="1:3" x14ac:dyDescent="0.25">
      <c r="A1082" t="s">
        <v>1242</v>
      </c>
      <c r="B1082" t="str">
        <f t="shared" si="16"/>
        <v>generatead-hoc</v>
      </c>
      <c r="C1082">
        <f>IF(B1082=LOOKUP(B1082,'manually extracted terms'!$B$2:$B$219),1,0)</f>
        <v>0</v>
      </c>
    </row>
    <row r="1083" spans="1:3" x14ac:dyDescent="0.25">
      <c r="A1083" t="s">
        <v>2873</v>
      </c>
      <c r="B1083" t="str">
        <f t="shared" si="16"/>
        <v>subsidiesfortheupcoming</v>
      </c>
      <c r="C1083">
        <f>IF(B1083=LOOKUP(B1083,'manually extracted terms'!$B$2:$B$219),1,0)</f>
        <v>0</v>
      </c>
    </row>
    <row r="1084" spans="1:3" x14ac:dyDescent="0.25">
      <c r="A1084" t="s">
        <v>2874</v>
      </c>
      <c r="B1084" t="str">
        <f t="shared" si="16"/>
        <v>functionalityforeligibility</v>
      </c>
      <c r="C1084">
        <f>IF(B1084=LOOKUP(B1084,'manually extracted terms'!$B$2:$B$219),1,0)</f>
        <v>0</v>
      </c>
    </row>
    <row r="1085" spans="1:3" x14ac:dyDescent="0.25">
      <c r="A1085" t="s">
        <v>2875</v>
      </c>
      <c r="B1085" t="str">
        <f t="shared" si="16"/>
        <v>applicationassistedcall</v>
      </c>
      <c r="C1085">
        <f>IF(B1085=LOOKUP(B1085,'manually extracted terms'!$B$2:$B$219),1,0)</f>
        <v>0</v>
      </c>
    </row>
    <row r="1086" spans="1:3" x14ac:dyDescent="0.25">
      <c r="A1086" t="s">
        <v>2876</v>
      </c>
      <c r="B1086" t="str">
        <f t="shared" si="16"/>
        <v>mannerthatfacilitate</v>
      </c>
      <c r="C1086">
        <f>IF(B1086=LOOKUP(B1086,'manually extracted terms'!$B$2:$B$219),1,0)</f>
        <v>0</v>
      </c>
    </row>
    <row r="1087" spans="1:3" x14ac:dyDescent="0.25">
      <c r="A1087" t="s">
        <v>2877</v>
      </c>
      <c r="B1087" t="str">
        <f t="shared" si="16"/>
        <v>individualresponse</v>
      </c>
      <c r="C1087">
        <f>IF(B1087=LOOKUP(B1087,'manually extracted terms'!$B$2:$B$219),1,0)</f>
        <v>0</v>
      </c>
    </row>
    <row r="1088" spans="1:3" x14ac:dyDescent="0.25">
      <c r="A1088" t="s">
        <v>1188</v>
      </c>
      <c r="B1088" t="str">
        <f t="shared" si="16"/>
        <v>verifyapplicantcitizenship</v>
      </c>
      <c r="C1088">
        <f>IF(B1088=LOOKUP(B1088,'manually extracted terms'!$B$2:$B$219),1,0)</f>
        <v>0</v>
      </c>
    </row>
    <row r="1089" spans="1:3" x14ac:dyDescent="0.25">
      <c r="A1089" t="s">
        <v>2878</v>
      </c>
      <c r="B1089" t="str">
        <f t="shared" ref="B1089:B1152" si="17">LOWER(SUBSTITUTE(A1089," ",""))</f>
        <v>progressintheapplication</v>
      </c>
      <c r="C1089">
        <f>IF(B1089=LOOKUP(B1089,'manually extracted terms'!$B$2:$B$219),1,0)</f>
        <v>0</v>
      </c>
    </row>
    <row r="1090" spans="1:3" x14ac:dyDescent="0.25">
      <c r="A1090" t="s">
        <v>1137</v>
      </c>
      <c r="B1090" t="str">
        <f t="shared" si="17"/>
        <v>determineplanavailability</v>
      </c>
      <c r="C1090">
        <f>IF(B1090=LOOKUP(B1090,'manually extracted terms'!$B$2:$B$219),1,0)</f>
        <v>0</v>
      </c>
    </row>
    <row r="1091" spans="1:3" x14ac:dyDescent="0.25">
      <c r="A1091" t="s">
        <v>2879</v>
      </c>
      <c r="B1091" t="str">
        <f t="shared" si="17"/>
        <v>decisionsupportgather</v>
      </c>
      <c r="C1091">
        <f>IF(B1091=LOOKUP(B1091,'manually extracted terms'!$B$2:$B$219),1,0)</f>
        <v>0</v>
      </c>
    </row>
    <row r="1092" spans="1:3" x14ac:dyDescent="0.25">
      <c r="A1092" t="s">
        <v>2880</v>
      </c>
      <c r="B1092" t="str">
        <f t="shared" si="17"/>
        <v>contribution</v>
      </c>
      <c r="C1092">
        <f>IF(B1092=LOOKUP(B1092,'manually extracted terms'!$B$2:$B$219),1,0)</f>
        <v>0</v>
      </c>
    </row>
    <row r="1093" spans="1:3" x14ac:dyDescent="0.25">
      <c r="A1093" t="s">
        <v>1377</v>
      </c>
      <c r="B1093" t="str">
        <f t="shared" si="17"/>
        <v>categoriesrecognized</v>
      </c>
      <c r="C1093">
        <f>IF(B1093=LOOKUP(B1093,'manually extracted terms'!$B$2:$B$219),1,0)</f>
        <v>0</v>
      </c>
    </row>
    <row r="1094" spans="1:3" x14ac:dyDescent="0.25">
      <c r="A1094" t="s">
        <v>2881</v>
      </c>
      <c r="B1094" t="str">
        <f t="shared" si="17"/>
        <v>partner</v>
      </c>
      <c r="C1094">
        <f>IF(B1094=LOOKUP(B1094,'manually extracted terms'!$B$2:$B$219),1,0)</f>
        <v>0</v>
      </c>
    </row>
    <row r="1095" spans="1:3" x14ac:dyDescent="0.25">
      <c r="A1095" t="s">
        <v>2882</v>
      </c>
      <c r="B1095" t="str">
        <f t="shared" si="17"/>
        <v>reconcileindividualpremium</v>
      </c>
      <c r="C1095">
        <f>IF(B1095=LOOKUP(B1095,'manually extracted terms'!$B$2:$B$219),1,0)</f>
        <v>0</v>
      </c>
    </row>
    <row r="1096" spans="1:3" x14ac:dyDescent="0.25">
      <c r="A1096" t="s">
        <v>1379</v>
      </c>
      <c r="B1096" t="str">
        <f t="shared" si="17"/>
        <v>enddate</v>
      </c>
      <c r="C1096">
        <f>IF(B1096=LOOKUP(B1096,'manually extracted terms'!$B$2:$B$219),1,0)</f>
        <v>0</v>
      </c>
    </row>
    <row r="1097" spans="1:3" x14ac:dyDescent="0.25">
      <c r="A1097" t="s">
        <v>2883</v>
      </c>
      <c r="B1097" t="str">
        <f t="shared" si="17"/>
        <v>gatewaychdpgateway</v>
      </c>
      <c r="C1097">
        <f>IF(B1097=LOOKUP(B1097,'manually extracted terms'!$B$2:$B$219),1,0)</f>
        <v>0</v>
      </c>
    </row>
    <row r="1098" spans="1:3" x14ac:dyDescent="0.25">
      <c r="A1098" t="s">
        <v>2884</v>
      </c>
      <c r="B1098" t="str">
        <f t="shared" si="17"/>
        <v>calheersshallprovidenotice</v>
      </c>
      <c r="C1098">
        <f>IF(B1098=LOOKUP(B1098,'manually extracted terms'!$B$2:$B$219),1,0)</f>
        <v>0</v>
      </c>
    </row>
    <row r="1099" spans="1:3" x14ac:dyDescent="0.25">
      <c r="A1099" t="s">
        <v>2885</v>
      </c>
      <c r="B1099" t="str">
        <f t="shared" si="17"/>
        <v>changethesource</v>
      </c>
      <c r="C1099">
        <f>IF(B1099=LOOKUP(B1099,'manually extracted terms'!$B$2:$B$219),1,0)</f>
        <v>0</v>
      </c>
    </row>
    <row r="1100" spans="1:3" x14ac:dyDescent="0.25">
      <c r="A1100" t="s">
        <v>2886</v>
      </c>
      <c r="B1100" t="str">
        <f t="shared" si="17"/>
        <v>targetedgroupsforpurpose</v>
      </c>
      <c r="C1100">
        <f>IF(B1100=LOOKUP(B1100,'manually extracted terms'!$B$2:$B$219),1,0)</f>
        <v>0</v>
      </c>
    </row>
    <row r="1101" spans="1:3" x14ac:dyDescent="0.25">
      <c r="A1101" t="s">
        <v>2887</v>
      </c>
      <c r="B1101" t="str">
        <f t="shared" si="17"/>
        <v>creditaptc</v>
      </c>
      <c r="C1101">
        <f>IF(B1101=LOOKUP(B1101,'manually extracted terms'!$B$2:$B$219),1,0)</f>
        <v>0</v>
      </c>
    </row>
    <row r="1102" spans="1:3" x14ac:dyDescent="0.25">
      <c r="A1102" t="s">
        <v>2888</v>
      </c>
      <c r="B1102" t="str">
        <f t="shared" si="17"/>
        <v>numberofcallsrequesting</v>
      </c>
      <c r="C1102">
        <f>IF(B1102=LOOKUP(B1102,'manually extracted terms'!$B$2:$B$219),1,0)</f>
        <v>0</v>
      </c>
    </row>
    <row r="1103" spans="1:3" x14ac:dyDescent="0.25">
      <c r="A1103" t="s">
        <v>2889</v>
      </c>
      <c r="B1103" t="str">
        <f t="shared" si="17"/>
        <v>multipleoutputcommunication</v>
      </c>
      <c r="C1103">
        <f>IF(B1103=LOOKUP(B1103,'manually extracted terms'!$B$2:$B$219),1,0)</f>
        <v>0</v>
      </c>
    </row>
    <row r="1104" spans="1:3" x14ac:dyDescent="0.25">
      <c r="A1104" t="s">
        <v>2890</v>
      </c>
      <c r="B1104" t="str">
        <f t="shared" si="17"/>
        <v>gcase</v>
      </c>
      <c r="C1104">
        <f>IF(B1104=LOOKUP(B1104,'manually extracted terms'!$B$2:$B$219),1,0)</f>
        <v>0</v>
      </c>
    </row>
    <row r="1105" spans="1:3" x14ac:dyDescent="0.25">
      <c r="A1105" t="s">
        <v>2891</v>
      </c>
      <c r="B1105" t="str">
        <f t="shared" si="17"/>
        <v>descriptionofthechange</v>
      </c>
      <c r="C1105">
        <f>IF(B1105=LOOKUP(B1105,'manually extracted terms'!$B$2:$B$219),1,0)</f>
        <v>0</v>
      </c>
    </row>
    <row r="1106" spans="1:3" x14ac:dyDescent="0.25">
      <c r="A1106" t="s">
        <v>2892</v>
      </c>
      <c r="B1106" t="str">
        <f t="shared" si="17"/>
        <v>revieworganization</v>
      </c>
      <c r="C1106">
        <f>IF(B1106=LOOKUP(B1106,'manually extracted terms'!$B$2:$B$219),1,0)</f>
        <v>0</v>
      </c>
    </row>
    <row r="1107" spans="1:3" x14ac:dyDescent="0.25">
      <c r="A1107" t="s">
        <v>1215</v>
      </c>
      <c r="B1107" t="str">
        <f t="shared" si="17"/>
        <v>analyzeresponse</v>
      </c>
      <c r="C1107">
        <f>IF(B1107=LOOKUP(B1107,'manually extracted terms'!$B$2:$B$219),1,0)</f>
        <v>0</v>
      </c>
    </row>
    <row r="1108" spans="1:3" x14ac:dyDescent="0.25">
      <c r="A1108" t="s">
        <v>2893</v>
      </c>
      <c r="B1108" t="str">
        <f t="shared" si="17"/>
        <v>functionalityforasingle</v>
      </c>
      <c r="C1108">
        <f>IF(B1108=LOOKUP(B1108,'manually extracted terms'!$B$2:$B$219),1,0)</f>
        <v>0</v>
      </c>
    </row>
    <row r="1109" spans="1:3" x14ac:dyDescent="0.25">
      <c r="A1109" t="s">
        <v>2894</v>
      </c>
      <c r="B1109" t="str">
        <f t="shared" si="17"/>
        <v>informationwiththeissuer</v>
      </c>
      <c r="C1109">
        <f>IF(B1109=LOOKUP(B1109,'manually extracted terms'!$B$2:$B$219),1,0)</f>
        <v>0</v>
      </c>
    </row>
    <row r="1110" spans="1:3" x14ac:dyDescent="0.25">
      <c r="A1110" t="s">
        <v>2895</v>
      </c>
      <c r="B1110" t="str">
        <f t="shared" si="17"/>
        <v>indicatorsweighting</v>
      </c>
      <c r="C1110">
        <f>IF(B1110=LOOKUP(B1110,'manually extracted terms'!$B$2:$B$219),1,0)</f>
        <v>0</v>
      </c>
    </row>
    <row r="1111" spans="1:3" x14ac:dyDescent="0.25">
      <c r="A1111" t="s">
        <v>2896</v>
      </c>
      <c r="B1111" t="str">
        <f t="shared" si="17"/>
        <v>progressstatus</v>
      </c>
      <c r="C1111">
        <f>IF(B1111=LOOKUP(B1111,'manually extracted terms'!$B$2:$B$219),1,0)</f>
        <v>0</v>
      </c>
    </row>
    <row r="1112" spans="1:3" x14ac:dyDescent="0.25">
      <c r="A1112" t="s">
        <v>2897</v>
      </c>
      <c r="B1112" t="str">
        <f t="shared" si="17"/>
        <v>officeofassister</v>
      </c>
      <c r="C1112">
        <f>IF(B1112=LOOKUP(B1112,'manually extracted terms'!$B$2:$B$219),1,0)</f>
        <v>0</v>
      </c>
    </row>
    <row r="1113" spans="1:3" x14ac:dyDescent="0.25">
      <c r="A1113" t="s">
        <v>2898</v>
      </c>
      <c r="B1113" t="str">
        <f t="shared" si="17"/>
        <v>individualenrollmentsinqualified</v>
      </c>
      <c r="C1113">
        <f>IF(B1113=LOOKUP(B1113,'manually extracted terms'!$B$2:$B$219),1,0)</f>
        <v>0</v>
      </c>
    </row>
    <row r="1114" spans="1:3" x14ac:dyDescent="0.25">
      <c r="A1114" t="s">
        <v>2899</v>
      </c>
      <c r="B1114" t="str">
        <f t="shared" si="17"/>
        <v>typesofqualitymeasure</v>
      </c>
      <c r="C1114">
        <f>IF(B1114=LOOKUP(B1114,'manually extracted terms'!$B$2:$B$219),1,0)</f>
        <v>0</v>
      </c>
    </row>
    <row r="1115" spans="1:3" x14ac:dyDescent="0.25">
      <c r="A1115" t="s">
        <v>2900</v>
      </c>
      <c r="B1115" t="str">
        <f t="shared" si="17"/>
        <v>handling</v>
      </c>
      <c r="C1115">
        <f>IF(B1115=LOOKUP(B1115,'manually extracted terms'!$B$2:$B$219),1,0)</f>
        <v>0</v>
      </c>
    </row>
    <row r="1116" spans="1:3" x14ac:dyDescent="0.25">
      <c r="A1116" t="s">
        <v>2901</v>
      </c>
      <c r="B1116" t="str">
        <f t="shared" si="17"/>
        <v>reportsoneligibilitydetermination</v>
      </c>
      <c r="C1116">
        <f>IF(B1116=LOOKUP(B1116,'manually extracted terms'!$B$2:$B$219),1,0)</f>
        <v>0</v>
      </c>
    </row>
    <row r="1117" spans="1:3" x14ac:dyDescent="0.25">
      <c r="A1117" t="s">
        <v>2902</v>
      </c>
      <c r="B1117" t="str">
        <f t="shared" si="17"/>
        <v>functionalitytotrackreferral</v>
      </c>
      <c r="C1117">
        <f>IF(B1117=LOOKUP(B1117,'manually extracted terms'!$B$2:$B$219),1,0)</f>
        <v>0</v>
      </c>
    </row>
    <row r="1118" spans="1:3" x14ac:dyDescent="0.25">
      <c r="A1118" t="s">
        <v>2903</v>
      </c>
      <c r="B1118" t="str">
        <f t="shared" si="17"/>
        <v>non-magimedi-cal</v>
      </c>
      <c r="C1118">
        <f>IF(B1118=LOOKUP(B1118,'manually extracted terms'!$B$2:$B$219),1,0)</f>
        <v>1</v>
      </c>
    </row>
    <row r="1119" spans="1:3" x14ac:dyDescent="0.25">
      <c r="A1119" t="s">
        <v>2904</v>
      </c>
      <c r="B1119" t="str">
        <f t="shared" si="17"/>
        <v>doctorswellnessresource</v>
      </c>
      <c r="C1119">
        <f>IF(B1119=LOOKUP(B1119,'manually extracted terms'!$B$2:$B$219),1,0)</f>
        <v>0</v>
      </c>
    </row>
    <row r="1120" spans="1:3" x14ac:dyDescent="0.25">
      <c r="A1120" t="s">
        <v>1241</v>
      </c>
      <c r="B1120" t="str">
        <f t="shared" si="17"/>
        <v>includingstatistical</v>
      </c>
      <c r="C1120">
        <f>IF(B1120=LOOKUP(B1120,'manually extracted terms'!$B$2:$B$219),1,0)</f>
        <v>0</v>
      </c>
    </row>
    <row r="1121" spans="1:3" x14ac:dyDescent="0.25">
      <c r="A1121" t="s">
        <v>70</v>
      </c>
      <c r="B1121" t="str">
        <f t="shared" si="17"/>
        <v>familyenrollment</v>
      </c>
      <c r="C1121">
        <f>IF(B1121=LOOKUP(B1121,'manually extracted terms'!$B$2:$B$219),1,0)</f>
        <v>0</v>
      </c>
    </row>
    <row r="1122" spans="1:3" x14ac:dyDescent="0.25">
      <c r="A1122" t="s">
        <v>2905</v>
      </c>
      <c r="B1122" t="str">
        <f t="shared" si="17"/>
        <v>cmscalifornia</v>
      </c>
      <c r="C1122">
        <f>IF(B1122=LOOKUP(B1122,'manually extracted terms'!$B$2:$B$219),1,0)</f>
        <v>0</v>
      </c>
    </row>
    <row r="1123" spans="1:3" x14ac:dyDescent="0.25">
      <c r="A1123" t="s">
        <v>1197</v>
      </c>
      <c r="B1123" t="str">
        <f t="shared" si="17"/>
        <v>datavalue</v>
      </c>
      <c r="C1123">
        <f>IF(B1123=LOOKUP(B1123,'manually extracted terms'!$B$2:$B$219),1,0)</f>
        <v>0</v>
      </c>
    </row>
    <row r="1124" spans="1:3" x14ac:dyDescent="0.25">
      <c r="A1124" t="s">
        <v>1221</v>
      </c>
      <c r="B1124" t="str">
        <f t="shared" si="17"/>
        <v>updatedinformation</v>
      </c>
      <c r="C1124">
        <f>IF(B1124=LOOKUP(B1124,'manually extracted terms'!$B$2:$B$219),1,0)</f>
        <v>0</v>
      </c>
    </row>
    <row r="1125" spans="1:3" x14ac:dyDescent="0.25">
      <c r="A1125" t="s">
        <v>2906</v>
      </c>
      <c r="B1125" t="str">
        <f t="shared" si="17"/>
        <v>presumptiveeligibilityprogram</v>
      </c>
      <c r="C1125">
        <f>IF(B1125=LOOKUP(B1125,'manually extracted terms'!$B$2:$B$219),1,0)</f>
        <v>1</v>
      </c>
    </row>
    <row r="1126" spans="1:3" x14ac:dyDescent="0.25">
      <c r="A1126" t="s">
        <v>2907</v>
      </c>
      <c r="B1126" t="str">
        <f t="shared" si="17"/>
        <v>functionalityforaconsumer</v>
      </c>
      <c r="C1126">
        <f>IF(B1126=LOOKUP(B1126,'manually extracted terms'!$B$2:$B$219),1,0)</f>
        <v>0</v>
      </c>
    </row>
    <row r="1127" spans="1:3" x14ac:dyDescent="0.25">
      <c r="A1127" t="s">
        <v>2908</v>
      </c>
      <c r="B1127" t="str">
        <f t="shared" si="17"/>
        <v>processannual</v>
      </c>
      <c r="C1127">
        <f>IF(B1127=LOOKUP(B1127,'manually extracted terms'!$B$2:$B$219),1,0)</f>
        <v>0</v>
      </c>
    </row>
    <row r="1128" spans="1:3" x14ac:dyDescent="0.25">
      <c r="A1128" t="s">
        <v>2909</v>
      </c>
      <c r="B1128" t="str">
        <f t="shared" si="17"/>
        <v>metricsforactive</v>
      </c>
      <c r="C1128">
        <f>IF(B1128=LOOKUP(B1128,'manually extracted terms'!$B$2:$B$219),1,0)</f>
        <v>0</v>
      </c>
    </row>
    <row r="1129" spans="1:3" x14ac:dyDescent="0.25">
      <c r="A1129" t="s">
        <v>2910</v>
      </c>
      <c r="B1129" t="str">
        <f t="shared" si="17"/>
        <v>feeforanassister</v>
      </c>
      <c r="C1129">
        <f>IF(B1129=LOOKUP(B1129,'manually extracted terms'!$B$2:$B$219),1,0)</f>
        <v>0</v>
      </c>
    </row>
    <row r="1130" spans="1:3" x14ac:dyDescent="0.25">
      <c r="A1130" t="s">
        <v>2911</v>
      </c>
      <c r="B1130" t="str">
        <f t="shared" si="17"/>
        <v>authorizeduserstoupdate</v>
      </c>
      <c r="C1130">
        <f>IF(B1130=LOOKUP(B1130,'manually extracted terms'!$B$2:$B$219),1,0)</f>
        <v>0</v>
      </c>
    </row>
    <row r="1131" spans="1:3" x14ac:dyDescent="0.25">
      <c r="A1131" t="s">
        <v>2912</v>
      </c>
      <c r="B1131" t="str">
        <f t="shared" si="17"/>
        <v>populatethestandardized</v>
      </c>
      <c r="C1131">
        <f>IF(B1131=LOOKUP(B1131,'manually extracted terms'!$B$2:$B$219),1,0)</f>
        <v>0</v>
      </c>
    </row>
    <row r="1132" spans="1:3" x14ac:dyDescent="0.25">
      <c r="A1132" t="s">
        <v>1130</v>
      </c>
      <c r="B1132" t="str">
        <f t="shared" si="17"/>
        <v>authorizedpersoncompleting</v>
      </c>
      <c r="C1132">
        <f>IF(B1132=LOOKUP(B1132,'manually extracted terms'!$B$2:$B$219),1,0)</f>
        <v>0</v>
      </c>
    </row>
    <row r="1133" spans="1:3" x14ac:dyDescent="0.25">
      <c r="A1133" t="s">
        <v>2913</v>
      </c>
      <c r="B1133" t="str">
        <f t="shared" si="17"/>
        <v>functionalitytoextract</v>
      </c>
      <c r="C1133">
        <f>IF(B1133=LOOKUP(B1133,'manually extracted terms'!$B$2:$B$219),1,0)</f>
        <v>0</v>
      </c>
    </row>
    <row r="1134" spans="1:3" x14ac:dyDescent="0.25">
      <c r="A1134" t="s">
        <v>2914</v>
      </c>
      <c r="B1134" t="str">
        <f t="shared" si="17"/>
        <v>sawsreferralsstatus</v>
      </c>
      <c r="C1134">
        <f>IF(B1134=LOOKUP(B1134,'manually extracted terms'!$B$2:$B$219),1,0)</f>
        <v>0</v>
      </c>
    </row>
    <row r="1135" spans="1:3" x14ac:dyDescent="0.25">
      <c r="A1135" t="s">
        <v>2915</v>
      </c>
      <c r="B1135" t="str">
        <f t="shared" si="17"/>
        <v>applicationmailedtoapplicant</v>
      </c>
      <c r="C1135">
        <f>IF(B1135=LOOKUP(B1135,'manually extracted terms'!$B$2:$B$219),1,0)</f>
        <v>0</v>
      </c>
    </row>
    <row r="1136" spans="1:3" x14ac:dyDescent="0.25">
      <c r="A1136" t="s">
        <v>2916</v>
      </c>
      <c r="B1136" t="str">
        <f t="shared" si="17"/>
        <v>optional</v>
      </c>
      <c r="C1136">
        <f>IF(B1136=LOOKUP(B1136,'manually extracted terms'!$B$2:$B$219),1,0)</f>
        <v>0</v>
      </c>
    </row>
    <row r="1137" spans="1:3" x14ac:dyDescent="0.25">
      <c r="A1137" t="s">
        <v>2917</v>
      </c>
      <c r="B1137" t="str">
        <f t="shared" si="17"/>
        <v>managementofassister</v>
      </c>
      <c r="C1137">
        <f>IF(B1137=LOOKUP(B1137,'manually extracted terms'!$B$2:$B$219),1,0)</f>
        <v>0</v>
      </c>
    </row>
    <row r="1138" spans="1:3" x14ac:dyDescent="0.25">
      <c r="A1138" t="s">
        <v>2918</v>
      </c>
      <c r="B1138" t="str">
        <f t="shared" si="17"/>
        <v>determinedrule</v>
      </c>
      <c r="C1138">
        <f>IF(B1138=LOOKUP(B1138,'manually extracted terms'!$B$2:$B$219),1,0)</f>
        <v>0</v>
      </c>
    </row>
    <row r="1139" spans="1:3" x14ac:dyDescent="0.25">
      <c r="A1139" t="s">
        <v>2919</v>
      </c>
      <c r="B1139" t="str">
        <f t="shared" si="17"/>
        <v>preferencesforcommunicationmethod</v>
      </c>
      <c r="C1139">
        <f>IF(B1139=LOOKUP(B1139,'manually extracted terms'!$B$2:$B$219),1,0)</f>
        <v>0</v>
      </c>
    </row>
    <row r="1140" spans="1:3" x14ac:dyDescent="0.25">
      <c r="A1140" t="s">
        <v>2920</v>
      </c>
      <c r="B1140" t="str">
        <f t="shared" si="17"/>
        <v>selectaptc</v>
      </c>
      <c r="C1140">
        <f>IF(B1140=LOOKUP(B1140,'manually extracted terms'!$B$2:$B$219),1,0)</f>
        <v>0</v>
      </c>
    </row>
    <row r="1141" spans="1:3" x14ac:dyDescent="0.25">
      <c r="A1141" t="s">
        <v>2921</v>
      </c>
      <c r="B1141" t="str">
        <f t="shared" si="17"/>
        <v>levelentrydatabased</v>
      </c>
      <c r="C1141">
        <f>IF(B1141=LOOKUP(B1141,'manually extracted terms'!$B$2:$B$219),1,0)</f>
        <v>0</v>
      </c>
    </row>
    <row r="1142" spans="1:3" x14ac:dyDescent="0.25">
      <c r="A1142" t="s">
        <v>2922</v>
      </c>
      <c r="B1142" t="str">
        <f t="shared" si="17"/>
        <v>databased</v>
      </c>
      <c r="C1142">
        <f>IF(B1142=LOOKUP(B1142,'manually extracted terms'!$B$2:$B$219),1,0)</f>
        <v>0</v>
      </c>
    </row>
    <row r="1143" spans="1:3" x14ac:dyDescent="0.25">
      <c r="A1143" t="s">
        <v>1473</v>
      </c>
      <c r="B1143" t="str">
        <f t="shared" si="17"/>
        <v>programtype</v>
      </c>
      <c r="C1143">
        <f>IF(B1143=LOOKUP(B1143,'manually extracted terms'!$B$2:$B$219),1,0)</f>
        <v>0</v>
      </c>
    </row>
    <row r="1144" spans="1:3" x14ac:dyDescent="0.25">
      <c r="A1144" t="s">
        <v>2923</v>
      </c>
      <c r="B1144" t="str">
        <f t="shared" si="17"/>
        <v>communicationcommunicationmethod</v>
      </c>
      <c r="C1144">
        <f>IF(B1144=LOOKUP(B1144,'manually extracted terms'!$B$2:$B$219),1,0)</f>
        <v>0</v>
      </c>
    </row>
    <row r="1145" spans="1:3" x14ac:dyDescent="0.25">
      <c r="A1145" t="s">
        <v>1108</v>
      </c>
      <c r="B1145" t="str">
        <f t="shared" si="17"/>
        <v>determiningindividualexemption</v>
      </c>
      <c r="C1145">
        <f>IF(B1145=LOOKUP(B1145,'manually extracted terms'!$B$2:$B$219),1,0)</f>
        <v>0</v>
      </c>
    </row>
    <row r="1146" spans="1:3" x14ac:dyDescent="0.25">
      <c r="A1146" t="s">
        <v>187</v>
      </c>
      <c r="B1146" t="str">
        <f t="shared" si="17"/>
        <v>benefitlevel</v>
      </c>
      <c r="C1146">
        <f>IF(B1146=LOOKUP(B1146,'manually extracted terms'!$B$2:$B$219),1,0)</f>
        <v>0</v>
      </c>
    </row>
    <row r="1147" spans="1:3" x14ac:dyDescent="0.25">
      <c r="A1147" t="s">
        <v>1107</v>
      </c>
      <c r="B1147" t="str">
        <f t="shared" si="17"/>
        <v>configuredtimeframebased</v>
      </c>
      <c r="C1147">
        <f>IF(B1147=LOOKUP(B1147,'manually extracted terms'!$B$2:$B$219),1,0)</f>
        <v>0</v>
      </c>
    </row>
    <row r="1148" spans="1:3" x14ac:dyDescent="0.25">
      <c r="A1148" t="s">
        <v>2924</v>
      </c>
      <c r="B1148" t="str">
        <f t="shared" si="17"/>
        <v>sci</v>
      </c>
      <c r="C1148">
        <f>IF(B1148=LOOKUP(B1148,'manually extracted terms'!$B$2:$B$219),1,0)</f>
        <v>1</v>
      </c>
    </row>
    <row r="1149" spans="1:3" x14ac:dyDescent="0.25">
      <c r="A1149" t="s">
        <v>2925</v>
      </c>
      <c r="B1149" t="str">
        <f t="shared" si="17"/>
        <v>consumerstoshop</v>
      </c>
      <c r="C1149">
        <f>IF(B1149=LOOKUP(B1149,'manually extracted terms'!$B$2:$B$219),1,0)</f>
        <v>0</v>
      </c>
    </row>
    <row r="1150" spans="1:3" x14ac:dyDescent="0.25">
      <c r="A1150" t="s">
        <v>1155</v>
      </c>
      <c r="B1150" t="str">
        <f t="shared" si="17"/>
        <v>trackhistoricalrating</v>
      </c>
      <c r="C1150">
        <f>IF(B1150=LOOKUP(B1150,'manually extracted terms'!$B$2:$B$219),1,0)</f>
        <v>0</v>
      </c>
    </row>
    <row r="1151" spans="1:3" x14ac:dyDescent="0.25">
      <c r="A1151" t="s">
        <v>2926</v>
      </c>
      <c r="B1151" t="str">
        <f t="shared" si="17"/>
        <v>documentationthatresult</v>
      </c>
      <c r="C1151">
        <f>IF(B1151=LOOKUP(B1151,'manually extracted terms'!$B$2:$B$219),1,0)</f>
        <v>0</v>
      </c>
    </row>
    <row r="1152" spans="1:3" x14ac:dyDescent="0.25">
      <c r="A1152" t="s">
        <v>2927</v>
      </c>
      <c r="B1152" t="str">
        <f t="shared" si="17"/>
        <v>gatewaydeemed</v>
      </c>
      <c r="C1152">
        <f>IF(B1152=LOOKUP(B1152,'manually extracted terms'!$B$2:$B$219),1,0)</f>
        <v>0</v>
      </c>
    </row>
    <row r="1153" spans="1:3" x14ac:dyDescent="0.25">
      <c r="A1153" t="s">
        <v>2928</v>
      </c>
      <c r="B1153" t="str">
        <f t="shared" ref="B1153:B1216" si="18">LOWER(SUBSTITUTE(A1153," ",""))</f>
        <v>calworkscalfresh</v>
      </c>
      <c r="C1153">
        <f>IF(B1153=LOOKUP(B1153,'manually extracted terms'!$B$2:$B$219),1,0)</f>
        <v>0</v>
      </c>
    </row>
    <row r="1154" spans="1:3" x14ac:dyDescent="0.25">
      <c r="A1154" t="s">
        <v>3</v>
      </c>
      <c r="B1154" t="str">
        <f t="shared" si="18"/>
        <v>non-subsidizedhealthcoverage</v>
      </c>
      <c r="C1154">
        <f>IF(B1154=LOOKUP(B1154,'manually extracted terms'!$B$2:$B$219),1,0)</f>
        <v>1</v>
      </c>
    </row>
    <row r="1155" spans="1:3" x14ac:dyDescent="0.25">
      <c r="A1155" t="s">
        <v>2929</v>
      </c>
      <c r="B1155" t="str">
        <f t="shared" si="18"/>
        <v>sendelectronic</v>
      </c>
      <c r="C1155">
        <f>IF(B1155=LOOKUP(B1155,'manually extracted terms'!$B$2:$B$219),1,0)</f>
        <v>0</v>
      </c>
    </row>
    <row r="1156" spans="1:3" x14ac:dyDescent="0.25">
      <c r="A1156" t="s">
        <v>151</v>
      </c>
      <c r="B1156" t="str">
        <f t="shared" si="18"/>
        <v>reconciledperiodicenrollment</v>
      </c>
      <c r="C1156">
        <f>IF(B1156=LOOKUP(B1156,'manually extracted terms'!$B$2:$B$219),1,0)</f>
        <v>1</v>
      </c>
    </row>
    <row r="1157" spans="1:3" x14ac:dyDescent="0.25">
      <c r="A1157" t="s">
        <v>2930</v>
      </c>
      <c r="B1157" t="str">
        <f t="shared" si="18"/>
        <v>screenwithoutsaving</v>
      </c>
      <c r="C1157">
        <f>IF(B1157=LOOKUP(B1157,'manually extracted terms'!$B$2:$B$219),1,0)</f>
        <v>0</v>
      </c>
    </row>
    <row r="1158" spans="1:3" x14ac:dyDescent="0.25">
      <c r="A1158" t="s">
        <v>2931</v>
      </c>
      <c r="B1158" t="str">
        <f t="shared" si="18"/>
        <v>collectoptional</v>
      </c>
      <c r="C1158">
        <f>IF(B1158=LOOKUP(B1158,'manually extracted terms'!$B$2:$B$219),1,0)</f>
        <v>0</v>
      </c>
    </row>
    <row r="1159" spans="1:3" x14ac:dyDescent="0.25">
      <c r="A1159" t="s">
        <v>2932</v>
      </c>
      <c r="B1159" t="str">
        <f t="shared" si="18"/>
        <v>scananymailed</v>
      </c>
      <c r="C1159">
        <f>IF(B1159=LOOKUP(B1159,'manually extracted terms'!$B$2:$B$219),1,0)</f>
        <v>0</v>
      </c>
    </row>
    <row r="1160" spans="1:3" x14ac:dyDescent="0.25">
      <c r="A1160" t="s">
        <v>1385</v>
      </c>
      <c r="B1160" t="str">
        <f t="shared" si="18"/>
        <v>timeframeallotted</v>
      </c>
      <c r="C1160">
        <f>IF(B1160=LOOKUP(B1160,'manually extracted terms'!$B$2:$B$219),1,0)</f>
        <v>0</v>
      </c>
    </row>
    <row r="1161" spans="1:3" x14ac:dyDescent="0.25">
      <c r="A1161" t="s">
        <v>2933</v>
      </c>
      <c r="B1161" t="str">
        <f t="shared" si="18"/>
        <v>qualitydoctorswellness</v>
      </c>
      <c r="C1161">
        <f>IF(B1161=LOOKUP(B1161,'manually extracted terms'!$B$2:$B$219),1,0)</f>
        <v>0</v>
      </c>
    </row>
    <row r="1162" spans="1:3" x14ac:dyDescent="0.25">
      <c r="A1162" t="s">
        <v>2934</v>
      </c>
      <c r="B1162" t="str">
        <f t="shared" si="18"/>
        <v>onlinefax</v>
      </c>
      <c r="C1162">
        <f>IF(B1162=LOOKUP(B1162,'manually extracted terms'!$B$2:$B$219),1,0)</f>
        <v>0</v>
      </c>
    </row>
    <row r="1163" spans="1:3" x14ac:dyDescent="0.25">
      <c r="A1163" t="s">
        <v>2935</v>
      </c>
      <c r="B1163" t="str">
        <f t="shared" si="18"/>
        <v>processfordetermining</v>
      </c>
      <c r="C1163">
        <f>IF(B1163=LOOKUP(B1163,'manually extracted terms'!$B$2:$B$219),1,0)</f>
        <v>0</v>
      </c>
    </row>
    <row r="1164" spans="1:3" x14ac:dyDescent="0.25">
      <c r="A1164" t="s">
        <v>2936</v>
      </c>
      <c r="B1164" t="str">
        <f t="shared" si="18"/>
        <v>fpactnewborngateway</v>
      </c>
      <c r="C1164">
        <f>IF(B1164=LOOKUP(B1164,'manually extracted terms'!$B$2:$B$219),1,0)</f>
        <v>0</v>
      </c>
    </row>
    <row r="1165" spans="1:3" x14ac:dyDescent="0.25">
      <c r="A1165" t="s">
        <v>2937</v>
      </c>
      <c r="B1165" t="str">
        <f t="shared" si="18"/>
        <v>viewaspecificconsumer</v>
      </c>
      <c r="C1165">
        <f>IF(B1165=LOOKUP(B1165,'manually extracted terms'!$B$2:$B$219),1,0)</f>
        <v>0</v>
      </c>
    </row>
    <row r="1166" spans="1:3" x14ac:dyDescent="0.25">
      <c r="A1166" t="s">
        <v>2938</v>
      </c>
      <c r="B1166" t="str">
        <f t="shared" si="18"/>
        <v>functionalitytoreceiveqhp</v>
      </c>
      <c r="C1166">
        <f>IF(B1166=LOOKUP(B1166,'manually extracted terms'!$B$2:$B$219),1,0)</f>
        <v>0</v>
      </c>
    </row>
    <row r="1167" spans="1:3" x14ac:dyDescent="0.25">
      <c r="A1167" t="s">
        <v>2939</v>
      </c>
      <c r="B1167" t="str">
        <f t="shared" si="18"/>
        <v>changingbusiness</v>
      </c>
      <c r="C1167">
        <f>IF(B1167=LOOKUP(B1167,'manually extracted terms'!$B$2:$B$219),1,0)</f>
        <v>0</v>
      </c>
    </row>
    <row r="1168" spans="1:3" x14ac:dyDescent="0.25">
      <c r="A1168" t="s">
        <v>1075</v>
      </c>
      <c r="B1168" t="str">
        <f t="shared" si="18"/>
        <v>includingsummarymeasure</v>
      </c>
      <c r="C1168">
        <f>IF(B1168=LOOKUP(B1168,'manually extracted terms'!$B$2:$B$219),1,0)</f>
        <v>0</v>
      </c>
    </row>
    <row r="1169" spans="1:3" x14ac:dyDescent="0.25">
      <c r="A1169" t="s">
        <v>992</v>
      </c>
      <c r="B1169" t="str">
        <f t="shared" si="18"/>
        <v>includinguniqueindividualidentifier</v>
      </c>
      <c r="C1169">
        <f>IF(B1169=LOOKUP(B1169,'manually extracted terms'!$B$2:$B$219),1,0)</f>
        <v>0</v>
      </c>
    </row>
    <row r="1170" spans="1:3" x14ac:dyDescent="0.25">
      <c r="A1170" t="s">
        <v>2940</v>
      </c>
      <c r="B1170" t="str">
        <f t="shared" si="18"/>
        <v>personswithdelegatedaccess</v>
      </c>
      <c r="C1170">
        <f>IF(B1170=LOOKUP(B1170,'manually extracted terms'!$B$2:$B$219),1,0)</f>
        <v>0</v>
      </c>
    </row>
    <row r="1171" spans="1:3" x14ac:dyDescent="0.25">
      <c r="A1171" t="s">
        <v>2941</v>
      </c>
      <c r="B1171" t="str">
        <f t="shared" si="18"/>
        <v>functionalitytovalidatefield</v>
      </c>
      <c r="C1171">
        <f>IF(B1171=LOOKUP(B1171,'manually extracted terms'!$B$2:$B$219),1,0)</f>
        <v>0</v>
      </c>
    </row>
    <row r="1172" spans="1:3" x14ac:dyDescent="0.25">
      <c r="A1172" t="s">
        <v>2942</v>
      </c>
      <c r="B1172" t="str">
        <f t="shared" si="18"/>
        <v>priorvalue</v>
      </c>
      <c r="C1172">
        <f>IF(B1172=LOOKUP(B1172,'manually extracted terms'!$B$2:$B$219),1,0)</f>
        <v>0</v>
      </c>
    </row>
    <row r="1173" spans="1:3" x14ac:dyDescent="0.25">
      <c r="A1173" t="s">
        <v>2943</v>
      </c>
      <c r="B1173" t="str">
        <f t="shared" si="18"/>
        <v>providefunctionalitytomonitor</v>
      </c>
      <c r="C1173">
        <f>IF(B1173=LOOKUP(B1173,'manually extracted terms'!$B$2:$B$219),1,0)</f>
        <v>0</v>
      </c>
    </row>
    <row r="1174" spans="1:3" x14ac:dyDescent="0.25">
      <c r="A1174" t="s">
        <v>2944</v>
      </c>
      <c r="B1174" t="str">
        <f t="shared" si="18"/>
        <v>processissuer</v>
      </c>
      <c r="C1174">
        <f>IF(B1174=LOOKUP(B1174,'manually extracted terms'!$B$2:$B$219),1,0)</f>
        <v>0</v>
      </c>
    </row>
    <row r="1175" spans="1:3" x14ac:dyDescent="0.25">
      <c r="A1175" t="s">
        <v>2945</v>
      </c>
      <c r="B1175" t="str">
        <f t="shared" si="18"/>
        <v>enrollinnon-subsidizedhealth</v>
      </c>
      <c r="C1175">
        <f>IF(B1175=LOOKUP(B1175,'manually extracted terms'!$B$2:$B$219),1,0)</f>
        <v>0</v>
      </c>
    </row>
    <row r="1176" spans="1:3" x14ac:dyDescent="0.25">
      <c r="A1176" t="s">
        <v>2946</v>
      </c>
      <c r="B1176" t="str">
        <f t="shared" si="18"/>
        <v>optoutofexchange</v>
      </c>
      <c r="C1176">
        <f>IF(B1176=LOOKUP(B1176,'manually extracted terms'!$B$2:$B$219),1,0)</f>
        <v>0</v>
      </c>
    </row>
    <row r="1177" spans="1:3" x14ac:dyDescent="0.25">
      <c r="A1177" t="s">
        <v>1759</v>
      </c>
      <c r="B1177" t="str">
        <f t="shared" si="18"/>
        <v>disabled</v>
      </c>
      <c r="C1177">
        <f>IF(B1177=LOOKUP(B1177,'manually extracted terms'!$B$2:$B$219),1,0)</f>
        <v>0</v>
      </c>
    </row>
    <row r="1178" spans="1:3" x14ac:dyDescent="0.25">
      <c r="A1178" t="s">
        <v>2947</v>
      </c>
      <c r="B1178" t="str">
        <f t="shared" si="18"/>
        <v>taskqueue</v>
      </c>
      <c r="C1178">
        <f>IF(B1178=LOOKUP(B1178,'manually extracted terms'!$B$2:$B$219),1,0)</f>
        <v>0</v>
      </c>
    </row>
    <row r="1179" spans="1:3" x14ac:dyDescent="0.25">
      <c r="A1179" t="s">
        <v>2948</v>
      </c>
      <c r="B1179" t="str">
        <f t="shared" si="18"/>
        <v>functionalitytorecordindividual</v>
      </c>
      <c r="C1179">
        <f>IF(B1179=LOOKUP(B1179,'manually extracted terms'!$B$2:$B$219),1,0)</f>
        <v>0</v>
      </c>
    </row>
    <row r="1180" spans="1:3" x14ac:dyDescent="0.25">
      <c r="A1180" t="s">
        <v>2949</v>
      </c>
      <c r="B1180" t="str">
        <f t="shared" si="18"/>
        <v>dataontheadministrative</v>
      </c>
      <c r="C1180">
        <f>IF(B1180=LOOKUP(B1180,'manually extracted terms'!$B$2:$B$219),1,0)</f>
        <v>0</v>
      </c>
    </row>
    <row r="1181" spans="1:3" x14ac:dyDescent="0.25">
      <c r="A1181" t="s">
        <v>2950</v>
      </c>
      <c r="B1181" t="str">
        <f t="shared" si="18"/>
        <v>configured</v>
      </c>
      <c r="C1181">
        <f>IF(B1181=LOOKUP(B1181,'manually extracted terms'!$B$2:$B$219),1,0)</f>
        <v>0</v>
      </c>
    </row>
    <row r="1182" spans="1:3" x14ac:dyDescent="0.25">
      <c r="A1182" t="s">
        <v>2951</v>
      </c>
      <c r="B1182" t="str">
        <f t="shared" si="18"/>
        <v>demonstrateappropriateuse</v>
      </c>
      <c r="C1182">
        <f>IF(B1182=LOOKUP(B1182,'manually extracted terms'!$B$2:$B$219),1,0)</f>
        <v>0</v>
      </c>
    </row>
    <row r="1183" spans="1:3" x14ac:dyDescent="0.25">
      <c r="A1183" t="s">
        <v>2952</v>
      </c>
      <c r="B1183" t="str">
        <f t="shared" si="18"/>
        <v>basedonpreference</v>
      </c>
      <c r="C1183">
        <f>IF(B1183=LOOKUP(B1183,'manually extracted terms'!$B$2:$B$219),1,0)</f>
        <v>0</v>
      </c>
    </row>
    <row r="1184" spans="1:3" x14ac:dyDescent="0.25">
      <c r="A1184" t="s">
        <v>2953</v>
      </c>
      <c r="B1184" t="str">
        <f t="shared" si="18"/>
        <v>providethefunctionalityhighlight</v>
      </c>
      <c r="C1184">
        <f>IF(B1184=LOOKUP(B1184,'manually extracted terms'!$B$2:$B$219),1,0)</f>
        <v>0</v>
      </c>
    </row>
    <row r="1185" spans="1:3" x14ac:dyDescent="0.25">
      <c r="A1185" t="s">
        <v>1135</v>
      </c>
      <c r="B1185" t="str">
        <f t="shared" si="18"/>
        <v>individualuseraccount</v>
      </c>
      <c r="C1185">
        <f>IF(B1185=LOOKUP(B1185,'manually extracted terms'!$B$2:$B$219),1,0)</f>
        <v>0</v>
      </c>
    </row>
    <row r="1186" spans="1:3" x14ac:dyDescent="0.25">
      <c r="A1186" t="s">
        <v>2954</v>
      </c>
      <c r="B1186" t="str">
        <f t="shared" si="18"/>
        <v>appealnotice</v>
      </c>
      <c r="C1186">
        <f>IF(B1186=LOOKUP(B1186,'manually extracted terms'!$B$2:$B$219),1,0)</f>
        <v>0</v>
      </c>
    </row>
    <row r="1187" spans="1:3" x14ac:dyDescent="0.25">
      <c r="A1187" t="s">
        <v>2955</v>
      </c>
      <c r="B1187" t="str">
        <f t="shared" si="18"/>
        <v>changeuser</v>
      </c>
      <c r="C1187">
        <f>IF(B1187=LOOKUP(B1187,'manually extracted terms'!$B$2:$B$219),1,0)</f>
        <v>0</v>
      </c>
    </row>
    <row r="1188" spans="1:3" x14ac:dyDescent="0.25">
      <c r="A1188" t="s">
        <v>2956</v>
      </c>
      <c r="B1188" t="str">
        <f t="shared" si="18"/>
        <v>calheersenrollment</v>
      </c>
      <c r="C1188">
        <f>IF(B1188=LOOKUP(B1188,'manually extracted terms'!$B$2:$B$219),1,0)</f>
        <v>0</v>
      </c>
    </row>
    <row r="1189" spans="1:3" x14ac:dyDescent="0.25">
      <c r="A1189" t="s">
        <v>2957</v>
      </c>
      <c r="B1189" t="str">
        <f t="shared" si="18"/>
        <v>outreachincreased</v>
      </c>
      <c r="C1189">
        <f>IF(B1189=LOOKUP(B1189,'manually extracted terms'!$B$2:$B$219),1,0)</f>
        <v>0</v>
      </c>
    </row>
    <row r="1190" spans="1:3" x14ac:dyDescent="0.25">
      <c r="A1190" t="s">
        <v>2958</v>
      </c>
      <c r="B1190" t="str">
        <f t="shared" si="18"/>
        <v>costbased</v>
      </c>
      <c r="C1190">
        <f>IF(B1190=LOOKUP(B1190,'manually extracted terms'!$B$2:$B$219),1,0)</f>
        <v>0</v>
      </c>
    </row>
    <row r="1191" spans="1:3" x14ac:dyDescent="0.25">
      <c r="A1191" t="s">
        <v>207</v>
      </c>
      <c r="B1191" t="str">
        <f t="shared" si="18"/>
        <v>agingofreferral</v>
      </c>
      <c r="C1191">
        <f>IF(B1191=LOOKUP(B1191,'manually extracted terms'!$B$2:$B$219),1,0)</f>
        <v>1</v>
      </c>
    </row>
    <row r="1192" spans="1:3" x14ac:dyDescent="0.25">
      <c r="A1192" t="s">
        <v>2959</v>
      </c>
      <c r="B1192" t="str">
        <f t="shared" si="18"/>
        <v>standardized</v>
      </c>
      <c r="C1192">
        <f>IF(B1192=LOOKUP(B1192,'manually extracted terms'!$B$2:$B$219),1,0)</f>
        <v>0</v>
      </c>
    </row>
    <row r="1193" spans="1:3" x14ac:dyDescent="0.25">
      <c r="A1193" t="s">
        <v>2960</v>
      </c>
      <c r="B1193" t="str">
        <f t="shared" si="18"/>
        <v>abilitytoassociateindividual</v>
      </c>
      <c r="C1193">
        <f>IF(B1193=LOOKUP(B1193,'manually extracted terms'!$B$2:$B$219),1,0)</f>
        <v>0</v>
      </c>
    </row>
    <row r="1194" spans="1:3" x14ac:dyDescent="0.25">
      <c r="A1194" t="s">
        <v>2961</v>
      </c>
      <c r="B1194" t="str">
        <f t="shared" si="18"/>
        <v>enrollmenteffective</v>
      </c>
      <c r="C1194">
        <f>IF(B1194=LOOKUP(B1194,'manually extracted terms'!$B$2:$B$219),1,0)</f>
        <v>0</v>
      </c>
    </row>
    <row r="1195" spans="1:3" x14ac:dyDescent="0.25">
      <c r="A1195" t="s">
        <v>2962</v>
      </c>
      <c r="B1195" t="str">
        <f t="shared" si="18"/>
        <v>qualityinformation</v>
      </c>
      <c r="C1195">
        <f>IF(B1195=LOOKUP(B1195,'manually extracted terms'!$B$2:$B$219),1,0)</f>
        <v>0</v>
      </c>
    </row>
    <row r="1196" spans="1:3" x14ac:dyDescent="0.25">
      <c r="A1196" t="s">
        <v>2963</v>
      </c>
      <c r="B1196" t="str">
        <f t="shared" si="18"/>
        <v>datesforindividual</v>
      </c>
      <c r="C1196">
        <f>IF(B1196=LOOKUP(B1196,'manually extracted terms'!$B$2:$B$219),1,0)</f>
        <v>0</v>
      </c>
    </row>
    <row r="1197" spans="1:3" x14ac:dyDescent="0.25">
      <c r="A1197" t="s">
        <v>2964</v>
      </c>
      <c r="B1197" t="str">
        <f t="shared" si="18"/>
        <v>viewaspecific</v>
      </c>
      <c r="C1197">
        <f>IF(B1197=LOOKUP(B1197,'manually extracted terms'!$B$2:$B$219),1,0)</f>
        <v>0</v>
      </c>
    </row>
    <row r="1198" spans="1:3" x14ac:dyDescent="0.25">
      <c r="A1198" t="s">
        <v>1765</v>
      </c>
      <c r="B1198" t="str">
        <f t="shared" si="18"/>
        <v>russian</v>
      </c>
      <c r="C1198">
        <f>IF(B1198=LOOKUP(B1198,'manually extracted terms'!$B$2:$B$219),1,0)</f>
        <v>0</v>
      </c>
    </row>
    <row r="1199" spans="1:3" x14ac:dyDescent="0.25">
      <c r="A1199" t="s">
        <v>2965</v>
      </c>
      <c r="B1199" t="str">
        <f t="shared" si="18"/>
        <v>selectioncriteriaprovider</v>
      </c>
      <c r="C1199">
        <f>IF(B1199=LOOKUP(B1199,'manually extracted terms'!$B$2:$B$219),1,0)</f>
        <v>0</v>
      </c>
    </row>
    <row r="1200" spans="1:3" x14ac:dyDescent="0.25">
      <c r="A1200" t="s">
        <v>2966</v>
      </c>
      <c r="B1200" t="str">
        <f t="shared" si="18"/>
        <v>onlinetheresult</v>
      </c>
      <c r="C1200">
        <f>IF(B1200=LOOKUP(B1200,'manually extracted terms'!$B$2:$B$219),1,0)</f>
        <v>0</v>
      </c>
    </row>
    <row r="1201" spans="1:3" x14ac:dyDescent="0.25">
      <c r="A1201" t="s">
        <v>2967</v>
      </c>
      <c r="B1201" t="str">
        <f t="shared" si="18"/>
        <v>applicationtype</v>
      </c>
      <c r="C1201">
        <f>IF(B1201=LOOKUP(B1201,'manually extracted terms'!$B$2:$B$219),1,0)</f>
        <v>0</v>
      </c>
    </row>
    <row r="1202" spans="1:3" x14ac:dyDescent="0.25">
      <c r="A1202" t="s">
        <v>2968</v>
      </c>
      <c r="B1202" t="str">
        <f t="shared" si="18"/>
        <v>delivery</v>
      </c>
      <c r="C1202">
        <f>IF(B1202=LOOKUP(B1202,'manually extracted terms'!$B$2:$B$219),1,0)</f>
        <v>0</v>
      </c>
    </row>
    <row r="1203" spans="1:3" x14ac:dyDescent="0.25">
      <c r="A1203" t="s">
        <v>2969</v>
      </c>
      <c r="B1203" t="str">
        <f t="shared" si="18"/>
        <v>trendsforplan</v>
      </c>
      <c r="C1203">
        <f>IF(B1203=LOOKUP(B1203,'manually extracted terms'!$B$2:$B$219),1,0)</f>
        <v>0</v>
      </c>
    </row>
    <row r="1204" spans="1:3" x14ac:dyDescent="0.25">
      <c r="A1204" t="s">
        <v>2970</v>
      </c>
      <c r="B1204" t="str">
        <f t="shared" si="18"/>
        <v>determineparticipation</v>
      </c>
      <c r="C1204">
        <f>IF(B1204=LOOKUP(B1204,'manually extracted terms'!$B$2:$B$219),1,0)</f>
        <v>0</v>
      </c>
    </row>
    <row r="1205" spans="1:3" x14ac:dyDescent="0.25">
      <c r="A1205" t="s">
        <v>2971</v>
      </c>
      <c r="B1205" t="str">
        <f t="shared" si="18"/>
        <v>forwardtoregulatoryorganization</v>
      </c>
      <c r="C1205">
        <f>IF(B1205=LOOKUP(B1205,'manually extracted terms'!$B$2:$B$219),1,0)</f>
        <v>0</v>
      </c>
    </row>
    <row r="1206" spans="1:3" x14ac:dyDescent="0.25">
      <c r="A1206" t="s">
        <v>2972</v>
      </c>
      <c r="B1206" t="str">
        <f t="shared" si="18"/>
        <v>notificationsfromtheirweb</v>
      </c>
      <c r="C1206">
        <f>IF(B1206=LOOKUP(B1206,'manually extracted terms'!$B$2:$B$219),1,0)</f>
        <v>0</v>
      </c>
    </row>
    <row r="1207" spans="1:3" x14ac:dyDescent="0.25">
      <c r="A1207" t="s">
        <v>2973</v>
      </c>
      <c r="B1207" t="str">
        <f t="shared" si="18"/>
        <v>individualscircumstance</v>
      </c>
      <c r="C1207">
        <f>IF(B1207=LOOKUP(B1207,'manually extracted terms'!$B$2:$B$219),1,0)</f>
        <v>0</v>
      </c>
    </row>
    <row r="1208" spans="1:3" x14ac:dyDescent="0.25">
      <c r="A1208" t="s">
        <v>2974</v>
      </c>
      <c r="B1208" t="str">
        <f t="shared" si="18"/>
        <v>providefunctionalitytocreate</v>
      </c>
      <c r="C1208">
        <f>IF(B1208=LOOKUP(B1208,'manually extracted terms'!$B$2:$B$219),1,0)</f>
        <v>0</v>
      </c>
    </row>
    <row r="1209" spans="1:3" x14ac:dyDescent="0.25">
      <c r="A1209" t="s">
        <v>2975</v>
      </c>
      <c r="B1209" t="str">
        <f t="shared" si="18"/>
        <v>koreanrussian</v>
      </c>
      <c r="C1209">
        <f>IF(B1209=LOOKUP(B1209,'manually extracted terms'!$B$2:$B$219),1,0)</f>
        <v>0</v>
      </c>
    </row>
    <row r="1210" spans="1:3" x14ac:dyDescent="0.25">
      <c r="A1210" t="s">
        <v>2976</v>
      </c>
      <c r="B1210" t="str">
        <f t="shared" si="18"/>
        <v>designatedassistertoaccess</v>
      </c>
      <c r="C1210">
        <f>IF(B1210=LOOKUP(B1210,'manually extracted terms'!$B$2:$B$219),1,0)</f>
        <v>0</v>
      </c>
    </row>
    <row r="1211" spans="1:3" x14ac:dyDescent="0.25">
      <c r="A1211" t="s">
        <v>2977</v>
      </c>
      <c r="B1211" t="str">
        <f t="shared" si="18"/>
        <v>programstofosterhealthy</v>
      </c>
      <c r="C1211">
        <f>IF(B1211=LOOKUP(B1211,'manually extracted terms'!$B$2:$B$219),1,0)</f>
        <v>0</v>
      </c>
    </row>
    <row r="1212" spans="1:3" x14ac:dyDescent="0.25">
      <c r="A1212" t="s">
        <v>2978</v>
      </c>
      <c r="B1212" t="str">
        <f t="shared" si="18"/>
        <v>calheersshallprovidesummary</v>
      </c>
      <c r="C1212">
        <f>IF(B1212=LOOKUP(B1212,'manually extracted terms'!$B$2:$B$219),1,0)</f>
        <v>0</v>
      </c>
    </row>
    <row r="1213" spans="1:3" x14ac:dyDescent="0.25">
      <c r="A1213" t="s">
        <v>2979</v>
      </c>
      <c r="B1213" t="str">
        <f t="shared" si="18"/>
        <v>electronicreal-timetransmission</v>
      </c>
      <c r="C1213">
        <f>IF(B1213=LOOKUP(B1213,'manually extracted terms'!$B$2:$B$219),1,0)</f>
        <v>0</v>
      </c>
    </row>
    <row r="1214" spans="1:3" x14ac:dyDescent="0.25">
      <c r="A1214" t="s">
        <v>2980</v>
      </c>
      <c r="B1214" t="str">
        <f t="shared" si="18"/>
        <v>calheersshallprovideevent</v>
      </c>
      <c r="C1214">
        <f>IF(B1214=LOOKUP(B1214,'manually extracted terms'!$B$2:$B$219),1,0)</f>
        <v>0</v>
      </c>
    </row>
    <row r="1215" spans="1:3" x14ac:dyDescent="0.25">
      <c r="A1215" t="s">
        <v>2981</v>
      </c>
      <c r="B1215" t="str">
        <f t="shared" si="18"/>
        <v>functionalitytoreconcileassister</v>
      </c>
      <c r="C1215">
        <f>IF(B1215=LOOKUP(B1215,'manually extracted terms'!$B$2:$B$219),1,0)</f>
        <v>0</v>
      </c>
    </row>
    <row r="1216" spans="1:3" x14ac:dyDescent="0.25">
      <c r="A1216" t="s">
        <v>2982</v>
      </c>
      <c r="B1216" t="str">
        <f t="shared" si="18"/>
        <v>varietyofcommunicationchannel</v>
      </c>
      <c r="C1216">
        <f>IF(B1216=LOOKUP(B1216,'manually extracted terms'!$B$2:$B$219),1,0)</f>
        <v>0</v>
      </c>
    </row>
    <row r="1217" spans="1:3" x14ac:dyDescent="0.25">
      <c r="A1217" t="s">
        <v>2983</v>
      </c>
      <c r="B1217" t="str">
        <f t="shared" ref="B1217:B1280" si="19">LOWER(SUBSTITUTE(A1217," ",""))</f>
        <v>verifykeyeligibility</v>
      </c>
      <c r="C1217">
        <f>IF(B1217=LOOKUP(B1217,'manually extracted terms'!$B$2:$B$219),1,0)</f>
        <v>0</v>
      </c>
    </row>
    <row r="1218" spans="1:3" x14ac:dyDescent="0.25">
      <c r="A1218" t="s">
        <v>2984</v>
      </c>
      <c r="B1218" t="str">
        <f t="shared" si="19"/>
        <v>exitanyscreen</v>
      </c>
      <c r="C1218">
        <f>IF(B1218=LOOKUP(B1218,'manually extracted terms'!$B$2:$B$219),1,0)</f>
        <v>0</v>
      </c>
    </row>
    <row r="1219" spans="1:3" x14ac:dyDescent="0.25">
      <c r="A1219" t="s">
        <v>2985</v>
      </c>
      <c r="B1219" t="str">
        <f t="shared" si="19"/>
        <v>plancost</v>
      </c>
      <c r="C1219">
        <f>IF(B1219=LOOKUP(B1219,'manually extracted terms'!$B$2:$B$219),1,0)</f>
        <v>0</v>
      </c>
    </row>
    <row r="1220" spans="1:3" x14ac:dyDescent="0.25">
      <c r="A1220" t="s">
        <v>2986</v>
      </c>
      <c r="B1220" t="str">
        <f t="shared" si="19"/>
        <v>sponsorsprogrampartner</v>
      </c>
      <c r="C1220">
        <f>IF(B1220=LOOKUP(B1220,'manually extracted terms'!$B$2:$B$219),1,0)</f>
        <v>0</v>
      </c>
    </row>
    <row r="1221" spans="1:3" x14ac:dyDescent="0.25">
      <c r="A1221" t="s">
        <v>2987</v>
      </c>
      <c r="B1221" t="str">
        <f t="shared" si="19"/>
        <v>referrednumberdenied</v>
      </c>
      <c r="C1221">
        <f>IF(B1221=LOOKUP(B1221,'manually extracted terms'!$B$2:$B$219),1,0)</f>
        <v>0</v>
      </c>
    </row>
    <row r="1222" spans="1:3" x14ac:dyDescent="0.25">
      <c r="A1222" t="s">
        <v>2988</v>
      </c>
      <c r="B1222" t="str">
        <f t="shared" si="19"/>
        <v>chdp</v>
      </c>
      <c r="C1222">
        <f>IF(B1222=LOOKUP(B1222,'manually extracted terms'!$B$2:$B$219),1,0)</f>
        <v>0</v>
      </c>
    </row>
    <row r="1223" spans="1:3" x14ac:dyDescent="0.25">
      <c r="A1223" t="s">
        <v>2989</v>
      </c>
      <c r="B1223" t="str">
        <f t="shared" si="19"/>
        <v>caseswithupdated</v>
      </c>
      <c r="C1223">
        <f>IF(B1223=LOOKUP(B1223,'manually extracted terms'!$B$2:$B$219),1,0)</f>
        <v>0</v>
      </c>
    </row>
    <row r="1224" spans="1:3" x14ac:dyDescent="0.25">
      <c r="A1224" t="s">
        <v>2990</v>
      </c>
      <c r="B1224" t="str">
        <f t="shared" si="19"/>
        <v>wellnessforeachplan</v>
      </c>
      <c r="C1224">
        <f>IF(B1224=LOOKUP(B1224,'manually extracted terms'!$B$2:$B$219),1,0)</f>
        <v>0</v>
      </c>
    </row>
    <row r="1225" spans="1:3" x14ac:dyDescent="0.25">
      <c r="A1225" t="s">
        <v>2991</v>
      </c>
      <c r="B1225" t="str">
        <f t="shared" si="19"/>
        <v>attestationtoapplication</v>
      </c>
      <c r="C1225">
        <f>IF(B1225=LOOKUP(B1225,'manually extracted terms'!$B$2:$B$219),1,0)</f>
        <v>0</v>
      </c>
    </row>
    <row r="1226" spans="1:3" x14ac:dyDescent="0.25">
      <c r="A1226" t="s">
        <v>1482</v>
      </c>
      <c r="B1226" t="str">
        <f t="shared" si="19"/>
        <v>securelylog</v>
      </c>
      <c r="C1226">
        <f>IF(B1226=LOOKUP(B1226,'manually extracted terms'!$B$2:$B$219),1,0)</f>
        <v>0</v>
      </c>
    </row>
    <row r="1227" spans="1:3" x14ac:dyDescent="0.25">
      <c r="A1227" t="s">
        <v>2992</v>
      </c>
      <c r="B1227" t="str">
        <f t="shared" si="19"/>
        <v>individualstoverifykey</v>
      </c>
      <c r="C1227">
        <f>IF(B1227=LOOKUP(B1227,'manually extracted terms'!$B$2:$B$219),1,0)</f>
        <v>0</v>
      </c>
    </row>
    <row r="1228" spans="1:3" x14ac:dyDescent="0.25">
      <c r="A1228" t="s">
        <v>2993</v>
      </c>
      <c r="B1228" t="str">
        <f t="shared" si="19"/>
        <v>createanindividual</v>
      </c>
      <c r="C1228">
        <f>IF(B1228=LOOKUP(B1228,'manually extracted terms'!$B$2:$B$219),1,0)</f>
        <v>0</v>
      </c>
    </row>
    <row r="1229" spans="1:3" x14ac:dyDescent="0.25">
      <c r="A1229" t="s">
        <v>2994</v>
      </c>
      <c r="B1229" t="str">
        <f t="shared" si="19"/>
        <v>typeofsubsidizedapplication</v>
      </c>
      <c r="C1229">
        <f>IF(B1229=LOOKUP(B1229,'manually extracted terms'!$B$2:$B$219),1,0)</f>
        <v>0</v>
      </c>
    </row>
    <row r="1230" spans="1:3" x14ac:dyDescent="0.25">
      <c r="A1230" t="s">
        <v>2995</v>
      </c>
      <c r="B1230" t="str">
        <f t="shared" si="19"/>
        <v>design</v>
      </c>
      <c r="C1230">
        <f>IF(B1230=LOOKUP(B1230,'manually extracted terms'!$B$2:$B$219),1,0)</f>
        <v>0</v>
      </c>
    </row>
    <row r="1231" spans="1:3" x14ac:dyDescent="0.25">
      <c r="A1231" t="s">
        <v>2996</v>
      </c>
      <c r="B1231" t="str">
        <f t="shared" si="19"/>
        <v>reconcileindividual</v>
      </c>
      <c r="C1231">
        <f>IF(B1231=LOOKUP(B1231,'manually extracted terms'!$B$2:$B$219),1,0)</f>
        <v>0</v>
      </c>
    </row>
    <row r="1232" spans="1:3" x14ac:dyDescent="0.25">
      <c r="A1232" t="s">
        <v>2997</v>
      </c>
      <c r="B1232" t="str">
        <f t="shared" si="19"/>
        <v>viewedtheirpersonallyidentifiable</v>
      </c>
      <c r="C1232">
        <f>IF(B1232=LOOKUP(B1232,'manually extracted terms'!$B$2:$B$219),1,0)</f>
        <v>0</v>
      </c>
    </row>
    <row r="1233" spans="1:3" x14ac:dyDescent="0.25">
      <c r="A1233" t="s">
        <v>2998</v>
      </c>
      <c r="B1233" t="str">
        <f t="shared" si="19"/>
        <v>criteriainformation</v>
      </c>
      <c r="C1233">
        <f>IF(B1233=LOOKUP(B1233,'manually extracted terms'!$B$2:$B$219),1,0)</f>
        <v>0</v>
      </c>
    </row>
    <row r="1234" spans="1:3" x14ac:dyDescent="0.25">
      <c r="A1234" t="s">
        <v>2999</v>
      </c>
      <c r="B1234" t="str">
        <f t="shared" si="19"/>
        <v>hubofallcurrent</v>
      </c>
      <c r="C1234">
        <f>IF(B1234=LOOKUP(B1234,'manually extracted terms'!$B$2:$B$219),1,0)</f>
        <v>0</v>
      </c>
    </row>
    <row r="1235" spans="1:3" x14ac:dyDescent="0.25">
      <c r="A1235" t="s">
        <v>3000</v>
      </c>
      <c r="B1235" t="str">
        <f t="shared" si="19"/>
        <v>sendanelectronicreport</v>
      </c>
      <c r="C1235">
        <f>IF(B1235=LOOKUP(B1235,'manually extracted terms'!$B$2:$B$219),1,0)</f>
        <v>0</v>
      </c>
    </row>
    <row r="1236" spans="1:3" x14ac:dyDescent="0.25">
      <c r="A1236" t="s">
        <v>3001</v>
      </c>
      <c r="B1236" t="str">
        <f t="shared" si="19"/>
        <v>periodof36month</v>
      </c>
      <c r="C1236">
        <f>IF(B1236=LOOKUP(B1236,'manually extracted terms'!$B$2:$B$219),1,0)</f>
        <v>0</v>
      </c>
    </row>
    <row r="1237" spans="1:3" x14ac:dyDescent="0.25">
      <c r="A1237" t="s">
        <v>2184</v>
      </c>
      <c r="B1237" t="str">
        <f t="shared" si="19"/>
        <v>chat</v>
      </c>
      <c r="C1237">
        <f>IF(B1237=LOOKUP(B1237,'manually extracted terms'!$B$2:$B$219),1,0)</f>
        <v>0</v>
      </c>
    </row>
    <row r="1238" spans="1:3" x14ac:dyDescent="0.25">
      <c r="A1238" t="s">
        <v>3002</v>
      </c>
      <c r="B1238" t="str">
        <f t="shared" si="19"/>
        <v>capabilitytoshare</v>
      </c>
      <c r="C1238">
        <f>IF(B1238=LOOKUP(B1238,'manually extracted terms'!$B$2:$B$219),1,0)</f>
        <v>0</v>
      </c>
    </row>
    <row r="1239" spans="1:3" x14ac:dyDescent="0.25">
      <c r="A1239" t="s">
        <v>3003</v>
      </c>
      <c r="B1239" t="str">
        <f t="shared" si="19"/>
        <v>efficienciesprovide</v>
      </c>
      <c r="C1239">
        <f>IF(B1239=LOOKUP(B1239,'manually extracted terms'!$B$2:$B$219),1,0)</f>
        <v>0</v>
      </c>
    </row>
    <row r="1240" spans="1:3" x14ac:dyDescent="0.25">
      <c r="A1240" t="s">
        <v>3004</v>
      </c>
      <c r="B1240" t="str">
        <f t="shared" si="19"/>
        <v>benefitsforsubsidized</v>
      </c>
      <c r="C1240">
        <f>IF(B1240=LOOKUP(B1240,'manually extracted terms'!$B$2:$B$219),1,0)</f>
        <v>0</v>
      </c>
    </row>
    <row r="1241" spans="1:3" x14ac:dyDescent="0.25">
      <c r="A1241" t="s">
        <v>3005</v>
      </c>
      <c r="B1241" t="str">
        <f t="shared" si="19"/>
        <v>formalwritten</v>
      </c>
      <c r="C1241">
        <f>IF(B1241=LOOKUP(B1241,'manually extracted terms'!$B$2:$B$219),1,0)</f>
        <v>0</v>
      </c>
    </row>
    <row r="1242" spans="1:3" x14ac:dyDescent="0.25">
      <c r="A1242" t="s">
        <v>3006</v>
      </c>
      <c r="B1242" t="str">
        <f t="shared" si="19"/>
        <v>sign-on</v>
      </c>
      <c r="C1242">
        <f>IF(B1242=LOOKUP(B1242,'manually extracted terms'!$B$2:$B$219),1,0)</f>
        <v>0</v>
      </c>
    </row>
    <row r="1243" spans="1:3" x14ac:dyDescent="0.25">
      <c r="A1243" t="s">
        <v>3007</v>
      </c>
      <c r="B1243" t="str">
        <f t="shared" si="19"/>
        <v>applicationwithinitial</v>
      </c>
      <c r="C1243">
        <f>IF(B1243=LOOKUP(B1243,'manually extracted terms'!$B$2:$B$219),1,0)</f>
        <v>0</v>
      </c>
    </row>
    <row r="1244" spans="1:3" x14ac:dyDescent="0.25">
      <c r="A1244" t="s">
        <v>1231</v>
      </c>
      <c r="B1244" t="str">
        <f t="shared" si="19"/>
        <v>provideworkflowfunctionality</v>
      </c>
      <c r="C1244">
        <f>IF(B1244=LOOKUP(B1244,'manually extracted terms'!$B$2:$B$219),1,0)</f>
        <v>0</v>
      </c>
    </row>
    <row r="1245" spans="1:3" x14ac:dyDescent="0.25">
      <c r="A1245" t="s">
        <v>3008</v>
      </c>
      <c r="B1245" t="str">
        <f t="shared" si="19"/>
        <v>exchangeelectstoprocess</v>
      </c>
      <c r="C1245">
        <f>IF(B1245=LOOKUP(B1245,'manually extracted terms'!$B$2:$B$219),1,0)</f>
        <v>0</v>
      </c>
    </row>
    <row r="1246" spans="1:3" x14ac:dyDescent="0.25">
      <c r="A1246" t="s">
        <v>3009</v>
      </c>
      <c r="B1246" t="str">
        <f t="shared" si="19"/>
        <v>targeted</v>
      </c>
      <c r="C1246">
        <f>IF(B1246=LOOKUP(B1246,'manually extracted terms'!$B$2:$B$219),1,0)</f>
        <v>0</v>
      </c>
    </row>
    <row r="1247" spans="1:3" x14ac:dyDescent="0.25">
      <c r="A1247" t="s">
        <v>1466</v>
      </c>
      <c r="B1247" t="str">
        <f t="shared" si="19"/>
        <v>exampledate</v>
      </c>
      <c r="C1247">
        <f>IF(B1247=LOOKUP(B1247,'manually extracted terms'!$B$2:$B$219),1,0)</f>
        <v>0</v>
      </c>
    </row>
    <row r="1248" spans="1:3" x14ac:dyDescent="0.25">
      <c r="A1248" t="s">
        <v>3010</v>
      </c>
      <c r="B1248" t="str">
        <f t="shared" si="19"/>
        <v>methodsusedinplan</v>
      </c>
      <c r="C1248">
        <f>IF(B1248=LOOKUP(B1248,'manually extracted terms'!$B$2:$B$219),1,0)</f>
        <v>0</v>
      </c>
    </row>
    <row r="1249" spans="1:3" x14ac:dyDescent="0.25">
      <c r="A1249" t="s">
        <v>3011</v>
      </c>
      <c r="B1249" t="str">
        <f t="shared" si="19"/>
        <v>regularmonthly</v>
      </c>
      <c r="C1249">
        <f>IF(B1249=LOOKUP(B1249,'manually extracted terms'!$B$2:$B$219),1,0)</f>
        <v>0</v>
      </c>
    </row>
    <row r="1250" spans="1:3" x14ac:dyDescent="0.25">
      <c r="A1250" t="s">
        <v>3012</v>
      </c>
      <c r="B1250" t="str">
        <f t="shared" si="19"/>
        <v>viewedpersonallyidentifiable</v>
      </c>
      <c r="C1250">
        <f>IF(B1250=LOOKUP(B1250,'manually extracted terms'!$B$2:$B$219),1,0)</f>
        <v>0</v>
      </c>
    </row>
    <row r="1251" spans="1:3" x14ac:dyDescent="0.25">
      <c r="A1251" t="s">
        <v>3013</v>
      </c>
      <c r="B1251" t="str">
        <f t="shared" si="19"/>
        <v>applicanttowithdraw</v>
      </c>
      <c r="C1251">
        <f>IF(B1251=LOOKUP(B1251,'manually extracted terms'!$B$2:$B$219),1,0)</f>
        <v>0</v>
      </c>
    </row>
    <row r="1252" spans="1:3" x14ac:dyDescent="0.25">
      <c r="A1252" t="s">
        <v>3014</v>
      </c>
      <c r="B1252" t="str">
        <f t="shared" si="19"/>
        <v>ethnicityprimarylanguage</v>
      </c>
      <c r="C1252">
        <f>IF(B1252=LOOKUP(B1252,'manually extracted terms'!$B$2:$B$219),1,0)</f>
        <v>0</v>
      </c>
    </row>
    <row r="1253" spans="1:3" x14ac:dyDescent="0.25">
      <c r="A1253" t="s">
        <v>3015</v>
      </c>
      <c r="B1253" t="str">
        <f t="shared" si="19"/>
        <v>recognized</v>
      </c>
      <c r="C1253">
        <f>IF(B1253=LOOKUP(B1253,'manually extracted terms'!$B$2:$B$219),1,0)</f>
        <v>0</v>
      </c>
    </row>
    <row r="1254" spans="1:3" x14ac:dyDescent="0.25">
      <c r="A1254" t="s">
        <v>3016</v>
      </c>
      <c r="B1254" t="str">
        <f t="shared" si="19"/>
        <v>magi</v>
      </c>
      <c r="C1254">
        <f>IF(B1254=LOOKUP(B1254,'manually extracted terms'!$B$2:$B$219),1,0)</f>
        <v>0</v>
      </c>
    </row>
    <row r="1255" spans="1:3" x14ac:dyDescent="0.25">
      <c r="A1255" t="s">
        <v>3017</v>
      </c>
      <c r="B1255" t="str">
        <f t="shared" si="19"/>
        <v>emailed</v>
      </c>
      <c r="C1255">
        <f>IF(B1255=LOOKUP(B1255,'manually extracted terms'!$B$2:$B$219),1,0)</f>
        <v>0</v>
      </c>
    </row>
    <row r="1256" spans="1:3" x14ac:dyDescent="0.25">
      <c r="A1256" t="s">
        <v>3018</v>
      </c>
      <c r="B1256" t="str">
        <f t="shared" si="19"/>
        <v>abilitytoassociate</v>
      </c>
      <c r="C1256">
        <f>IF(B1256=LOOKUP(B1256,'manually extracted terms'!$B$2:$B$219),1,0)</f>
        <v>0</v>
      </c>
    </row>
    <row r="1257" spans="1:3" x14ac:dyDescent="0.25">
      <c r="A1257" t="s">
        <v>3019</v>
      </c>
      <c r="B1257" t="str">
        <f t="shared" si="19"/>
        <v>affect</v>
      </c>
      <c r="C1257">
        <f>IF(B1257=LOOKUP(B1257,'manually extracted terms'!$B$2:$B$219),1,0)</f>
        <v>0</v>
      </c>
    </row>
    <row r="1258" spans="1:3" x14ac:dyDescent="0.25">
      <c r="A1258" t="s">
        <v>3020</v>
      </c>
      <c r="B1258" t="str">
        <f t="shared" si="19"/>
        <v>enrollinnon-subsidized</v>
      </c>
      <c r="C1258">
        <f>IF(B1258=LOOKUP(B1258,'manually extracted terms'!$B$2:$B$219),1,0)</f>
        <v>0</v>
      </c>
    </row>
    <row r="1259" spans="1:3" x14ac:dyDescent="0.25">
      <c r="A1259" t="s">
        <v>1058</v>
      </c>
      <c r="B1259" t="str">
        <f t="shared" si="19"/>
        <v>initiateeventtrigger</v>
      </c>
      <c r="C1259">
        <f>IF(B1259=LOOKUP(B1259,'manually extracted terms'!$B$2:$B$219),1,0)</f>
        <v>0</v>
      </c>
    </row>
    <row r="1260" spans="1:3" x14ac:dyDescent="0.25">
      <c r="A1260" t="s">
        <v>3021</v>
      </c>
      <c r="B1260" t="str">
        <f t="shared" si="19"/>
        <v>makecase</v>
      </c>
      <c r="C1260">
        <f>IF(B1260=LOOKUP(B1260,'manually extracted terms'!$B$2:$B$219),1,0)</f>
        <v>0</v>
      </c>
    </row>
    <row r="1261" spans="1:3" x14ac:dyDescent="0.25">
      <c r="A1261" t="s">
        <v>3022</v>
      </c>
      <c r="B1261" t="str">
        <f t="shared" si="19"/>
        <v>enrollinexisting</v>
      </c>
      <c r="C1261">
        <f>IF(B1261=LOOKUP(B1261,'manually extracted terms'!$B$2:$B$219),1,0)</f>
        <v>0</v>
      </c>
    </row>
    <row r="1262" spans="1:3" x14ac:dyDescent="0.25">
      <c r="A1262" t="s">
        <v>1041</v>
      </c>
      <c r="B1262" t="str">
        <f t="shared" si="19"/>
        <v>identifyhigh-uselow-use</v>
      </c>
      <c r="C1262">
        <f>IF(B1262=LOOKUP(B1262,'manually extracted terms'!$B$2:$B$219),1,0)</f>
        <v>0</v>
      </c>
    </row>
    <row r="1263" spans="1:3" x14ac:dyDescent="0.25">
      <c r="A1263" t="s">
        <v>3023</v>
      </c>
      <c r="B1263" t="str">
        <f t="shared" si="19"/>
        <v>prepareanotice</v>
      </c>
      <c r="C1263">
        <f>IF(B1263=LOOKUP(B1263,'manually extracted terms'!$B$2:$B$219),1,0)</f>
        <v>0</v>
      </c>
    </row>
    <row r="1264" spans="1:3" x14ac:dyDescent="0.25">
      <c r="A1264" t="s">
        <v>1457</v>
      </c>
      <c r="B1264" t="str">
        <f t="shared" si="19"/>
        <v>qhprecertification</v>
      </c>
      <c r="C1264">
        <f>IF(B1264=LOOKUP(B1264,'manually extracted terms'!$B$2:$B$219),1,0)</f>
        <v>1</v>
      </c>
    </row>
    <row r="1265" spans="1:3" x14ac:dyDescent="0.25">
      <c r="A1265" t="s">
        <v>3024</v>
      </c>
      <c r="B1265" t="str">
        <f t="shared" si="19"/>
        <v>poverty</v>
      </c>
      <c r="C1265">
        <f>IF(B1265=LOOKUP(B1265,'manually extracted terms'!$B$2:$B$219),1,0)</f>
        <v>0</v>
      </c>
    </row>
    <row r="1266" spans="1:3" x14ac:dyDescent="0.25">
      <c r="A1266" t="s">
        <v>1072</v>
      </c>
      <c r="B1266" t="str">
        <f t="shared" si="19"/>
        <v>selectedplansbased</v>
      </c>
      <c r="C1266">
        <f>IF(B1266=LOOKUP(B1266,'manually extracted terms'!$B$2:$B$219),1,0)</f>
        <v>0</v>
      </c>
    </row>
    <row r="1267" spans="1:3" x14ac:dyDescent="0.25">
      <c r="A1267" t="s">
        <v>1777</v>
      </c>
      <c r="B1267" t="str">
        <f t="shared" si="19"/>
        <v>read</v>
      </c>
      <c r="C1267">
        <f>IF(B1267=LOOKUP(B1267,'manually extracted terms'!$B$2:$B$219),1,0)</f>
        <v>0</v>
      </c>
    </row>
    <row r="1268" spans="1:3" x14ac:dyDescent="0.25">
      <c r="A1268" t="s">
        <v>3025</v>
      </c>
      <c r="B1268" t="str">
        <f t="shared" si="19"/>
        <v>valuesforexample</v>
      </c>
      <c r="C1268">
        <f>IF(B1268=LOOKUP(B1268,'manually extracted terms'!$B$2:$B$219),1,0)</f>
        <v>0</v>
      </c>
    </row>
    <row r="1269" spans="1:3" x14ac:dyDescent="0.25">
      <c r="A1269" t="s">
        <v>3026</v>
      </c>
      <c r="B1269" t="str">
        <f t="shared" si="19"/>
        <v>administratorofpending</v>
      </c>
      <c r="C1269">
        <f>IF(B1269=LOOKUP(B1269,'manually extracted terms'!$B$2:$B$219),1,0)</f>
        <v>0</v>
      </c>
    </row>
    <row r="1270" spans="1:3" x14ac:dyDescent="0.25">
      <c r="A1270" t="s">
        <v>3027</v>
      </c>
      <c r="B1270" t="str">
        <f t="shared" si="19"/>
        <v>functionalitytotrackindividual</v>
      </c>
      <c r="C1270">
        <f>IF(B1270=LOOKUP(B1270,'manually extracted terms'!$B$2:$B$219),1,0)</f>
        <v>0</v>
      </c>
    </row>
    <row r="1271" spans="1:3" x14ac:dyDescent="0.25">
      <c r="A1271" t="s">
        <v>3028</v>
      </c>
      <c r="B1271" t="str">
        <f t="shared" si="19"/>
        <v>programaptc</v>
      </c>
      <c r="C1271">
        <f>IF(B1271=LOOKUP(B1271,'manually extracted terms'!$B$2:$B$219),1,0)</f>
        <v>0</v>
      </c>
    </row>
    <row r="1272" spans="1:3" x14ac:dyDescent="0.25">
      <c r="A1272" t="s">
        <v>3029</v>
      </c>
      <c r="B1272" t="str">
        <f t="shared" si="19"/>
        <v>planintheexchange</v>
      </c>
      <c r="C1272">
        <f>IF(B1272=LOOKUP(B1272,'manually extracted terms'!$B$2:$B$219),1,0)</f>
        <v>0</v>
      </c>
    </row>
    <row r="1273" spans="1:3" x14ac:dyDescent="0.25">
      <c r="A1273" t="s">
        <v>3030</v>
      </c>
      <c r="B1273" t="str">
        <f t="shared" si="19"/>
        <v>neededtomeet</v>
      </c>
      <c r="C1273">
        <f>IF(B1273=LOOKUP(B1273,'manually extracted terms'!$B$2:$B$219),1,0)</f>
        <v>0</v>
      </c>
    </row>
    <row r="1274" spans="1:3" x14ac:dyDescent="0.25">
      <c r="A1274" t="s">
        <v>3031</v>
      </c>
      <c r="B1274" t="str">
        <f t="shared" si="19"/>
        <v>egtransaction</v>
      </c>
      <c r="C1274">
        <f>IF(B1274=LOOKUP(B1274,'manually extracted terms'!$B$2:$B$219),1,0)</f>
        <v>0</v>
      </c>
    </row>
    <row r="1275" spans="1:3" x14ac:dyDescent="0.25">
      <c r="A1275" t="s">
        <v>3032</v>
      </c>
      <c r="B1275" t="str">
        <f t="shared" si="19"/>
        <v>supportfrequently</v>
      </c>
      <c r="C1275">
        <f>IF(B1275=LOOKUP(B1275,'manually extracted terms'!$B$2:$B$219),1,0)</f>
        <v>0</v>
      </c>
    </row>
    <row r="1276" spans="1:3" x14ac:dyDescent="0.25">
      <c r="A1276" t="s">
        <v>3033</v>
      </c>
      <c r="B1276" t="str">
        <f t="shared" si="19"/>
        <v>functionalitytosupportindividual</v>
      </c>
      <c r="C1276">
        <f>IF(B1276=LOOKUP(B1276,'manually extracted terms'!$B$2:$B$219),1,0)</f>
        <v>0</v>
      </c>
    </row>
    <row r="1277" spans="1:3" x14ac:dyDescent="0.25">
      <c r="A1277" t="s">
        <v>3034</v>
      </c>
      <c r="B1277" t="str">
        <f t="shared" si="19"/>
        <v>submittheapproved</v>
      </c>
      <c r="C1277">
        <f>IF(B1277=LOOKUP(B1277,'manually extracted terms'!$B$2:$B$219),1,0)</f>
        <v>0</v>
      </c>
    </row>
    <row r="1278" spans="1:3" x14ac:dyDescent="0.25">
      <c r="A1278" t="s">
        <v>3035</v>
      </c>
      <c r="B1278" t="str">
        <f t="shared" si="19"/>
        <v>eligibilitybased</v>
      </c>
      <c r="C1278">
        <f>IF(B1278=LOOKUP(B1278,'manually extracted terms'!$B$2:$B$219),1,0)</f>
        <v>0</v>
      </c>
    </row>
    <row r="1279" spans="1:3" x14ac:dyDescent="0.25">
      <c r="A1279" t="s">
        <v>1170</v>
      </c>
      <c r="B1279" t="str">
        <f t="shared" si="19"/>
        <v>trackreviewstatus</v>
      </c>
      <c r="C1279">
        <f>IF(B1279=LOOKUP(B1279,'manually extracted terms'!$B$2:$B$219),1,0)</f>
        <v>0</v>
      </c>
    </row>
    <row r="1280" spans="1:3" x14ac:dyDescent="0.25">
      <c r="A1280" t="s">
        <v>3036</v>
      </c>
      <c r="B1280" t="str">
        <f t="shared" si="19"/>
        <v>qhpfordefined</v>
      </c>
      <c r="C1280">
        <f>IF(B1280=LOOKUP(B1280,'manually extracted terms'!$B$2:$B$219),1,0)</f>
        <v>0</v>
      </c>
    </row>
    <row r="1281" spans="1:3" x14ac:dyDescent="0.25">
      <c r="A1281" t="s">
        <v>1100</v>
      </c>
      <c r="B1281" t="str">
        <f t="shared" ref="B1281:B1344" si="20">LOWER(SUBSTITUTE(A1281," ",""))</f>
        <v>familymemberlisted</v>
      </c>
      <c r="C1281">
        <f>IF(B1281=LOOKUP(B1281,'manually extracted terms'!$B$2:$B$219),1,0)</f>
        <v>0</v>
      </c>
    </row>
    <row r="1282" spans="1:3" x14ac:dyDescent="0.25">
      <c r="A1282" t="s">
        <v>3037</v>
      </c>
      <c r="B1282" t="str">
        <f t="shared" si="20"/>
        <v>applicanttoself-attestapplication</v>
      </c>
      <c r="C1282">
        <f>IF(B1282=LOOKUP(B1282,'manually extracted terms'!$B$2:$B$219),1,0)</f>
        <v>0</v>
      </c>
    </row>
    <row r="1283" spans="1:3" x14ac:dyDescent="0.25">
      <c r="A1283" t="s">
        <v>1098</v>
      </c>
      <c r="B1283" t="str">
        <f t="shared" si="20"/>
        <v>slcsppremiumamount</v>
      </c>
      <c r="C1283">
        <f>IF(B1283=LOOKUP(B1283,'manually extracted terms'!$B$2:$B$219),1,0)</f>
        <v>0</v>
      </c>
    </row>
    <row r="1284" spans="1:3" x14ac:dyDescent="0.25">
      <c r="A1284" t="s">
        <v>3038</v>
      </c>
      <c r="B1284" t="str">
        <f t="shared" si="20"/>
        <v>numberofincoming</v>
      </c>
      <c r="C1284">
        <f>IF(B1284=LOOKUP(B1284,'manually extracted terms'!$B$2:$B$219),1,0)</f>
        <v>0</v>
      </c>
    </row>
    <row r="1285" spans="1:3" x14ac:dyDescent="0.25">
      <c r="A1285" t="s">
        <v>3039</v>
      </c>
      <c r="B1285" t="str">
        <f t="shared" si="20"/>
        <v>reportsonexchange</v>
      </c>
      <c r="C1285">
        <f>IF(B1285=LOOKUP(B1285,'manually extracted terms'!$B$2:$B$219),1,0)</f>
        <v>0</v>
      </c>
    </row>
    <row r="1286" spans="1:3" x14ac:dyDescent="0.25">
      <c r="A1286" t="s">
        <v>3040</v>
      </c>
      <c r="B1286" t="str">
        <f t="shared" si="20"/>
        <v>issueraboutindividual</v>
      </c>
      <c r="C1286">
        <f>IF(B1286=LOOKUP(B1286,'manually extracted terms'!$B$2:$B$219),1,0)</f>
        <v>0</v>
      </c>
    </row>
    <row r="1287" spans="1:3" x14ac:dyDescent="0.25">
      <c r="A1287" t="s">
        <v>3041</v>
      </c>
      <c r="B1287" t="str">
        <f t="shared" si="20"/>
        <v>smartscriptingguided</v>
      </c>
      <c r="C1287">
        <f>IF(B1287=LOOKUP(B1287,'manually extracted terms'!$B$2:$B$219),1,0)</f>
        <v>0</v>
      </c>
    </row>
    <row r="1288" spans="1:3" x14ac:dyDescent="0.25">
      <c r="A1288" t="s">
        <v>3042</v>
      </c>
      <c r="B1288" t="str">
        <f t="shared" si="20"/>
        <v>qhpcertificationrecertification</v>
      </c>
      <c r="C1288">
        <f>IF(B1288=LOOKUP(B1288,'manually extracted terms'!$B$2:$B$219),1,0)</f>
        <v>0</v>
      </c>
    </row>
    <row r="1289" spans="1:3" x14ac:dyDescent="0.25">
      <c r="A1289" t="s">
        <v>993</v>
      </c>
      <c r="B1289" t="str">
        <f t="shared" si="20"/>
        <v>lowestcostsilverplan</v>
      </c>
      <c r="C1289">
        <f>IF(B1289=LOOKUP(B1289,'manually extracted terms'!$B$2:$B$219),1,0)</f>
        <v>0</v>
      </c>
    </row>
    <row r="1290" spans="1:3" x14ac:dyDescent="0.25">
      <c r="A1290" t="s">
        <v>1779</v>
      </c>
      <c r="B1290" t="str">
        <f t="shared" si="20"/>
        <v>reduced</v>
      </c>
      <c r="C1290">
        <f>IF(B1290=LOOKUP(B1290,'manually extracted terms'!$B$2:$B$219),1,0)</f>
        <v>0</v>
      </c>
    </row>
    <row r="1291" spans="1:3" x14ac:dyDescent="0.25">
      <c r="A1291" t="s">
        <v>3043</v>
      </c>
      <c r="B1291" t="str">
        <f t="shared" si="20"/>
        <v>taskpregnantwoman</v>
      </c>
      <c r="C1291">
        <f>IF(B1291=LOOKUP(B1291,'manually extracted terms'!$B$2:$B$219),1,0)</f>
        <v>0</v>
      </c>
    </row>
    <row r="1292" spans="1:3" x14ac:dyDescent="0.25">
      <c r="A1292" t="s">
        <v>3044</v>
      </c>
      <c r="B1292" t="str">
        <f t="shared" si="20"/>
        <v>defineworkflow</v>
      </c>
      <c r="C1292">
        <f>IF(B1292=LOOKUP(B1292,'manually extracted terms'!$B$2:$B$219),1,0)</f>
        <v>0</v>
      </c>
    </row>
    <row r="1293" spans="1:3" x14ac:dyDescent="0.25">
      <c r="A1293" t="s">
        <v>3045</v>
      </c>
      <c r="B1293" t="str">
        <f t="shared" si="20"/>
        <v>datafrommultiplesource</v>
      </c>
      <c r="C1293">
        <f>IF(B1293=LOOKUP(B1293,'manually extracted terms'!$B$2:$B$219),1,0)</f>
        <v>0</v>
      </c>
    </row>
    <row r="1294" spans="1:3" x14ac:dyDescent="0.25">
      <c r="A1294" t="s">
        <v>3046</v>
      </c>
      <c r="B1294" t="str">
        <f t="shared" si="20"/>
        <v>capabilitytodetermine</v>
      </c>
      <c r="C1294">
        <f>IF(B1294=LOOKUP(B1294,'manually extracted terms'!$B$2:$B$219),1,0)</f>
        <v>0</v>
      </c>
    </row>
    <row r="1295" spans="1:3" x14ac:dyDescent="0.25">
      <c r="A1295" t="s">
        <v>3047</v>
      </c>
      <c r="B1295" t="str">
        <f t="shared" si="20"/>
        <v>requirementssupportoperational</v>
      </c>
      <c r="C1295">
        <f>IF(B1295=LOOKUP(B1295,'manually extracted terms'!$B$2:$B$219),1,0)</f>
        <v>0</v>
      </c>
    </row>
    <row r="1296" spans="1:3" x14ac:dyDescent="0.25">
      <c r="A1296" t="s">
        <v>3048</v>
      </c>
      <c r="B1296" t="str">
        <f t="shared" si="20"/>
        <v>determiningthequalityrating</v>
      </c>
      <c r="C1296">
        <f>IF(B1296=LOOKUP(B1296,'manually extracted terms'!$B$2:$B$219),1,0)</f>
        <v>0</v>
      </c>
    </row>
    <row r="1297" spans="1:3" x14ac:dyDescent="0.25">
      <c r="A1297" t="s">
        <v>3049</v>
      </c>
      <c r="B1297" t="str">
        <f t="shared" si="20"/>
        <v>datawiththeconsumer</v>
      </c>
      <c r="C1297">
        <f>IF(B1297=LOOKUP(B1297,'manually extracted terms'!$B$2:$B$219),1,0)</f>
        <v>0</v>
      </c>
    </row>
    <row r="1298" spans="1:3" x14ac:dyDescent="0.25">
      <c r="A1298" t="s">
        <v>1782</v>
      </c>
      <c r="B1298" t="str">
        <f t="shared" si="20"/>
        <v>organized</v>
      </c>
      <c r="C1298">
        <f>IF(B1298=LOOKUP(B1298,'manually extracted terms'!$B$2:$B$219),1,0)</f>
        <v>0</v>
      </c>
    </row>
    <row r="1299" spans="1:3" x14ac:dyDescent="0.25">
      <c r="A1299" t="s">
        <v>3050</v>
      </c>
      <c r="B1299" t="str">
        <f t="shared" si="20"/>
        <v>resultsofeligibility</v>
      </c>
      <c r="C1299">
        <f>IF(B1299=LOOKUP(B1299,'manually extracted terms'!$B$2:$B$219),1,0)</f>
        <v>0</v>
      </c>
    </row>
    <row r="1300" spans="1:3" x14ac:dyDescent="0.25">
      <c r="A1300" t="s">
        <v>86</v>
      </c>
      <c r="B1300" t="str">
        <f t="shared" si="20"/>
        <v>rulesengine</v>
      </c>
      <c r="C1300">
        <f>IF(B1300=LOOKUP(B1300,'manually extracted terms'!$B$2:$B$219),1,0)</f>
        <v>1</v>
      </c>
    </row>
    <row r="1301" spans="1:3" x14ac:dyDescent="0.25">
      <c r="A1301" t="s">
        <v>3051</v>
      </c>
      <c r="B1301" t="str">
        <f t="shared" si="20"/>
        <v>functionalitytoscreen</v>
      </c>
      <c r="C1301">
        <f>IF(B1301=LOOKUP(B1301,'manually extracted terms'!$B$2:$B$219),1,0)</f>
        <v>0</v>
      </c>
    </row>
    <row r="1302" spans="1:3" x14ac:dyDescent="0.25">
      <c r="A1302" t="s">
        <v>3052</v>
      </c>
      <c r="B1302" t="str">
        <f t="shared" si="20"/>
        <v>signaturetoapplication</v>
      </c>
      <c r="C1302">
        <f>IF(B1302=LOOKUP(B1302,'manually extracted terms'!$B$2:$B$219),1,0)</f>
        <v>0</v>
      </c>
    </row>
    <row r="1303" spans="1:3" x14ac:dyDescent="0.25">
      <c r="A1303" t="s">
        <v>3053</v>
      </c>
      <c r="B1303" t="str">
        <f t="shared" si="20"/>
        <v>patientadvocatescalifornia</v>
      </c>
      <c r="C1303">
        <f>IF(B1303=LOOKUP(B1303,'manually extracted terms'!$B$2:$B$219),1,0)</f>
        <v>0</v>
      </c>
    </row>
    <row r="1304" spans="1:3" x14ac:dyDescent="0.25">
      <c r="A1304" t="s">
        <v>3054</v>
      </c>
      <c r="B1304" t="str">
        <f t="shared" si="20"/>
        <v>csraim</v>
      </c>
      <c r="C1304">
        <f>IF(B1304=LOOKUP(B1304,'manually extracted terms'!$B$2:$B$219),1,0)</f>
        <v>0</v>
      </c>
    </row>
    <row r="1305" spans="1:3" x14ac:dyDescent="0.25">
      <c r="A1305" t="s">
        <v>3055</v>
      </c>
      <c r="B1305" t="str">
        <f t="shared" si="20"/>
        <v>gatewaybcctp</v>
      </c>
      <c r="C1305">
        <f>IF(B1305=LOOKUP(B1305,'manually extracted terms'!$B$2:$B$219),1,0)</f>
        <v>0</v>
      </c>
    </row>
    <row r="1306" spans="1:3" x14ac:dyDescent="0.25">
      <c r="A1306" t="s">
        <v>3056</v>
      </c>
      <c r="B1306" t="str">
        <f t="shared" si="20"/>
        <v>resulting</v>
      </c>
      <c r="C1306">
        <f>IF(B1306=LOOKUP(B1306,'manually extracted terms'!$B$2:$B$219),1,0)</f>
        <v>0</v>
      </c>
    </row>
    <row r="1307" spans="1:3" x14ac:dyDescent="0.25">
      <c r="A1307" t="s">
        <v>3057</v>
      </c>
      <c r="B1307" t="str">
        <f t="shared" si="20"/>
        <v>neededtomeetaudit</v>
      </c>
      <c r="C1307">
        <f>IF(B1307=LOOKUP(B1307,'manually extracted terms'!$B$2:$B$219),1,0)</f>
        <v>0</v>
      </c>
    </row>
    <row r="1308" spans="1:3" x14ac:dyDescent="0.25">
      <c r="A1308" t="s">
        <v>1052</v>
      </c>
      <c r="B1308" t="str">
        <f t="shared" si="20"/>
        <v>individuallyidentifiablecomplaint</v>
      </c>
      <c r="C1308">
        <f>IF(B1308=LOOKUP(B1308,'manually extracted terms'!$B$2:$B$219),1,0)</f>
        <v>0</v>
      </c>
    </row>
    <row r="1309" spans="1:3" x14ac:dyDescent="0.25">
      <c r="A1309" t="s">
        <v>3058</v>
      </c>
      <c r="B1309" t="str">
        <f t="shared" si="20"/>
        <v>paymentsfromtheirs</v>
      </c>
      <c r="C1309">
        <f>IF(B1309=LOOKUP(B1309,'manually extracted terms'!$B$2:$B$219),1,0)</f>
        <v>0</v>
      </c>
    </row>
    <row r="1310" spans="1:3" x14ac:dyDescent="0.25">
      <c r="A1310" t="s">
        <v>1787</v>
      </c>
      <c r="B1310" t="str">
        <f t="shared" si="20"/>
        <v>duplicated</v>
      </c>
      <c r="C1310">
        <f>IF(B1310=LOOKUP(B1310,'manually extracted terms'!$B$2:$B$219),1,0)</f>
        <v>0</v>
      </c>
    </row>
    <row r="1311" spans="1:3" x14ac:dyDescent="0.25">
      <c r="A1311" t="s">
        <v>996</v>
      </c>
      <c r="B1311" t="str">
        <f t="shared" si="20"/>
        <v>reconciledperiodicenrollmentinformation</v>
      </c>
      <c r="C1311">
        <f>IF(B1311=LOOKUP(B1311,'manually extracted terms'!$B$2:$B$219),1,0)</f>
        <v>0</v>
      </c>
    </row>
    <row r="1312" spans="1:3" x14ac:dyDescent="0.25">
      <c r="A1312" t="s">
        <v>3059</v>
      </c>
      <c r="B1312" t="str">
        <f t="shared" si="20"/>
        <v>reportstoissuer</v>
      </c>
      <c r="C1312">
        <f>IF(B1312=LOOKUP(B1312,'manually extracted terms'!$B$2:$B$219),1,0)</f>
        <v>0</v>
      </c>
    </row>
    <row r="1313" spans="1:3" x14ac:dyDescent="0.25">
      <c r="A1313" t="s">
        <v>1413</v>
      </c>
      <c r="B1313" t="str">
        <f t="shared" si="20"/>
        <v>plancomparison</v>
      </c>
      <c r="C1313">
        <f>IF(B1313=LOOKUP(B1313,'manually extracted terms'!$B$2:$B$219),1,0)</f>
        <v>0</v>
      </c>
    </row>
    <row r="1314" spans="1:3" x14ac:dyDescent="0.25">
      <c r="A1314" t="s">
        <v>1216</v>
      </c>
      <c r="B1314" t="str">
        <f t="shared" si="20"/>
        <v>manualreview</v>
      </c>
      <c r="C1314">
        <f>IF(B1314=LOOKUP(B1314,'manually extracted terms'!$B$2:$B$219),1,0)</f>
        <v>0</v>
      </c>
    </row>
    <row r="1315" spans="1:3" x14ac:dyDescent="0.25">
      <c r="A1315" t="s">
        <v>3060</v>
      </c>
      <c r="B1315" t="str">
        <f t="shared" si="20"/>
        <v>invoiceissuerqhpplan</v>
      </c>
      <c r="C1315">
        <f>IF(B1315=LOOKUP(B1315,'manually extracted terms'!$B$2:$B$219),1,0)</f>
        <v>0</v>
      </c>
    </row>
    <row r="1316" spans="1:3" x14ac:dyDescent="0.25">
      <c r="A1316" t="s">
        <v>3061</v>
      </c>
      <c r="B1316" t="str">
        <f t="shared" si="20"/>
        <v>calheersshallshowprovider</v>
      </c>
      <c r="C1316">
        <f>IF(B1316=LOOKUP(B1316,'manually extracted terms'!$B$2:$B$219),1,0)</f>
        <v>0</v>
      </c>
    </row>
    <row r="1317" spans="1:3" x14ac:dyDescent="0.25">
      <c r="A1317" t="s">
        <v>3062</v>
      </c>
      <c r="B1317" t="str">
        <f t="shared" si="20"/>
        <v>transmittocmselectronically</v>
      </c>
      <c r="C1317">
        <f>IF(B1317=LOOKUP(B1317,'manually extracted terms'!$B$2:$B$219),1,0)</f>
        <v>0</v>
      </c>
    </row>
    <row r="1318" spans="1:3" x14ac:dyDescent="0.25">
      <c r="A1318" t="s">
        <v>3063</v>
      </c>
      <c r="B1318" t="str">
        <f t="shared" si="20"/>
        <v>requirementtoopt</v>
      </c>
      <c r="C1318">
        <f>IF(B1318=LOOKUP(B1318,'manually extracted terms'!$B$2:$B$219),1,0)</f>
        <v>0</v>
      </c>
    </row>
    <row r="1319" spans="1:3" x14ac:dyDescent="0.25">
      <c r="A1319" t="s">
        <v>3064</v>
      </c>
      <c r="B1319" t="str">
        <f t="shared" si="20"/>
        <v>deletetheircalheersemail</v>
      </c>
      <c r="C1319">
        <f>IF(B1319=LOOKUP(B1319,'manually extracted terms'!$B$2:$B$219),1,0)</f>
        <v>0</v>
      </c>
    </row>
    <row r="1320" spans="1:3" x14ac:dyDescent="0.25">
      <c r="A1320" t="s">
        <v>3065</v>
      </c>
      <c r="B1320" t="str">
        <f t="shared" si="20"/>
        <v>amountsofaptc</v>
      </c>
      <c r="C1320">
        <f>IF(B1320=LOOKUP(B1320,'manually extracted terms'!$B$2:$B$219),1,0)</f>
        <v>0</v>
      </c>
    </row>
    <row r="1321" spans="1:3" x14ac:dyDescent="0.25">
      <c r="A1321" t="s">
        <v>3066</v>
      </c>
      <c r="B1321" t="str">
        <f t="shared" si="20"/>
        <v>adjustpaymentstoqualified</v>
      </c>
      <c r="C1321">
        <f>IF(B1321=LOOKUP(B1321,'manually extracted terms'!$B$2:$B$219),1,0)</f>
        <v>0</v>
      </c>
    </row>
    <row r="1322" spans="1:3" x14ac:dyDescent="0.25">
      <c r="A1322" t="s">
        <v>3067</v>
      </c>
      <c r="B1322" t="str">
        <f t="shared" si="20"/>
        <v>processfordeterminingindividual</v>
      </c>
      <c r="C1322">
        <f>IF(B1322=LOOKUP(B1322,'manually extracted terms'!$B$2:$B$219),1,0)</f>
        <v>0</v>
      </c>
    </row>
    <row r="1323" spans="1:3" x14ac:dyDescent="0.25">
      <c r="A1323" t="s">
        <v>3068</v>
      </c>
      <c r="B1323" t="str">
        <f t="shared" si="20"/>
        <v>notifyanindividual</v>
      </c>
      <c r="C1323">
        <f>IF(B1323=LOOKUP(B1323,'manually extracted terms'!$B$2:$B$219),1,0)</f>
        <v>0</v>
      </c>
    </row>
    <row r="1324" spans="1:3" x14ac:dyDescent="0.25">
      <c r="A1324" t="s">
        <v>150</v>
      </c>
      <c r="B1324" t="str">
        <f t="shared" si="20"/>
        <v>identificationcard</v>
      </c>
      <c r="C1324">
        <f>IF(B1324=LOOKUP(B1324,'manually extracted terms'!$B$2:$B$219),1,0)</f>
        <v>1</v>
      </c>
    </row>
    <row r="1325" spans="1:3" x14ac:dyDescent="0.25">
      <c r="A1325" t="s">
        <v>3069</v>
      </c>
      <c r="B1325" t="str">
        <f t="shared" si="20"/>
        <v>personcompletingtheapplication</v>
      </c>
      <c r="C1325">
        <f>IF(B1325=LOOKUP(B1325,'manually extracted terms'!$B$2:$B$219),1,0)</f>
        <v>0</v>
      </c>
    </row>
    <row r="1326" spans="1:3" x14ac:dyDescent="0.25">
      <c r="A1326" t="s">
        <v>1468</v>
      </c>
      <c r="B1326" t="str">
        <f t="shared" si="20"/>
        <v>alternatedocumentation</v>
      </c>
      <c r="C1326">
        <f>IF(B1326=LOOKUP(B1326,'manually extracted terms'!$B$2:$B$219),1,0)</f>
        <v>0</v>
      </c>
    </row>
    <row r="1327" spans="1:3" x14ac:dyDescent="0.25">
      <c r="A1327" t="s">
        <v>3070</v>
      </c>
      <c r="B1327" t="str">
        <f t="shared" si="20"/>
        <v>savetofile</v>
      </c>
      <c r="C1327">
        <f>IF(B1327=LOOKUP(B1327,'manually extracted terms'!$B$2:$B$219),1,0)</f>
        <v>0</v>
      </c>
    </row>
    <row r="1328" spans="1:3" x14ac:dyDescent="0.25">
      <c r="A1328" t="s">
        <v>3071</v>
      </c>
      <c r="B1328" t="str">
        <f t="shared" si="20"/>
        <v>providedviathetoll</v>
      </c>
      <c r="C1328">
        <f>IF(B1328=LOOKUP(B1328,'manually extracted terms'!$B$2:$B$219),1,0)</f>
        <v>0</v>
      </c>
    </row>
    <row r="1329" spans="1:3" x14ac:dyDescent="0.25">
      <c r="A1329" t="s">
        <v>3072</v>
      </c>
      <c r="B1329" t="str">
        <f t="shared" si="20"/>
        <v>vendorwillrecommend</v>
      </c>
      <c r="C1329">
        <f>IF(B1329=LOOKUP(B1329,'manually extracted terms'!$B$2:$B$219),1,0)</f>
        <v>0</v>
      </c>
    </row>
    <row r="1330" spans="1:3" x14ac:dyDescent="0.25">
      <c r="A1330" t="s">
        <v>1089</v>
      </c>
      <c r="B1330" t="str">
        <f t="shared" si="20"/>
        <v>relevantprogramsponsor</v>
      </c>
      <c r="C1330">
        <f>IF(B1330=LOOKUP(B1330,'manually extracted terms'!$B$2:$B$219),1,0)</f>
        <v>0</v>
      </c>
    </row>
    <row r="1331" spans="1:3" x14ac:dyDescent="0.25">
      <c r="A1331" t="s">
        <v>3073</v>
      </c>
      <c r="B1331" t="str">
        <f t="shared" si="20"/>
        <v>scannedfaxed</v>
      </c>
      <c r="C1331">
        <f>IF(B1331=LOOKUP(B1331,'manually extracted terms'!$B$2:$B$219),1,0)</f>
        <v>0</v>
      </c>
    </row>
    <row r="1332" spans="1:3" x14ac:dyDescent="0.25">
      <c r="A1332" t="s">
        <v>3074</v>
      </c>
      <c r="B1332" t="str">
        <f t="shared" si="20"/>
        <v>detail</v>
      </c>
      <c r="C1332">
        <f>IF(B1332=LOOKUP(B1332,'manually extracted terms'!$B$2:$B$219),1,0)</f>
        <v>0</v>
      </c>
    </row>
    <row r="1333" spans="1:3" x14ac:dyDescent="0.25">
      <c r="A1333" t="s">
        <v>3075</v>
      </c>
      <c r="B1333" t="str">
        <f t="shared" si="20"/>
        <v>notificationtoworkflowsystem</v>
      </c>
      <c r="C1333">
        <f>IF(B1333=LOOKUP(B1333,'manually extracted terms'!$B$2:$B$219),1,0)</f>
        <v>0</v>
      </c>
    </row>
    <row r="1334" spans="1:3" x14ac:dyDescent="0.25">
      <c r="A1334" t="s">
        <v>3076</v>
      </c>
      <c r="B1334" t="str">
        <f t="shared" si="20"/>
        <v>redeterminedmorefrequently</v>
      </c>
      <c r="C1334">
        <f>IF(B1334=LOOKUP(B1334,'manually extracted terms'!$B$2:$B$219),1,0)</f>
        <v>0</v>
      </c>
    </row>
    <row r="1335" spans="1:3" x14ac:dyDescent="0.25">
      <c r="A1335" t="s">
        <v>3077</v>
      </c>
      <c r="B1335" t="str">
        <f t="shared" si="20"/>
        <v>exchangeincludingstatus</v>
      </c>
      <c r="C1335">
        <f>IF(B1335=LOOKUP(B1335,'manually extracted terms'!$B$2:$B$219),1,0)</f>
        <v>0</v>
      </c>
    </row>
    <row r="1336" spans="1:3" x14ac:dyDescent="0.25">
      <c r="A1336" t="s">
        <v>1792</v>
      </c>
      <c r="B1336" t="str">
        <f t="shared" si="20"/>
        <v>sso</v>
      </c>
      <c r="C1336">
        <f>IF(B1336=LOOKUP(B1336,'manually extracted terms'!$B$2:$B$219),1,0)</f>
        <v>0</v>
      </c>
    </row>
    <row r="1337" spans="1:3" x14ac:dyDescent="0.25">
      <c r="A1337" t="s">
        <v>58</v>
      </c>
      <c r="B1337" t="str">
        <f t="shared" si="20"/>
        <v>autoenroll</v>
      </c>
      <c r="C1337">
        <f>IF(B1337=LOOKUP(B1337,'manually extracted terms'!$B$2:$B$219),1,0)</f>
        <v>1</v>
      </c>
    </row>
    <row r="1338" spans="1:3" x14ac:dyDescent="0.25">
      <c r="A1338" t="s">
        <v>3078</v>
      </c>
      <c r="B1338" t="str">
        <f t="shared" si="20"/>
        <v>applicationviaonlineportal</v>
      </c>
      <c r="C1338">
        <f>IF(B1338=LOOKUP(B1338,'manually extracted terms'!$B$2:$B$219),1,0)</f>
        <v>0</v>
      </c>
    </row>
    <row r="1339" spans="1:3" x14ac:dyDescent="0.25">
      <c r="A1339" t="s">
        <v>3079</v>
      </c>
      <c r="B1339" t="str">
        <f t="shared" si="20"/>
        <v>basedonrule</v>
      </c>
      <c r="C1339">
        <f>IF(B1339=LOOKUP(B1339,'manually extracted terms'!$B$2:$B$219),1,0)</f>
        <v>0</v>
      </c>
    </row>
    <row r="1340" spans="1:3" x14ac:dyDescent="0.25">
      <c r="A1340" t="s">
        <v>3080</v>
      </c>
      <c r="B1340" t="str">
        <f t="shared" si="20"/>
        <v>egmail</v>
      </c>
      <c r="C1340">
        <f>IF(B1340=LOOKUP(B1340,'manually extracted terms'!$B$2:$B$219),1,0)</f>
        <v>0</v>
      </c>
    </row>
    <row r="1341" spans="1:3" x14ac:dyDescent="0.25">
      <c r="A1341" t="s">
        <v>1794</v>
      </c>
      <c r="B1341" t="str">
        <f t="shared" si="20"/>
        <v>affected</v>
      </c>
      <c r="C1341">
        <f>IF(B1341=LOOKUP(B1341,'manually extracted terms'!$B$2:$B$219),1,0)</f>
        <v>0</v>
      </c>
    </row>
    <row r="1342" spans="1:3" x14ac:dyDescent="0.25">
      <c r="A1342" t="s">
        <v>3081</v>
      </c>
      <c r="B1342" t="str">
        <f t="shared" si="20"/>
        <v>reportuponrequest</v>
      </c>
      <c r="C1342">
        <f>IF(B1342=LOOKUP(B1342,'manually extracted terms'!$B$2:$B$219),1,0)</f>
        <v>0</v>
      </c>
    </row>
    <row r="1343" spans="1:3" x14ac:dyDescent="0.25">
      <c r="A1343" t="s">
        <v>3082</v>
      </c>
      <c r="B1343" t="str">
        <f t="shared" si="20"/>
        <v>aimaptc</v>
      </c>
      <c r="C1343">
        <f>IF(B1343=LOOKUP(B1343,'manually extracted terms'!$B$2:$B$219),1,0)</f>
        <v>0</v>
      </c>
    </row>
    <row r="1344" spans="1:3" x14ac:dyDescent="0.25">
      <c r="A1344" t="s">
        <v>3083</v>
      </c>
      <c r="B1344" t="str">
        <f t="shared" si="20"/>
        <v>respondtoadhoc</v>
      </c>
      <c r="C1344">
        <f>IF(B1344=LOOKUP(B1344,'manually extracted terms'!$B$2:$B$219),1,0)</f>
        <v>0</v>
      </c>
    </row>
    <row r="1345" spans="1:3" x14ac:dyDescent="0.25">
      <c r="A1345" t="s">
        <v>3084</v>
      </c>
      <c r="B1345" t="str">
        <f t="shared" ref="B1345:B1408" si="21">LOWER(SUBSTITUTE(A1345," ",""))</f>
        <v>typeofassistancerequested</v>
      </c>
      <c r="C1345">
        <f>IF(B1345=LOOKUP(B1345,'manually extracted terms'!$B$2:$B$219),1,0)</f>
        <v>0</v>
      </c>
    </row>
    <row r="1346" spans="1:3" x14ac:dyDescent="0.25">
      <c r="A1346" t="s">
        <v>3085</v>
      </c>
      <c r="B1346" t="str">
        <f t="shared" si="21"/>
        <v>consumerhealthcoverage</v>
      </c>
      <c r="C1346">
        <f>IF(B1346=LOOKUP(B1346,'manually extracted terms'!$B$2:$B$219),1,0)</f>
        <v>0</v>
      </c>
    </row>
    <row r="1347" spans="1:3" x14ac:dyDescent="0.25">
      <c r="A1347" t="s">
        <v>1435</v>
      </c>
      <c r="B1347" t="str">
        <f t="shared" si="21"/>
        <v>medsinterface</v>
      </c>
      <c r="C1347">
        <f>IF(B1347=LOOKUP(B1347,'manually extracted terms'!$B$2:$B$219),1,0)</f>
        <v>0</v>
      </c>
    </row>
    <row r="1348" spans="1:3" x14ac:dyDescent="0.25">
      <c r="A1348" t="s">
        <v>3086</v>
      </c>
      <c r="B1348" t="str">
        <f t="shared" si="21"/>
        <v>retrievalfor36month</v>
      </c>
      <c r="C1348">
        <f>IF(B1348=LOOKUP(B1348,'manually extracted terms'!$B$2:$B$219),1,0)</f>
        <v>0</v>
      </c>
    </row>
    <row r="1349" spans="1:3" x14ac:dyDescent="0.25">
      <c r="A1349" t="s">
        <v>3087</v>
      </c>
      <c r="B1349" t="str">
        <f t="shared" si="21"/>
        <v>enrolleeaccountinformation</v>
      </c>
      <c r="C1349">
        <f>IF(B1349=LOOKUP(B1349,'manually extracted terms'!$B$2:$B$219),1,0)</f>
        <v>0</v>
      </c>
    </row>
    <row r="1350" spans="1:3" x14ac:dyDescent="0.25">
      <c r="A1350" t="s">
        <v>3088</v>
      </c>
      <c r="B1350" t="str">
        <f t="shared" si="21"/>
        <v>requirementstandard</v>
      </c>
      <c r="C1350">
        <f>IF(B1350=LOOKUP(B1350,'manually extracted terms'!$B$2:$B$219),1,0)</f>
        <v>0</v>
      </c>
    </row>
    <row r="1351" spans="1:3" x14ac:dyDescent="0.25">
      <c r="A1351" t="s">
        <v>3089</v>
      </c>
      <c r="B1351" t="str">
        <f t="shared" si="21"/>
        <v>percentofincome</v>
      </c>
      <c r="C1351">
        <f>IF(B1351=LOOKUP(B1351,'manually extracted terms'!$B$2:$B$219),1,0)</f>
        <v>0</v>
      </c>
    </row>
    <row r="1352" spans="1:3" x14ac:dyDescent="0.25">
      <c r="A1352" t="s">
        <v>3090</v>
      </c>
      <c r="B1352" t="str">
        <f t="shared" si="21"/>
        <v>cmsaboutindividual</v>
      </c>
      <c r="C1352">
        <f>IF(B1352=LOOKUP(B1352,'manually extracted terms'!$B$2:$B$219),1,0)</f>
        <v>0</v>
      </c>
    </row>
    <row r="1353" spans="1:3" x14ac:dyDescent="0.25">
      <c r="A1353" t="s">
        <v>3091</v>
      </c>
      <c r="B1353" t="str">
        <f t="shared" si="21"/>
        <v>associated</v>
      </c>
      <c r="C1353">
        <f>IF(B1353=LOOKUP(B1353,'manually extracted terms'!$B$2:$B$219),1,0)</f>
        <v>0</v>
      </c>
    </row>
    <row r="1354" spans="1:3" x14ac:dyDescent="0.25">
      <c r="A1354" t="s">
        <v>1426</v>
      </c>
      <c r="B1354" t="str">
        <f t="shared" si="21"/>
        <v>vietnameselanguage</v>
      </c>
      <c r="C1354">
        <f>IF(B1354=LOOKUP(B1354,'manually extracted terms'!$B$2:$B$219),1,0)</f>
        <v>0</v>
      </c>
    </row>
    <row r="1355" spans="1:3" x14ac:dyDescent="0.25">
      <c r="A1355" t="s">
        <v>3092</v>
      </c>
      <c r="B1355" t="str">
        <f t="shared" si="21"/>
        <v>autoenrollinexisting</v>
      </c>
      <c r="C1355">
        <f>IF(B1355=LOOKUP(B1355,'manually extracted terms'!$B$2:$B$219),1,0)</f>
        <v>0</v>
      </c>
    </row>
    <row r="1356" spans="1:3" x14ac:dyDescent="0.25">
      <c r="A1356" t="s">
        <v>3093</v>
      </c>
      <c r="B1356" t="str">
        <f t="shared" si="21"/>
        <v>useofthetechnology</v>
      </c>
      <c r="C1356">
        <f>IF(B1356=LOOKUP(B1356,'manually extracted terms'!$B$2:$B$219),1,0)</f>
        <v>0</v>
      </c>
    </row>
    <row r="1357" spans="1:3" x14ac:dyDescent="0.25">
      <c r="A1357" t="s">
        <v>3094</v>
      </c>
      <c r="B1357" t="str">
        <f t="shared" si="21"/>
        <v>applicationsrenewal</v>
      </c>
      <c r="C1357">
        <f>IF(B1357=LOOKUP(B1357,'manually extracted terms'!$B$2:$B$219),1,0)</f>
        <v>0</v>
      </c>
    </row>
    <row r="1358" spans="1:3" x14ac:dyDescent="0.25">
      <c r="A1358" t="s">
        <v>3095</v>
      </c>
      <c r="B1358" t="str">
        <f t="shared" si="21"/>
        <v>desiredlanguageforwritten</v>
      </c>
      <c r="C1358">
        <f>IF(B1358=LOOKUP(B1358,'manually extracted terms'!$B$2:$B$219),1,0)</f>
        <v>0</v>
      </c>
    </row>
    <row r="1359" spans="1:3" x14ac:dyDescent="0.25">
      <c r="A1359" t="s">
        <v>1309</v>
      </c>
      <c r="B1359" t="str">
        <f t="shared" si="21"/>
        <v>applicationssubmitted</v>
      </c>
      <c r="C1359">
        <f>IF(B1359=LOOKUP(B1359,'manually extracted terms'!$B$2:$B$219),1,0)</f>
        <v>0</v>
      </c>
    </row>
    <row r="1360" spans="1:3" x14ac:dyDescent="0.25">
      <c r="A1360" t="s">
        <v>3096</v>
      </c>
      <c r="B1360" t="str">
        <f t="shared" si="21"/>
        <v>functionalitytoelectronically</v>
      </c>
      <c r="C1360">
        <f>IF(B1360=LOOKUP(B1360,'manually extracted terms'!$B$2:$B$219),1,0)</f>
        <v>0</v>
      </c>
    </row>
    <row r="1361" spans="1:3" x14ac:dyDescent="0.25">
      <c r="A1361" t="s">
        <v>986</v>
      </c>
      <c r="B1361" t="str">
        <f t="shared" si="21"/>
        <v>qualifiedhealthplansfiltered</v>
      </c>
      <c r="C1361">
        <f>IF(B1361=LOOKUP(B1361,'manually extracted terms'!$B$2:$B$219),1,0)</f>
        <v>0</v>
      </c>
    </row>
    <row r="1362" spans="1:3" x14ac:dyDescent="0.25">
      <c r="A1362" t="s">
        <v>3097</v>
      </c>
      <c r="B1362" t="str">
        <f t="shared" si="21"/>
        <v>demographicse</v>
      </c>
      <c r="C1362">
        <f>IF(B1362=LOOKUP(B1362,'manually extracted terms'!$B$2:$B$219),1,0)</f>
        <v>0</v>
      </c>
    </row>
    <row r="1363" spans="1:3" x14ac:dyDescent="0.25">
      <c r="A1363" t="s">
        <v>3098</v>
      </c>
      <c r="B1363" t="str">
        <f t="shared" si="21"/>
        <v>basedonspecifieddemographic</v>
      </c>
      <c r="C1363">
        <f>IF(B1363=LOOKUP(B1363,'manually extracted terms'!$B$2:$B$219),1,0)</f>
        <v>0</v>
      </c>
    </row>
    <row r="1364" spans="1:3" x14ac:dyDescent="0.25">
      <c r="A1364" t="s">
        <v>1027</v>
      </c>
      <c r="B1364" t="str">
        <f t="shared" si="21"/>
        <v>purposeassessingconsumerservice</v>
      </c>
      <c r="C1364">
        <f>IF(B1364=LOOKUP(B1364,'manually extracted terms'!$B$2:$B$219),1,0)</f>
        <v>0</v>
      </c>
    </row>
    <row r="1365" spans="1:3" x14ac:dyDescent="0.25">
      <c r="A1365" t="s">
        <v>3099</v>
      </c>
      <c r="B1365" t="str">
        <f t="shared" si="21"/>
        <v>referrednumber</v>
      </c>
      <c r="C1365">
        <f>IF(B1365=LOOKUP(B1365,'manually extracted terms'!$B$2:$B$219),1,0)</f>
        <v>0</v>
      </c>
    </row>
    <row r="1366" spans="1:3" x14ac:dyDescent="0.25">
      <c r="A1366" t="s">
        <v>3100</v>
      </c>
      <c r="B1366" t="str">
        <f t="shared" si="21"/>
        <v>rulestobedetermined</v>
      </c>
      <c r="C1366">
        <f>IF(B1366=LOOKUP(B1366,'manually extracted terms'!$B$2:$B$219),1,0)</f>
        <v>0</v>
      </c>
    </row>
    <row r="1367" spans="1:3" x14ac:dyDescent="0.25">
      <c r="A1367" t="s">
        <v>3101</v>
      </c>
      <c r="B1367" t="str">
        <f t="shared" si="21"/>
        <v>accountifno</v>
      </c>
      <c r="C1367">
        <f>IF(B1367=LOOKUP(B1367,'manually extracted terms'!$B$2:$B$219),1,0)</f>
        <v>0</v>
      </c>
    </row>
    <row r="1368" spans="1:3" x14ac:dyDescent="0.25">
      <c r="A1368" t="s">
        <v>3102</v>
      </c>
      <c r="B1368" t="str">
        <f t="shared" si="21"/>
        <v>consumertosecurelylog</v>
      </c>
      <c r="C1368">
        <f>IF(B1368=LOOKUP(B1368,'manually extracted terms'!$B$2:$B$219),1,0)</f>
        <v>0</v>
      </c>
    </row>
    <row r="1369" spans="1:3" x14ac:dyDescent="0.25">
      <c r="A1369" t="s">
        <v>3103</v>
      </c>
      <c r="B1369" t="str">
        <f t="shared" si="21"/>
        <v>longeravailable</v>
      </c>
      <c r="C1369">
        <f>IF(B1369=LOOKUP(B1369,'manually extracted terms'!$B$2:$B$219),1,0)</f>
        <v>0</v>
      </c>
    </row>
    <row r="1370" spans="1:3" x14ac:dyDescent="0.25">
      <c r="A1370" t="s">
        <v>3104</v>
      </c>
      <c r="B1370" t="str">
        <f t="shared" si="21"/>
        <v>consumerstoselect</v>
      </c>
      <c r="C1370">
        <f>IF(B1370=LOOKUP(B1370,'manually extracted terms'!$B$2:$B$219),1,0)</f>
        <v>0</v>
      </c>
    </row>
    <row r="1371" spans="1:3" x14ac:dyDescent="0.25">
      <c r="A1371" t="s">
        <v>3105</v>
      </c>
      <c r="B1371" t="str">
        <f t="shared" si="21"/>
        <v>increaseinincome</v>
      </c>
      <c r="C1371">
        <f>IF(B1371=LOOKUP(B1371,'manually extracted terms'!$B$2:$B$219),1,0)</f>
        <v>0</v>
      </c>
    </row>
    <row r="1372" spans="1:3" x14ac:dyDescent="0.25">
      <c r="A1372" t="s">
        <v>1805</v>
      </c>
      <c r="B1372" t="str">
        <f t="shared" si="21"/>
        <v>variety</v>
      </c>
      <c r="C1372">
        <f>IF(B1372=LOOKUP(B1372,'manually extracted terms'!$B$2:$B$219),1,0)</f>
        <v>0</v>
      </c>
    </row>
    <row r="1373" spans="1:3" x14ac:dyDescent="0.25">
      <c r="A1373" t="s">
        <v>3106</v>
      </c>
      <c r="B1373" t="str">
        <f t="shared" si="21"/>
        <v>fpactnewborn</v>
      </c>
      <c r="C1373">
        <f>IF(B1373=LOOKUP(B1373,'manually extracted terms'!$B$2:$B$219),1,0)</f>
        <v>0</v>
      </c>
    </row>
    <row r="1374" spans="1:3" x14ac:dyDescent="0.25">
      <c r="A1374" t="s">
        <v>3107</v>
      </c>
      <c r="B1374" t="str">
        <f t="shared" si="21"/>
        <v>medi-calaiim</v>
      </c>
      <c r="C1374">
        <f>IF(B1374=LOOKUP(B1374,'manually extracted terms'!$B$2:$B$219),1,0)</f>
        <v>0</v>
      </c>
    </row>
    <row r="1375" spans="1:3" x14ac:dyDescent="0.25">
      <c r="A1375" t="s">
        <v>1807</v>
      </c>
      <c r="B1375" t="str">
        <f t="shared" si="21"/>
        <v>blind</v>
      </c>
      <c r="C1375">
        <f>IF(B1375=LOOKUP(B1375,'manually extracted terms'!$B$2:$B$219),1,0)</f>
        <v>0</v>
      </c>
    </row>
    <row r="1376" spans="1:3" x14ac:dyDescent="0.25">
      <c r="A1376" t="s">
        <v>3108</v>
      </c>
      <c r="B1376" t="str">
        <f t="shared" si="21"/>
        <v>createcaseload</v>
      </c>
      <c r="C1376">
        <f>IF(B1376=LOOKUP(B1376,'manually extracted terms'!$B$2:$B$219),1,0)</f>
        <v>0</v>
      </c>
    </row>
    <row r="1377" spans="1:3" x14ac:dyDescent="0.25">
      <c r="A1377" t="s">
        <v>3109</v>
      </c>
      <c r="B1377" t="str">
        <f t="shared" si="21"/>
        <v>filewheneverauthorized</v>
      </c>
      <c r="C1377">
        <f>IF(B1377=LOOKUP(B1377,'manually extracted terms'!$B$2:$B$219),1,0)</f>
        <v>0</v>
      </c>
    </row>
    <row r="1378" spans="1:3" x14ac:dyDescent="0.25">
      <c r="A1378" t="s">
        <v>3110</v>
      </c>
      <c r="B1378" t="str">
        <f t="shared" si="21"/>
        <v>choosestoapply</v>
      </c>
      <c r="C1378">
        <f>IF(B1378=LOOKUP(B1378,'manually extracted terms'!$B$2:$B$219),1,0)</f>
        <v>0</v>
      </c>
    </row>
    <row r="1379" spans="1:3" x14ac:dyDescent="0.25">
      <c r="A1379" t="s">
        <v>3111</v>
      </c>
      <c r="B1379" t="str">
        <f t="shared" si="21"/>
        <v>rulesenginee</v>
      </c>
      <c r="C1379">
        <f>IF(B1379=LOOKUP(B1379,'manually extracted terms'!$B$2:$B$219),1,0)</f>
        <v>0</v>
      </c>
    </row>
    <row r="1380" spans="1:3" x14ac:dyDescent="0.25">
      <c r="A1380" t="s">
        <v>3112</v>
      </c>
      <c r="B1380" t="str">
        <f t="shared" si="21"/>
        <v>automaticallyprocessannual</v>
      </c>
      <c r="C1380">
        <f>IF(B1380=LOOKUP(B1380,'manually extracted terms'!$B$2:$B$219),1,0)</f>
        <v>0</v>
      </c>
    </row>
    <row r="1381" spans="1:3" x14ac:dyDescent="0.25">
      <c r="A1381" t="s">
        <v>1430</v>
      </c>
      <c r="B1381" t="str">
        <f t="shared" si="21"/>
        <v>designatenotice</v>
      </c>
      <c r="C1381">
        <f>IF(B1381=LOOKUP(B1381,'manually extracted terms'!$B$2:$B$219),1,0)</f>
        <v>0</v>
      </c>
    </row>
    <row r="1382" spans="1:3" x14ac:dyDescent="0.25">
      <c r="A1382" t="s">
        <v>3113</v>
      </c>
      <c r="B1382" t="str">
        <f t="shared" si="21"/>
        <v>enrollanindividual</v>
      </c>
      <c r="C1382">
        <f>IF(B1382=LOOKUP(B1382,'manually extracted terms'!$B$2:$B$219),1,0)</f>
        <v>0</v>
      </c>
    </row>
    <row r="1383" spans="1:3" x14ac:dyDescent="0.25">
      <c r="A1383" t="s">
        <v>1409</v>
      </c>
      <c r="B1383" t="str">
        <f t="shared" si="21"/>
        <v>disabilitystatus</v>
      </c>
      <c r="C1383">
        <f>IF(B1383=LOOKUP(B1383,'manually extracted terms'!$B$2:$B$219),1,0)</f>
        <v>1</v>
      </c>
    </row>
    <row r="1384" spans="1:3" x14ac:dyDescent="0.25">
      <c r="A1384" t="s">
        <v>3114</v>
      </c>
      <c r="B1384" t="str">
        <f t="shared" si="21"/>
        <v>issuersafterdeducting</v>
      </c>
      <c r="C1384">
        <f>IF(B1384=LOOKUP(B1384,'manually extracted terms'!$B$2:$B$219),1,0)</f>
        <v>0</v>
      </c>
    </row>
    <row r="1385" spans="1:3" x14ac:dyDescent="0.25">
      <c r="A1385" t="s">
        <v>997</v>
      </c>
      <c r="B1385" t="str">
        <f t="shared" si="21"/>
        <v>sawsreferralsstatusstatewide</v>
      </c>
      <c r="C1385">
        <f>IF(B1385=LOOKUP(B1385,'manually extracted terms'!$B$2:$B$219),1,0)</f>
        <v>0</v>
      </c>
    </row>
    <row r="1386" spans="1:3" x14ac:dyDescent="0.25">
      <c r="A1386" t="s">
        <v>1811</v>
      </c>
      <c r="B1386" t="str">
        <f t="shared" si="21"/>
        <v>national</v>
      </c>
      <c r="C1386">
        <f>IF(B1386=LOOKUP(B1386,'manually extracted terms'!$B$2:$B$219),1,0)</f>
        <v>0</v>
      </c>
    </row>
    <row r="1387" spans="1:3" x14ac:dyDescent="0.25">
      <c r="A1387" t="s">
        <v>3115</v>
      </c>
      <c r="B1387" t="str">
        <f t="shared" si="21"/>
        <v>qhpplanassessment</v>
      </c>
      <c r="C1387">
        <f>IF(B1387=LOOKUP(B1387,'manually extracted terms'!$B$2:$B$219),1,0)</f>
        <v>0</v>
      </c>
    </row>
    <row r="1388" spans="1:3" x14ac:dyDescent="0.25">
      <c r="A1388" t="s">
        <v>3116</v>
      </c>
      <c r="B1388" t="str">
        <f t="shared" si="21"/>
        <v>calheersshallprovideregular</v>
      </c>
      <c r="C1388">
        <f>IF(B1388=LOOKUP(B1388,'manually extracted terms'!$B$2:$B$219),1,0)</f>
        <v>0</v>
      </c>
    </row>
    <row r="1389" spans="1:3" x14ac:dyDescent="0.25">
      <c r="A1389" t="s">
        <v>3117</v>
      </c>
      <c r="B1389" t="str">
        <f t="shared" si="21"/>
        <v>exemptionsfromcoverage</v>
      </c>
      <c r="C1389">
        <f>IF(B1389=LOOKUP(B1389,'manually extracted terms'!$B$2:$B$219),1,0)</f>
        <v>0</v>
      </c>
    </row>
    <row r="1390" spans="1:3" x14ac:dyDescent="0.25">
      <c r="A1390" t="s">
        <v>1420</v>
      </c>
      <c r="B1390" t="str">
        <f t="shared" si="21"/>
        <v>currentpolicy</v>
      </c>
      <c r="C1390">
        <f>IF(B1390=LOOKUP(B1390,'manually extracted terms'!$B$2:$B$219),1,0)</f>
        <v>0</v>
      </c>
    </row>
    <row r="1391" spans="1:3" x14ac:dyDescent="0.25">
      <c r="A1391" t="s">
        <v>3118</v>
      </c>
      <c r="B1391" t="str">
        <f t="shared" si="21"/>
        <v>functionalityforaccountcase</v>
      </c>
      <c r="C1391">
        <f>IF(B1391=LOOKUP(B1391,'manually extracted terms'!$B$2:$B$219),1,0)</f>
        <v>0</v>
      </c>
    </row>
    <row r="1392" spans="1:3" x14ac:dyDescent="0.25">
      <c r="A1392" t="s">
        <v>3119</v>
      </c>
      <c r="B1392" t="str">
        <f t="shared" si="21"/>
        <v>supportallreportsrequired</v>
      </c>
      <c r="C1392">
        <f>IF(B1392=LOOKUP(B1392,'manually extracted terms'!$B$2:$B$219),1,0)</f>
        <v>0</v>
      </c>
    </row>
    <row r="1393" spans="1:3" x14ac:dyDescent="0.25">
      <c r="A1393" t="s">
        <v>1097</v>
      </c>
      <c r="B1393" t="str">
        <f t="shared" si="21"/>
        <v>applicationdataprovided</v>
      </c>
      <c r="C1393">
        <f>IF(B1393=LOOKUP(B1393,'manually extracted terms'!$B$2:$B$219),1,0)</f>
        <v>0</v>
      </c>
    </row>
    <row r="1394" spans="1:3" x14ac:dyDescent="0.25">
      <c r="A1394" t="s">
        <v>1321</v>
      </c>
      <c r="B1394" t="str">
        <f t="shared" si="21"/>
        <v>regsstate</v>
      </c>
      <c r="C1394">
        <f>IF(B1394=LOOKUP(B1394,'manually extracted terms'!$B$2:$B$219),1,0)</f>
        <v>0</v>
      </c>
    </row>
    <row r="1395" spans="1:3" x14ac:dyDescent="0.25">
      <c r="A1395" t="s">
        <v>3120</v>
      </c>
      <c r="B1395" t="str">
        <f t="shared" si="21"/>
        <v>applicantsthereport</v>
      </c>
      <c r="C1395">
        <f>IF(B1395=LOOKUP(B1395,'manually extracted terms'!$B$2:$B$219),1,0)</f>
        <v>0</v>
      </c>
    </row>
    <row r="1396" spans="1:3" x14ac:dyDescent="0.25">
      <c r="A1396" t="s">
        <v>1085</v>
      </c>
      <c r="B1396" t="str">
        <f t="shared" si="21"/>
        <v>unduplicatedcaseloadcount</v>
      </c>
      <c r="C1396">
        <f>IF(B1396=LOOKUP(B1396,'manually extracted terms'!$B$2:$B$219),1,0)</f>
        <v>0</v>
      </c>
    </row>
    <row r="1397" spans="1:3" x14ac:dyDescent="0.25">
      <c r="A1397" t="s">
        <v>3121</v>
      </c>
      <c r="B1397" t="str">
        <f t="shared" si="21"/>
        <v>providedbytheconsumer</v>
      </c>
      <c r="C1397">
        <f>IF(B1397=LOOKUP(B1397,'manually extracted terms'!$B$2:$B$219),1,0)</f>
        <v>0</v>
      </c>
    </row>
    <row r="1398" spans="1:3" x14ac:dyDescent="0.25">
      <c r="A1398" t="s">
        <v>3122</v>
      </c>
      <c r="B1398" t="str">
        <f t="shared" si="21"/>
        <v>respective</v>
      </c>
      <c r="C1398">
        <f>IF(B1398=LOOKUP(B1398,'manually extracted terms'!$B$2:$B$219),1,0)</f>
        <v>0</v>
      </c>
    </row>
    <row r="1399" spans="1:3" x14ac:dyDescent="0.25">
      <c r="A1399" t="s">
        <v>1224</v>
      </c>
      <c r="B1399" t="str">
        <f t="shared" si="21"/>
        <v>automaticallyenroll</v>
      </c>
      <c r="C1399">
        <f>IF(B1399=LOOKUP(B1399,'manually extracted terms'!$B$2:$B$219),1,0)</f>
        <v>0</v>
      </c>
    </row>
    <row r="1400" spans="1:3" x14ac:dyDescent="0.25">
      <c r="A1400" t="s">
        <v>1013</v>
      </c>
      <c r="B1400" t="str">
        <f t="shared" si="21"/>
        <v>verifykeyeligibilityfactor</v>
      </c>
      <c r="C1400">
        <f>IF(B1400=LOOKUP(B1400,'manually extracted terms'!$B$2:$B$219),1,0)</f>
        <v>0</v>
      </c>
    </row>
    <row r="1401" spans="1:3" x14ac:dyDescent="0.25">
      <c r="A1401" t="s">
        <v>3123</v>
      </c>
      <c r="B1401" t="str">
        <f t="shared" si="21"/>
        <v>indexsciinreal-time</v>
      </c>
      <c r="C1401">
        <f>IF(B1401=LOOKUP(B1401,'manually extracted terms'!$B$2:$B$219),1,0)</f>
        <v>0</v>
      </c>
    </row>
    <row r="1402" spans="1:3" x14ac:dyDescent="0.25">
      <c r="A1402" t="s">
        <v>1460</v>
      </c>
      <c r="B1402" t="str">
        <f t="shared" si="21"/>
        <v>designatedassister</v>
      </c>
      <c r="C1402">
        <f>IF(B1402=LOOKUP(B1402,'manually extracted terms'!$B$2:$B$219),1,0)</f>
        <v>0</v>
      </c>
    </row>
    <row r="1403" spans="1:3" x14ac:dyDescent="0.25">
      <c r="A1403" t="s">
        <v>3124</v>
      </c>
      <c r="B1403" t="str">
        <f t="shared" si="21"/>
        <v>stateregulatorsfordetermining</v>
      </c>
      <c r="C1403">
        <f>IF(B1403=LOOKUP(B1403,'manually extracted terms'!$B$2:$B$219),1,0)</f>
        <v>0</v>
      </c>
    </row>
    <row r="1404" spans="1:3" x14ac:dyDescent="0.25">
      <c r="A1404" t="s">
        <v>3125</v>
      </c>
      <c r="B1404" t="str">
        <f t="shared" si="21"/>
        <v>addressmatchescompleteness</v>
      </c>
      <c r="C1404">
        <f>IF(B1404=LOOKUP(B1404,'manually extracted terms'!$B$2:$B$219),1,0)</f>
        <v>0</v>
      </c>
    </row>
    <row r="1405" spans="1:3" x14ac:dyDescent="0.25">
      <c r="A1405" t="s">
        <v>3126</v>
      </c>
      <c r="B1405" t="str">
        <f t="shared" si="21"/>
        <v>aiimchip</v>
      </c>
      <c r="C1405">
        <f>IF(B1405=LOOKUP(B1405,'manually extracted terms'!$B$2:$B$219),1,0)</f>
        <v>0</v>
      </c>
    </row>
    <row r="1406" spans="1:3" x14ac:dyDescent="0.25">
      <c r="A1406" t="s">
        <v>1312</v>
      </c>
      <c r="B1406" t="str">
        <f t="shared" si="21"/>
        <v>multiplesource</v>
      </c>
      <c r="C1406">
        <f>IF(B1406=LOOKUP(B1406,'manually extracted terms'!$B$2:$B$219),1,0)</f>
        <v>0</v>
      </c>
    </row>
    <row r="1407" spans="1:3" x14ac:dyDescent="0.25">
      <c r="A1407" t="s">
        <v>3127</v>
      </c>
      <c r="B1407" t="str">
        <f t="shared" si="21"/>
        <v>consumerstobypass</v>
      </c>
      <c r="C1407">
        <f>IF(B1407=LOOKUP(B1407,'manually extracted terms'!$B$2:$B$219),1,0)</f>
        <v>0</v>
      </c>
    </row>
    <row r="1408" spans="1:3" x14ac:dyDescent="0.25">
      <c r="A1408" t="s">
        <v>3128</v>
      </c>
      <c r="B1408" t="str">
        <f t="shared" si="21"/>
        <v>directory</v>
      </c>
      <c r="C1408">
        <f>IF(B1408=LOOKUP(B1408,'manually extracted terms'!$B$2:$B$219),1,0)</f>
        <v>0</v>
      </c>
    </row>
    <row r="1409" spans="1:3" x14ac:dyDescent="0.25">
      <c r="A1409" t="s">
        <v>3129</v>
      </c>
      <c r="B1409" t="str">
        <f t="shared" ref="B1409:B1472" si="22">LOWER(SUBSTITUTE(A1409," ",""))</f>
        <v>basedonverified</v>
      </c>
      <c r="C1409">
        <f>IF(B1409=LOOKUP(B1409,'manually extracted terms'!$B$2:$B$219),1,0)</f>
        <v>0</v>
      </c>
    </row>
    <row r="1410" spans="1:3" x14ac:dyDescent="0.25">
      <c r="A1410" t="s">
        <v>3130</v>
      </c>
      <c r="B1410" t="str">
        <f t="shared" si="22"/>
        <v>includingadditional</v>
      </c>
      <c r="C1410">
        <f>IF(B1410=LOOKUP(B1410,'manually extracted terms'!$B$2:$B$219),1,0)</f>
        <v>0</v>
      </c>
    </row>
    <row r="1411" spans="1:3" x14ac:dyDescent="0.25">
      <c r="A1411" t="s">
        <v>3131</v>
      </c>
      <c r="B1411" t="str">
        <f t="shared" si="22"/>
        <v>plansbased</v>
      </c>
      <c r="C1411">
        <f>IF(B1411=LOOKUP(B1411,'manually extracted terms'!$B$2:$B$219),1,0)</f>
        <v>0</v>
      </c>
    </row>
    <row r="1412" spans="1:3" x14ac:dyDescent="0.25">
      <c r="A1412" t="s">
        <v>3132</v>
      </c>
      <c r="B1412" t="str">
        <f t="shared" si="22"/>
        <v>clientidentificationnumber</v>
      </c>
      <c r="C1412">
        <f>IF(B1412=LOOKUP(B1412,'manually extracted terms'!$B$2:$B$219),1,0)</f>
        <v>1</v>
      </c>
    </row>
    <row r="1413" spans="1:3" x14ac:dyDescent="0.25">
      <c r="A1413" t="s">
        <v>3133</v>
      </c>
      <c r="B1413" t="str">
        <f t="shared" si="22"/>
        <v>applicationthattheright</v>
      </c>
      <c r="C1413">
        <f>IF(B1413=LOOKUP(B1413,'manually extracted terms'!$B$2:$B$219),1,0)</f>
        <v>0</v>
      </c>
    </row>
    <row r="1414" spans="1:3" x14ac:dyDescent="0.25">
      <c r="A1414" t="s">
        <v>3134</v>
      </c>
      <c r="B1414" t="str">
        <f t="shared" si="22"/>
        <v>datae</v>
      </c>
      <c r="C1414">
        <f>IF(B1414=LOOKUP(B1414,'manually extracted terms'!$B$2:$B$219),1,0)</f>
        <v>0</v>
      </c>
    </row>
    <row r="1415" spans="1:3" x14ac:dyDescent="0.25">
      <c r="A1415" t="s">
        <v>3135</v>
      </c>
      <c r="B1415" t="str">
        <f t="shared" si="22"/>
        <v>acknowledgementofindividual</v>
      </c>
      <c r="C1415">
        <f>IF(B1415=LOOKUP(B1415,'manually extracted terms'!$B$2:$B$219),1,0)</f>
        <v>0</v>
      </c>
    </row>
    <row r="1416" spans="1:3" x14ac:dyDescent="0.25">
      <c r="A1416" t="s">
        <v>3136</v>
      </c>
      <c r="B1416" t="str">
        <f t="shared" si="22"/>
        <v>processastheapplication</v>
      </c>
      <c r="C1416">
        <f>IF(B1416=LOOKUP(B1416,'manually extracted terms'!$B$2:$B$219),1,0)</f>
        <v>0</v>
      </c>
    </row>
    <row r="1417" spans="1:3" x14ac:dyDescent="0.25">
      <c r="A1417" t="s">
        <v>3137</v>
      </c>
      <c r="B1417" t="str">
        <f t="shared" si="22"/>
        <v>displayadashboard</v>
      </c>
      <c r="C1417">
        <f>IF(B1417=LOOKUP(B1417,'manually extracted terms'!$B$2:$B$219),1,0)</f>
        <v>0</v>
      </c>
    </row>
    <row r="1418" spans="1:3" x14ac:dyDescent="0.25">
      <c r="A1418" t="s">
        <v>1490</v>
      </c>
      <c r="B1418" t="str">
        <f t="shared" si="22"/>
        <v>exchangeconsumer</v>
      </c>
      <c r="C1418">
        <f>IF(B1418=LOOKUP(B1418,'manually extracted terms'!$B$2:$B$219),1,0)</f>
        <v>1</v>
      </c>
    </row>
    <row r="1419" spans="1:3" x14ac:dyDescent="0.25">
      <c r="A1419" t="s">
        <v>3138</v>
      </c>
      <c r="B1419" t="str">
        <f t="shared" si="22"/>
        <v>individualswhoselectaptc</v>
      </c>
      <c r="C1419">
        <f>IF(B1419=LOOKUP(B1419,'manually extracted terms'!$B$2:$B$219),1,0)</f>
        <v>0</v>
      </c>
    </row>
    <row r="1420" spans="1:3" x14ac:dyDescent="0.25">
      <c r="A1420" t="s">
        <v>3139</v>
      </c>
      <c r="B1420" t="str">
        <f t="shared" si="22"/>
        <v>planpresentationfilter</v>
      </c>
      <c r="C1420">
        <f>IF(B1420=LOOKUP(B1420,'manually extracted terms'!$B$2:$B$219),1,0)</f>
        <v>0</v>
      </c>
    </row>
    <row r="1421" spans="1:3" x14ac:dyDescent="0.25">
      <c r="A1421" t="s">
        <v>1436</v>
      </c>
      <c r="B1421" t="str">
        <f t="shared" si="22"/>
        <v>enrollmentscompleted</v>
      </c>
      <c r="C1421">
        <f>IF(B1421=LOOKUP(B1421,'manually extracted terms'!$B$2:$B$219),1,0)</f>
        <v>0</v>
      </c>
    </row>
    <row r="1422" spans="1:3" x14ac:dyDescent="0.25">
      <c r="A1422" t="s">
        <v>1129</v>
      </c>
      <c r="B1422" t="str">
        <f t="shared" si="22"/>
        <v>chipplaninformation</v>
      </c>
      <c r="C1422">
        <f>IF(B1422=LOOKUP(B1422,'manually extracted terms'!$B$2:$B$219),1,0)</f>
        <v>0</v>
      </c>
    </row>
    <row r="1423" spans="1:3" x14ac:dyDescent="0.25">
      <c r="A1423" t="s">
        <v>1522</v>
      </c>
      <c r="B1423" t="str">
        <f t="shared" si="22"/>
        <v>functionalityhighlight</v>
      </c>
      <c r="C1423">
        <f>IF(B1423=LOOKUP(B1423,'manually extracted terms'!$B$2:$B$219),1,0)</f>
        <v>0</v>
      </c>
    </row>
    <row r="1424" spans="1:3" x14ac:dyDescent="0.25">
      <c r="A1424" t="s">
        <v>1141</v>
      </c>
      <c r="B1424" t="str">
        <f t="shared" si="22"/>
        <v>processindividualdisenrollment</v>
      </c>
      <c r="C1424">
        <f>IF(B1424=LOOKUP(B1424,'manually extracted terms'!$B$2:$B$219),1,0)</f>
        <v>0</v>
      </c>
    </row>
    <row r="1425" spans="1:3" x14ac:dyDescent="0.25">
      <c r="A1425" t="s">
        <v>3140</v>
      </c>
      <c r="B1425" t="str">
        <f t="shared" si="22"/>
        <v>non-subsidizedenrollment</v>
      </c>
      <c r="C1425">
        <f>IF(B1425=LOOKUP(B1425,'manually extracted terms'!$B$2:$B$219),1,0)</f>
        <v>0</v>
      </c>
    </row>
    <row r="1426" spans="1:3" x14ac:dyDescent="0.25">
      <c r="A1426" t="s">
        <v>3141</v>
      </c>
      <c r="B1426" t="str">
        <f t="shared" si="22"/>
        <v>sverbalattestation</v>
      </c>
      <c r="C1426">
        <f>IF(B1426=LOOKUP(B1426,'manually extracted terms'!$B$2:$B$219),1,0)</f>
        <v>0</v>
      </c>
    </row>
    <row r="1427" spans="1:3" x14ac:dyDescent="0.25">
      <c r="A1427" t="s">
        <v>3142</v>
      </c>
      <c r="B1427" t="str">
        <f t="shared" si="22"/>
        <v>webportalenglish</v>
      </c>
      <c r="C1427">
        <f>IF(B1427=LOOKUP(B1427,'manually extracted terms'!$B$2:$B$219),1,0)</f>
        <v>0</v>
      </c>
    </row>
    <row r="1428" spans="1:3" x14ac:dyDescent="0.25">
      <c r="A1428" t="s">
        <v>3143</v>
      </c>
      <c r="B1428" t="str">
        <f t="shared" si="22"/>
        <v>managementmodelvstask</v>
      </c>
      <c r="C1428">
        <f>IF(B1428=LOOKUP(B1428,'manually extracted terms'!$B$2:$B$219),1,0)</f>
        <v>0</v>
      </c>
    </row>
    <row r="1429" spans="1:3" x14ac:dyDescent="0.25">
      <c r="A1429" t="s">
        <v>3144</v>
      </c>
      <c r="B1429" t="str">
        <f t="shared" si="22"/>
        <v>notificationtoworkflow</v>
      </c>
      <c r="C1429">
        <f>IF(B1429=LOOKUP(B1429,'manually extracted terms'!$B$2:$B$219),1,0)</f>
        <v>0</v>
      </c>
    </row>
    <row r="1430" spans="1:3" x14ac:dyDescent="0.25">
      <c r="A1430" t="s">
        <v>3145</v>
      </c>
      <c r="B1430" t="str">
        <f t="shared" si="22"/>
        <v>enrollmentsbyprogramtype</v>
      </c>
      <c r="C1430">
        <f>IF(B1430=LOOKUP(B1430,'manually extracted terms'!$B$2:$B$219),1,0)</f>
        <v>0</v>
      </c>
    </row>
    <row r="1431" spans="1:3" x14ac:dyDescent="0.25">
      <c r="A1431" t="s">
        <v>3146</v>
      </c>
      <c r="B1431" t="str">
        <f t="shared" si="22"/>
        <v>voice</v>
      </c>
      <c r="C1431">
        <f>IF(B1431=LOOKUP(B1431,'manually extracted terms'!$B$2:$B$219),1,0)</f>
        <v>0</v>
      </c>
    </row>
    <row r="1432" spans="1:3" x14ac:dyDescent="0.25">
      <c r="A1432" t="s">
        <v>1451</v>
      </c>
      <c r="B1432" t="str">
        <f t="shared" si="22"/>
        <v>outreacheffort</v>
      </c>
      <c r="C1432">
        <f>IF(B1432=LOOKUP(B1432,'manually extracted terms'!$B$2:$B$219),1,0)</f>
        <v>0</v>
      </c>
    </row>
    <row r="1433" spans="1:3" x14ac:dyDescent="0.25">
      <c r="A1433" t="s">
        <v>3147</v>
      </c>
      <c r="B1433" t="str">
        <f t="shared" si="22"/>
        <v>addrequirementtoauto</v>
      </c>
      <c r="C1433">
        <f>IF(B1433=LOOKUP(B1433,'manually extracted terms'!$B$2:$B$219),1,0)</f>
        <v>0</v>
      </c>
    </row>
    <row r="1434" spans="1:3" x14ac:dyDescent="0.25">
      <c r="A1434" t="s">
        <v>3148</v>
      </c>
      <c r="B1434" t="str">
        <f t="shared" si="22"/>
        <v>functionalitytolinkconsumer</v>
      </c>
      <c r="C1434">
        <f>IF(B1434=LOOKUP(B1434,'manually extracted terms'!$B$2:$B$219),1,0)</f>
        <v>0</v>
      </c>
    </row>
    <row r="1435" spans="1:3" x14ac:dyDescent="0.25">
      <c r="A1435" t="s">
        <v>1297</v>
      </c>
      <c r="B1435" t="str">
        <f t="shared" si="22"/>
        <v>specifictask</v>
      </c>
      <c r="C1435">
        <f>IF(B1435=LOOKUP(B1435,'manually extracted terms'!$B$2:$B$219),1,0)</f>
        <v>0</v>
      </c>
    </row>
    <row r="1436" spans="1:3" x14ac:dyDescent="0.25">
      <c r="A1436" t="s">
        <v>1095</v>
      </c>
      <c r="B1436" t="str">
        <f t="shared" si="22"/>
        <v>wellnessresourcesoffered</v>
      </c>
      <c r="C1436">
        <f>IF(B1436=LOOKUP(B1436,'manually extracted terms'!$B$2:$B$219),1,0)</f>
        <v>0</v>
      </c>
    </row>
    <row r="1437" spans="1:3" x14ac:dyDescent="0.25">
      <c r="A1437" t="s">
        <v>3149</v>
      </c>
      <c r="B1437" t="str">
        <f t="shared" si="22"/>
        <v>coverageaptc</v>
      </c>
      <c r="C1437">
        <f>IF(B1437=LOOKUP(B1437,'manually extracted terms'!$B$2:$B$219),1,0)</f>
        <v>0</v>
      </c>
    </row>
    <row r="1438" spans="1:3" x14ac:dyDescent="0.25">
      <c r="A1438" t="s">
        <v>3150</v>
      </c>
      <c r="B1438" t="str">
        <f t="shared" si="22"/>
        <v>interfacewiththefederal</v>
      </c>
      <c r="C1438">
        <f>IF(B1438=LOOKUP(B1438,'manually extracted terms'!$B$2:$B$219),1,0)</f>
        <v>0</v>
      </c>
    </row>
    <row r="1439" spans="1:3" x14ac:dyDescent="0.25">
      <c r="A1439" t="s">
        <v>3151</v>
      </c>
      <c r="B1439" t="str">
        <f t="shared" si="22"/>
        <v>applicantofadjustedeligibility</v>
      </c>
      <c r="C1439">
        <f>IF(B1439=LOOKUP(B1439,'manually extracted terms'!$B$2:$B$219),1,0)</f>
        <v>0</v>
      </c>
    </row>
    <row r="1440" spans="1:3" x14ac:dyDescent="0.25">
      <c r="A1440" t="s">
        <v>3152</v>
      </c>
      <c r="B1440" t="str">
        <f t="shared" si="22"/>
        <v>silverplanslcsp</v>
      </c>
      <c r="C1440">
        <f>IF(B1440=LOOKUP(B1440,'manually extracted terms'!$B$2:$B$219),1,0)</f>
        <v>0</v>
      </c>
    </row>
    <row r="1441" spans="1:3" x14ac:dyDescent="0.25">
      <c r="A1441" t="s">
        <v>3153</v>
      </c>
      <c r="B1441" t="str">
        <f t="shared" si="22"/>
        <v>lowmedium</v>
      </c>
      <c r="C1441">
        <f>IF(B1441=LOOKUP(B1441,'manually extracted terms'!$B$2:$B$219),1,0)</f>
        <v>0</v>
      </c>
    </row>
    <row r="1442" spans="1:3" x14ac:dyDescent="0.25">
      <c r="A1442" t="s">
        <v>3154</v>
      </c>
      <c r="B1442" t="str">
        <f t="shared" si="22"/>
        <v>uniqueindividual</v>
      </c>
      <c r="C1442">
        <f>IF(B1442=LOOKUP(B1442,'manually extracted terms'!$B$2:$B$219),1,0)</f>
        <v>0</v>
      </c>
    </row>
    <row r="1443" spans="1:3" x14ac:dyDescent="0.25">
      <c r="A1443" t="s">
        <v>3155</v>
      </c>
      <c r="B1443" t="str">
        <f t="shared" si="22"/>
        <v>userstomakemanual</v>
      </c>
      <c r="C1443">
        <f>IF(B1443=LOOKUP(B1443,'manually extracted terms'!$B$2:$B$219),1,0)</f>
        <v>0</v>
      </c>
    </row>
    <row r="1444" spans="1:3" x14ac:dyDescent="0.25">
      <c r="A1444" t="s">
        <v>3156</v>
      </c>
      <c r="B1444" t="str">
        <f t="shared" si="22"/>
        <v>regulatory</v>
      </c>
      <c r="C1444">
        <f>IF(B1444=LOOKUP(B1444,'manually extracted terms'!$B$2:$B$219),1,0)</f>
        <v>0</v>
      </c>
    </row>
    <row r="1445" spans="1:3" x14ac:dyDescent="0.25">
      <c r="A1445" t="s">
        <v>3157</v>
      </c>
      <c r="B1445" t="str">
        <f t="shared" si="22"/>
        <v>resultsincluding</v>
      </c>
      <c r="C1445">
        <f>IF(B1445=LOOKUP(B1445,'manually extracted terms'!$B$2:$B$219),1,0)</f>
        <v>0</v>
      </c>
    </row>
    <row r="1446" spans="1:3" x14ac:dyDescent="0.25">
      <c r="A1446" t="s">
        <v>3158</v>
      </c>
      <c r="B1446" t="str">
        <f t="shared" si="22"/>
        <v>accountscase</v>
      </c>
      <c r="C1446">
        <f>IF(B1446=LOOKUP(B1446,'manually extracted terms'!$B$2:$B$219),1,0)</f>
        <v>0</v>
      </c>
    </row>
    <row r="1447" spans="1:3" x14ac:dyDescent="0.25">
      <c r="A1447" t="s">
        <v>1970</v>
      </c>
      <c r="B1447" t="str">
        <f t="shared" si="22"/>
        <v>servicecenter</v>
      </c>
      <c r="C1447">
        <f>IF(B1447=LOOKUP(B1447,'manually extracted terms'!$B$2:$B$219),1,0)</f>
        <v>0</v>
      </c>
    </row>
    <row r="1448" spans="1:3" x14ac:dyDescent="0.25">
      <c r="A1448" t="s">
        <v>3159</v>
      </c>
      <c r="B1448" t="str">
        <f t="shared" si="22"/>
        <v>matter</v>
      </c>
      <c r="C1448">
        <f>IF(B1448=LOOKUP(B1448,'manually extracted terms'!$B$2:$B$219),1,0)</f>
        <v>0</v>
      </c>
    </row>
    <row r="1449" spans="1:3" x14ac:dyDescent="0.25">
      <c r="A1449" t="s">
        <v>3160</v>
      </c>
      <c r="B1449" t="str">
        <f t="shared" si="22"/>
        <v>website</v>
      </c>
      <c r="C1449">
        <f>IF(B1449=LOOKUP(B1449,'manually extracted terms'!$B$2:$B$219),1,0)</f>
        <v>0</v>
      </c>
    </row>
    <row r="1450" spans="1:3" x14ac:dyDescent="0.25">
      <c r="A1450" t="s">
        <v>3161</v>
      </c>
      <c r="B1450" t="str">
        <f t="shared" si="22"/>
        <v>orientedmodel</v>
      </c>
      <c r="C1450">
        <f>IF(B1450=LOOKUP(B1450,'manually extracted terms'!$B$2:$B$219),1,0)</f>
        <v>0</v>
      </c>
    </row>
    <row r="1451" spans="1:3" x14ac:dyDescent="0.25">
      <c r="A1451" t="s">
        <v>3162</v>
      </c>
      <c r="B1451" t="str">
        <f t="shared" si="22"/>
        <v>consumerinformationifrequested</v>
      </c>
      <c r="C1451">
        <f>IF(B1451=LOOKUP(B1451,'manually extracted terms'!$B$2:$B$219),1,0)</f>
        <v>0</v>
      </c>
    </row>
    <row r="1452" spans="1:3" x14ac:dyDescent="0.25">
      <c r="A1452" t="s">
        <v>3163</v>
      </c>
      <c r="B1452" t="str">
        <f t="shared" si="22"/>
        <v>neededaccountcaseinformation</v>
      </c>
      <c r="C1452">
        <f>IF(B1452=LOOKUP(B1452,'manually extracted terms'!$B$2:$B$219),1,0)</f>
        <v>0</v>
      </c>
    </row>
    <row r="1453" spans="1:3" x14ac:dyDescent="0.25">
      <c r="A1453" t="s">
        <v>3164</v>
      </c>
      <c r="B1453" t="str">
        <f t="shared" si="22"/>
        <v>organizationscdi</v>
      </c>
      <c r="C1453">
        <f>IF(B1453=LOOKUP(B1453,'manually extracted terms'!$B$2:$B$219),1,0)</f>
        <v>0</v>
      </c>
    </row>
    <row r="1454" spans="1:3" x14ac:dyDescent="0.25">
      <c r="A1454" t="s">
        <v>3165</v>
      </c>
      <c r="B1454" t="str">
        <f t="shared" si="22"/>
        <v>differentprogramsfordifferentfamily</v>
      </c>
      <c r="C1454">
        <f>IF(B1454=LOOKUP(B1454,'manually extracted terms'!$B$2:$B$219),1,0)</f>
        <v>0</v>
      </c>
    </row>
    <row r="1455" spans="1:3" x14ac:dyDescent="0.25">
      <c r="A1455" t="s">
        <v>3166</v>
      </c>
      <c r="B1455" t="str">
        <f t="shared" si="22"/>
        <v>exemptionifanindividual</v>
      </c>
      <c r="C1455">
        <f>IF(B1455=LOOKUP(B1455,'manually extracted terms'!$B$2:$B$219),1,0)</f>
        <v>0</v>
      </c>
    </row>
    <row r="1456" spans="1:3" x14ac:dyDescent="0.25">
      <c r="A1456" t="s">
        <v>1282</v>
      </c>
      <c r="B1456" t="str">
        <f t="shared" si="22"/>
        <v>outgoingminute</v>
      </c>
      <c r="C1456">
        <f>IF(B1456=LOOKUP(B1456,'manually extracted terms'!$B$2:$B$219),1,0)</f>
        <v>0</v>
      </c>
    </row>
    <row r="1457" spans="1:3" x14ac:dyDescent="0.25">
      <c r="A1457" t="s">
        <v>3167</v>
      </c>
      <c r="B1457" t="str">
        <f t="shared" si="22"/>
        <v>completetheirmailedapplication</v>
      </c>
      <c r="C1457">
        <f>IF(B1457=LOOKUP(B1457,'manually extracted terms'!$B$2:$B$219),1,0)</f>
        <v>0</v>
      </c>
    </row>
    <row r="1458" spans="1:3" x14ac:dyDescent="0.25">
      <c r="A1458" t="s">
        <v>3168</v>
      </c>
      <c r="B1458" t="str">
        <f t="shared" si="22"/>
        <v>capabilitytodetermineparticipation</v>
      </c>
      <c r="C1458">
        <f>IF(B1458=LOOKUP(B1458,'manually extracted terms'!$B$2:$B$219),1,0)</f>
        <v>0</v>
      </c>
    </row>
    <row r="1459" spans="1:3" x14ac:dyDescent="0.25">
      <c r="A1459" t="s">
        <v>3169</v>
      </c>
      <c r="B1459" t="str">
        <f t="shared" si="22"/>
        <v>awareness</v>
      </c>
      <c r="C1459">
        <f>IF(B1459=LOOKUP(B1459,'manually extracted terms'!$B$2:$B$219),1,0)</f>
        <v>0</v>
      </c>
    </row>
    <row r="1460" spans="1:3" x14ac:dyDescent="0.25">
      <c r="A1460" t="s">
        <v>3170</v>
      </c>
      <c r="B1460" t="str">
        <f t="shared" si="22"/>
        <v>californiapolicymakersonkey</v>
      </c>
      <c r="C1460">
        <f>IF(B1460=LOOKUP(B1460,'manually extracted terms'!$B$2:$B$219),1,0)</f>
        <v>0</v>
      </c>
    </row>
    <row r="1461" spans="1:3" x14ac:dyDescent="0.25">
      <c r="A1461" t="s">
        <v>3171</v>
      </c>
      <c r="B1461" t="str">
        <f t="shared" si="22"/>
        <v>russiantagalog</v>
      </c>
      <c r="C1461">
        <f>IF(B1461=LOOKUP(B1461,'manually extracted terms'!$B$2:$B$219),1,0)</f>
        <v>0</v>
      </c>
    </row>
    <row r="1462" spans="1:3" x14ac:dyDescent="0.25">
      <c r="A1462" t="s">
        <v>3172</v>
      </c>
      <c r="B1462" t="str">
        <f t="shared" si="22"/>
        <v>trackindividualexemption</v>
      </c>
      <c r="C1462">
        <f>IF(B1462=LOOKUP(B1462,'manually extracted terms'!$B$2:$B$219),1,0)</f>
        <v>0</v>
      </c>
    </row>
    <row r="1463" spans="1:3" x14ac:dyDescent="0.25">
      <c r="A1463" t="s">
        <v>1358</v>
      </c>
      <c r="B1463" t="str">
        <f t="shared" si="22"/>
        <v>deemedinfant</v>
      </c>
      <c r="C1463">
        <f>IF(B1463=LOOKUP(B1463,'manually extracted terms'!$B$2:$B$219),1,0)</f>
        <v>1</v>
      </c>
    </row>
    <row r="1464" spans="1:3" x14ac:dyDescent="0.25">
      <c r="A1464" t="s">
        <v>3173</v>
      </c>
      <c r="B1464" t="str">
        <f t="shared" si="22"/>
        <v>electronicallystorealldocument</v>
      </c>
      <c r="C1464">
        <f>IF(B1464=LOOKUP(B1464,'manually extracted terms'!$B$2:$B$219),1,0)</f>
        <v>0</v>
      </c>
    </row>
    <row r="1465" spans="1:3" x14ac:dyDescent="0.25">
      <c r="A1465" t="s">
        <v>1421</v>
      </c>
      <c r="B1465" t="str">
        <f t="shared" si="22"/>
        <v>followinglanguage</v>
      </c>
      <c r="C1465">
        <f>IF(B1465=LOOKUP(B1465,'manually extracted terms'!$B$2:$B$219),1,0)</f>
        <v>0</v>
      </c>
    </row>
    <row r="1466" spans="1:3" x14ac:dyDescent="0.25">
      <c r="A1466" t="s">
        <v>3174</v>
      </c>
      <c r="B1466" t="str">
        <f t="shared" si="22"/>
        <v>onlinechat</v>
      </c>
      <c r="C1466">
        <f>IF(B1466=LOOKUP(B1466,'manually extracted terms'!$B$2:$B$219),1,0)</f>
        <v>0</v>
      </c>
    </row>
    <row r="1467" spans="1:3" x14ac:dyDescent="0.25">
      <c r="A1467" t="s">
        <v>3175</v>
      </c>
      <c r="B1467" t="str">
        <f t="shared" si="22"/>
        <v>generatead-hocmonthly</v>
      </c>
      <c r="C1467">
        <f>IF(B1467=LOOKUP(B1467,'manually extracted terms'!$B$2:$B$219),1,0)</f>
        <v>0</v>
      </c>
    </row>
    <row r="1468" spans="1:3" x14ac:dyDescent="0.25">
      <c r="A1468" t="s">
        <v>3176</v>
      </c>
      <c r="B1468" t="str">
        <f t="shared" si="22"/>
        <v>optionalvoluntarydemographic</v>
      </c>
      <c r="C1468">
        <f>IF(B1468=LOOKUP(B1468,'manually extracted terms'!$B$2:$B$219),1,0)</f>
        <v>0</v>
      </c>
    </row>
    <row r="1469" spans="1:3" x14ac:dyDescent="0.25">
      <c r="A1469" t="s">
        <v>3177</v>
      </c>
      <c r="B1469" t="str">
        <f t="shared" si="22"/>
        <v>groupmarketnon-grandfathered</v>
      </c>
      <c r="C1469">
        <f>IF(B1469=LOOKUP(B1469,'manually extracted terms'!$B$2:$B$219),1,0)</f>
        <v>0</v>
      </c>
    </row>
    <row r="1470" spans="1:3" x14ac:dyDescent="0.25">
      <c r="A1470" t="s">
        <v>3178</v>
      </c>
      <c r="B1470" t="str">
        <f t="shared" si="22"/>
        <v>writtennotificationrequest</v>
      </c>
      <c r="C1470">
        <f>IF(B1470=LOOKUP(B1470,'manually extracted terms'!$B$2:$B$219),1,0)</f>
        <v>0</v>
      </c>
    </row>
    <row r="1471" spans="1:3" x14ac:dyDescent="0.25">
      <c r="A1471" t="s">
        <v>1650</v>
      </c>
      <c r="B1471" t="str">
        <f t="shared" si="22"/>
        <v>aspect</v>
      </c>
      <c r="C1471">
        <f>IF(B1471=LOOKUP(B1471,'manually extracted terms'!$B$2:$B$219),1,0)</f>
        <v>0</v>
      </c>
    </row>
    <row r="1472" spans="1:3" x14ac:dyDescent="0.25">
      <c r="A1472" t="s">
        <v>3179</v>
      </c>
      <c r="B1472" t="str">
        <f t="shared" si="22"/>
        <v>compositionresidency</v>
      </c>
      <c r="C1472">
        <f>IF(B1472=LOOKUP(B1472,'manually extracted terms'!$B$2:$B$219),1,0)</f>
        <v>0</v>
      </c>
    </row>
    <row r="1473" spans="1:3" x14ac:dyDescent="0.25">
      <c r="A1473" t="s">
        <v>3180</v>
      </c>
      <c r="B1473" t="str">
        <f t="shared" ref="B1473:B1536" si="23">LOWER(SUBSTITUTE(A1473," ",""))</f>
        <v>responsesofexchange</v>
      </c>
      <c r="C1473">
        <f>IF(B1473=LOOKUP(B1473,'manually extracted terms'!$B$2:$B$219),1,0)</f>
        <v>0</v>
      </c>
    </row>
    <row r="1474" spans="1:3" x14ac:dyDescent="0.25">
      <c r="A1474" t="s">
        <v>1082</v>
      </c>
      <c r="B1474" t="str">
        <f t="shared" si="23"/>
        <v>ratingcriteriainformation</v>
      </c>
      <c r="C1474">
        <f>IF(B1474=LOOKUP(B1474,'manually extracted terms'!$B$2:$B$219),1,0)</f>
        <v>0</v>
      </c>
    </row>
    <row r="1475" spans="1:3" x14ac:dyDescent="0.25">
      <c r="A1475" t="s">
        <v>3181</v>
      </c>
      <c r="B1475" t="str">
        <f t="shared" si="23"/>
        <v>informationwithintheprovider</v>
      </c>
      <c r="C1475">
        <f>IF(B1475=LOOKUP(B1475,'manually extracted terms'!$B$2:$B$219),1,0)</f>
        <v>0</v>
      </c>
    </row>
    <row r="1476" spans="1:3" x14ac:dyDescent="0.25">
      <c r="A1476" t="s">
        <v>3182</v>
      </c>
      <c r="B1476" t="str">
        <f t="shared" si="23"/>
        <v>enrolleesdetermined</v>
      </c>
      <c r="C1476">
        <f>IF(B1476=LOOKUP(B1476,'manually extracted terms'!$B$2:$B$219),1,0)</f>
        <v>0</v>
      </c>
    </row>
    <row r="1477" spans="1:3" x14ac:dyDescent="0.25">
      <c r="A1477" t="s">
        <v>3183</v>
      </c>
      <c r="B1477" t="str">
        <f t="shared" si="23"/>
        <v>administratorstoview</v>
      </c>
      <c r="C1477">
        <f>IF(B1477=LOOKUP(B1477,'manually extracted terms'!$B$2:$B$219),1,0)</f>
        <v>0</v>
      </c>
    </row>
    <row r="1478" spans="1:3" x14ac:dyDescent="0.25">
      <c r="A1478" t="s">
        <v>3184</v>
      </c>
      <c r="B1478" t="str">
        <f t="shared" si="23"/>
        <v>exemptionrequestinformation</v>
      </c>
      <c r="C1478">
        <f>IF(B1478=LOOKUP(B1478,'manually extracted terms'!$B$2:$B$219),1,0)</f>
        <v>0</v>
      </c>
    </row>
    <row r="1479" spans="1:3" x14ac:dyDescent="0.25">
      <c r="A1479" t="s">
        <v>3185</v>
      </c>
      <c r="B1479" t="str">
        <f t="shared" si="23"/>
        <v>allowedapplication</v>
      </c>
      <c r="C1479">
        <f>IF(B1479=LOOKUP(B1479,'manually extracted terms'!$B$2:$B$219),1,0)</f>
        <v>0</v>
      </c>
    </row>
    <row r="1480" spans="1:3" x14ac:dyDescent="0.25">
      <c r="A1480" t="s">
        <v>3186</v>
      </c>
      <c r="B1480" t="str">
        <f t="shared" si="23"/>
        <v>advanceofannual</v>
      </c>
      <c r="C1480">
        <f>IF(B1480=LOOKUP(B1480,'manually extracted terms'!$B$2:$B$219),1,0)</f>
        <v>0</v>
      </c>
    </row>
    <row r="1481" spans="1:3" x14ac:dyDescent="0.25">
      <c r="A1481" t="s">
        <v>3187</v>
      </c>
      <c r="B1481" t="str">
        <f t="shared" si="23"/>
        <v>caseifeligibility</v>
      </c>
      <c r="C1481">
        <f>IF(B1481=LOOKUP(B1481,'manually extracted terms'!$B$2:$B$219),1,0)</f>
        <v>0</v>
      </c>
    </row>
    <row r="1482" spans="1:3" x14ac:dyDescent="0.25">
      <c r="A1482" t="s">
        <v>3188</v>
      </c>
      <c r="B1482" t="str">
        <f t="shared" si="23"/>
        <v>define</v>
      </c>
      <c r="C1482">
        <f>IF(B1482=LOOKUP(B1482,'manually extracted terms'!$B$2:$B$219),1,0)</f>
        <v>0</v>
      </c>
    </row>
    <row r="1483" spans="1:3" x14ac:dyDescent="0.25">
      <c r="A1483" t="s">
        <v>1048</v>
      </c>
      <c r="B1483" t="str">
        <f t="shared" si="23"/>
        <v>taskorientedmodel</v>
      </c>
      <c r="C1483">
        <f>IF(B1483=LOOKUP(B1483,'manually extracted terms'!$B$2:$B$219),1,0)</f>
        <v>0</v>
      </c>
    </row>
    <row r="1484" spans="1:3" x14ac:dyDescent="0.25">
      <c r="A1484" t="s">
        <v>3189</v>
      </c>
      <c r="B1484" t="str">
        <f t="shared" si="23"/>
        <v>assistertoaccess</v>
      </c>
      <c r="C1484">
        <f>IF(B1484=LOOKUP(B1484,'manually extracted terms'!$B$2:$B$219),1,0)</f>
        <v>0</v>
      </c>
    </row>
    <row r="1485" spans="1:3" x14ac:dyDescent="0.25">
      <c r="A1485" t="s">
        <v>3190</v>
      </c>
      <c r="B1485" t="str">
        <f t="shared" si="23"/>
        <v>withdrawtheirapplication</v>
      </c>
      <c r="C1485">
        <f>IF(B1485=LOOKUP(B1485,'manually extracted terms'!$B$2:$B$219),1,0)</f>
        <v>0</v>
      </c>
    </row>
    <row r="1486" spans="1:3" x14ac:dyDescent="0.25">
      <c r="A1486" t="s">
        <v>3191</v>
      </c>
      <c r="B1486" t="str">
        <f t="shared" si="23"/>
        <v>easilyunderstood</v>
      </c>
      <c r="C1486">
        <f>IF(B1486=LOOKUP(B1486,'manually extracted terms'!$B$2:$B$219),1,0)</f>
        <v>0</v>
      </c>
    </row>
    <row r="1487" spans="1:3" x14ac:dyDescent="0.25">
      <c r="A1487" t="s">
        <v>3192</v>
      </c>
      <c r="B1487" t="str">
        <f t="shared" si="23"/>
        <v>informationdemographic</v>
      </c>
      <c r="C1487">
        <f>IF(B1487=LOOKUP(B1487,'manually extracted terms'!$B$2:$B$219),1,0)</f>
        <v>0</v>
      </c>
    </row>
    <row r="1488" spans="1:3" x14ac:dyDescent="0.25">
      <c r="A1488" t="s">
        <v>1115</v>
      </c>
      <c r="B1488" t="str">
        <f t="shared" si="23"/>
        <v>independentrevieworganization</v>
      </c>
      <c r="C1488">
        <f>IF(B1488=LOOKUP(B1488,'manually extracted terms'!$B$2:$B$219),1,0)</f>
        <v>1</v>
      </c>
    </row>
    <row r="1489" spans="1:3" x14ac:dyDescent="0.25">
      <c r="A1489" t="s">
        <v>3193</v>
      </c>
      <c r="B1489" t="str">
        <f t="shared" si="23"/>
        <v>premiumsduetoissuer</v>
      </c>
      <c r="C1489">
        <f>IF(B1489=LOOKUP(B1489,'manually extracted terms'!$B$2:$B$219),1,0)</f>
        <v>0</v>
      </c>
    </row>
    <row r="1490" spans="1:3" x14ac:dyDescent="0.25">
      <c r="A1490" t="s">
        <v>3194</v>
      </c>
      <c r="B1490" t="str">
        <f t="shared" si="23"/>
        <v>healthplaninformation</v>
      </c>
      <c r="C1490">
        <f>IF(B1490=LOOKUP(B1490,'manually extracted terms'!$B$2:$B$219),1,0)</f>
        <v>0</v>
      </c>
    </row>
    <row r="1491" spans="1:3" x14ac:dyDescent="0.25">
      <c r="A1491" t="s">
        <v>3195</v>
      </c>
      <c r="B1491" t="str">
        <f t="shared" si="23"/>
        <v>selectionofaqualified</v>
      </c>
      <c r="C1491">
        <f>IF(B1491=LOOKUP(B1491,'manually extracted terms'!$B$2:$B$219),1,0)</f>
        <v>0</v>
      </c>
    </row>
    <row r="1492" spans="1:3" x14ac:dyDescent="0.25">
      <c r="A1492" t="s">
        <v>1341</v>
      </c>
      <c r="B1492" t="str">
        <f t="shared" si="23"/>
        <v>exchangeeligibility</v>
      </c>
      <c r="C1492">
        <f>IF(B1492=LOOKUP(B1492,'manually extracted terms'!$B$2:$B$219),1,0)</f>
        <v>0</v>
      </c>
    </row>
    <row r="1493" spans="1:3" x14ac:dyDescent="0.25">
      <c r="A1493" t="s">
        <v>3196</v>
      </c>
      <c r="B1493" t="str">
        <f t="shared" si="23"/>
        <v>includingsummary</v>
      </c>
      <c r="C1493">
        <f>IF(B1493=LOOKUP(B1493,'manually extracted terms'!$B$2:$B$219),1,0)</f>
        <v>0</v>
      </c>
    </row>
    <row r="1494" spans="1:3" x14ac:dyDescent="0.25">
      <c r="A1494" t="s">
        <v>1290</v>
      </c>
      <c r="B1494" t="str">
        <f t="shared" si="23"/>
        <v>eligibilitystatus</v>
      </c>
      <c r="C1494">
        <f>IF(B1494=LOOKUP(B1494,'manually extracted terms'!$B$2:$B$219),1,0)</f>
        <v>0</v>
      </c>
    </row>
    <row r="1495" spans="1:3" x14ac:dyDescent="0.25">
      <c r="A1495" t="s">
        <v>3197</v>
      </c>
      <c r="B1495" t="str">
        <f t="shared" si="23"/>
        <v>viewanapplicant</v>
      </c>
      <c r="C1495">
        <f>IF(B1495=LOOKUP(B1495,'manually extracted terms'!$B$2:$B$219),1,0)</f>
        <v>0</v>
      </c>
    </row>
    <row r="1496" spans="1:3" x14ac:dyDescent="0.25">
      <c r="A1496" t="s">
        <v>1035</v>
      </c>
      <c r="B1496" t="str">
        <f t="shared" si="23"/>
        <v>currentenrolleesdeterminedeligible</v>
      </c>
      <c r="C1496">
        <f>IF(B1496=LOOKUP(B1496,'manually extracted terms'!$B$2:$B$219),1,0)</f>
        <v>0</v>
      </c>
    </row>
    <row r="1497" spans="1:3" x14ac:dyDescent="0.25">
      <c r="A1497" t="s">
        <v>3198</v>
      </c>
      <c r="B1497" t="str">
        <f t="shared" si="23"/>
        <v>functionalityforcall</v>
      </c>
      <c r="C1497">
        <f>IF(B1497=LOOKUP(B1497,'manually extracted terms'!$B$2:$B$219),1,0)</f>
        <v>0</v>
      </c>
    </row>
    <row r="1498" spans="1:3" x14ac:dyDescent="0.25">
      <c r="A1498" t="s">
        <v>3199</v>
      </c>
      <c r="B1498" t="str">
        <f t="shared" si="23"/>
        <v>recordforstatistical</v>
      </c>
      <c r="C1498">
        <f>IF(B1498=LOOKUP(B1498,'manually extracted terms'!$B$2:$B$219),1,0)</f>
        <v>0</v>
      </c>
    </row>
    <row r="1499" spans="1:3" x14ac:dyDescent="0.25">
      <c r="A1499" t="s">
        <v>3200</v>
      </c>
      <c r="B1499" t="str">
        <f t="shared" si="23"/>
        <v>sexhousehold</v>
      </c>
      <c r="C1499">
        <f>IF(B1499=LOOKUP(B1499,'manually extracted terms'!$B$2:$B$219),1,0)</f>
        <v>0</v>
      </c>
    </row>
    <row r="1500" spans="1:3" x14ac:dyDescent="0.25">
      <c r="A1500" t="s">
        <v>1133</v>
      </c>
      <c r="B1500" t="str">
        <f t="shared" si="23"/>
        <v>listavailableplan</v>
      </c>
      <c r="C1500">
        <f>IF(B1500=LOOKUP(B1500,'manually extracted terms'!$B$2:$B$219),1,0)</f>
        <v>0</v>
      </c>
    </row>
    <row r="1501" spans="1:3" x14ac:dyDescent="0.25">
      <c r="A1501" t="s">
        <v>20</v>
      </c>
      <c r="B1501" t="str">
        <f t="shared" si="23"/>
        <v>voicemail</v>
      </c>
      <c r="C1501">
        <f>IF(B1501=LOOKUP(B1501,'manually extracted terms'!$B$2:$B$219),1,0)</f>
        <v>0</v>
      </c>
    </row>
    <row r="1502" spans="1:3" x14ac:dyDescent="0.25">
      <c r="A1502" t="s">
        <v>3201</v>
      </c>
      <c r="B1502" t="str">
        <f t="shared" si="23"/>
        <v>monitorcaseload</v>
      </c>
      <c r="C1502">
        <f>IF(B1502=LOOKUP(B1502,'manually extracted terms'!$B$2:$B$219),1,0)</f>
        <v>0</v>
      </c>
    </row>
    <row r="1503" spans="1:3" x14ac:dyDescent="0.25">
      <c r="A1503" t="s">
        <v>1236</v>
      </c>
      <c r="B1503" t="str">
        <f t="shared" si="23"/>
        <v>healthcareservice</v>
      </c>
      <c r="C1503">
        <f>IF(B1503=LOOKUP(B1503,'manually extracted terms'!$B$2:$B$219),1,0)</f>
        <v>0</v>
      </c>
    </row>
    <row r="1504" spans="1:3" x14ac:dyDescent="0.25">
      <c r="A1504" t="s">
        <v>3202</v>
      </c>
      <c r="B1504" t="str">
        <f t="shared" si="23"/>
        <v>dependonprogrameligibility</v>
      </c>
      <c r="C1504">
        <f>IF(B1504=LOOKUP(B1504,'manually extracted terms'!$B$2:$B$219),1,0)</f>
        <v>0</v>
      </c>
    </row>
    <row r="1505" spans="1:3" x14ac:dyDescent="0.25">
      <c r="A1505" t="s">
        <v>3203</v>
      </c>
      <c r="B1505" t="str">
        <f t="shared" si="23"/>
        <v>withdrawalspage</v>
      </c>
      <c r="C1505">
        <f>IF(B1505=LOOKUP(B1505,'manually extracted terms'!$B$2:$B$219),1,0)</f>
        <v>0</v>
      </c>
    </row>
    <row r="1506" spans="1:3" x14ac:dyDescent="0.25">
      <c r="A1506" t="s">
        <v>3204</v>
      </c>
      <c r="B1506" t="str">
        <f t="shared" si="23"/>
        <v>initiativese</v>
      </c>
      <c r="C1506">
        <f>IF(B1506=LOOKUP(B1506,'manually extracted terms'!$B$2:$B$219),1,0)</f>
        <v>0</v>
      </c>
    </row>
    <row r="1507" spans="1:3" x14ac:dyDescent="0.25">
      <c r="A1507" t="s">
        <v>3205</v>
      </c>
      <c r="B1507" t="str">
        <f t="shared" si="23"/>
        <v>monitor</v>
      </c>
      <c r="C1507">
        <f>IF(B1507=LOOKUP(B1507,'manually extracted terms'!$B$2:$B$219),1,0)</f>
        <v>0</v>
      </c>
    </row>
    <row r="1508" spans="1:3" x14ac:dyDescent="0.25">
      <c r="A1508" t="s">
        <v>3206</v>
      </c>
      <c r="B1508" t="str">
        <f t="shared" si="23"/>
        <v>guidelinesdirective</v>
      </c>
      <c r="C1508">
        <f>IF(B1508=LOOKUP(B1508,'manually extracted terms'!$B$2:$B$219),1,0)</f>
        <v>0</v>
      </c>
    </row>
    <row r="1509" spans="1:3" x14ac:dyDescent="0.25">
      <c r="A1509" t="s">
        <v>1316</v>
      </c>
      <c r="B1509" t="str">
        <f t="shared" si="23"/>
        <v>differenttype</v>
      </c>
      <c r="C1509">
        <f>IF(B1509=LOOKUP(B1509,'manually extracted terms'!$B$2:$B$219),1,0)</f>
        <v>0</v>
      </c>
    </row>
    <row r="1510" spans="1:3" x14ac:dyDescent="0.25">
      <c r="A1510" t="s">
        <v>3207</v>
      </c>
      <c r="B1510" t="str">
        <f t="shared" si="23"/>
        <v>applicantofthepenalty</v>
      </c>
      <c r="C1510">
        <f>IF(B1510=LOOKUP(B1510,'manually extracted terms'!$B$2:$B$219),1,0)</f>
        <v>0</v>
      </c>
    </row>
    <row r="1511" spans="1:3" x14ac:dyDescent="0.25">
      <c r="A1511" t="s">
        <v>1658</v>
      </c>
      <c r="B1511" t="str">
        <f t="shared" si="23"/>
        <v>summarizing</v>
      </c>
      <c r="C1511">
        <f>IF(B1511=LOOKUP(B1511,'manually extracted terms'!$B$2:$B$219),1,0)</f>
        <v>0</v>
      </c>
    </row>
    <row r="1512" spans="1:3" x14ac:dyDescent="0.25">
      <c r="A1512" t="s">
        <v>3208</v>
      </c>
      <c r="B1512" t="str">
        <f t="shared" si="23"/>
        <v>associatedwiththeresult</v>
      </c>
      <c r="C1512">
        <f>IF(B1512=LOOKUP(B1512,'manually extracted terms'!$B$2:$B$219),1,0)</f>
        <v>0</v>
      </c>
    </row>
    <row r="1513" spans="1:3" x14ac:dyDescent="0.25">
      <c r="A1513" t="s">
        <v>3209</v>
      </c>
      <c r="B1513" t="str">
        <f t="shared" si="23"/>
        <v>viewdemonstration</v>
      </c>
      <c r="C1513">
        <f>IF(B1513=LOOKUP(B1513,'manually extracted terms'!$B$2:$B$219),1,0)</f>
        <v>0</v>
      </c>
    </row>
    <row r="1514" spans="1:3" x14ac:dyDescent="0.25">
      <c r="A1514" t="s">
        <v>3210</v>
      </c>
      <c r="B1514" t="str">
        <f t="shared" si="23"/>
        <v>processacknowledgementofindividual</v>
      </c>
      <c r="C1514">
        <f>IF(B1514=LOOKUP(B1514,'manually extracted terms'!$B$2:$B$219),1,0)</f>
        <v>0</v>
      </c>
    </row>
    <row r="1515" spans="1:3" x14ac:dyDescent="0.25">
      <c r="A1515" t="s">
        <v>3211</v>
      </c>
      <c r="B1515" t="str">
        <f t="shared" si="23"/>
        <v>languagedisabilitystatus</v>
      </c>
      <c r="C1515">
        <f>IF(B1515=LOOKUP(B1515,'manually extracted terms'!$B$2:$B$219),1,0)</f>
        <v>0</v>
      </c>
    </row>
    <row r="1516" spans="1:3" x14ac:dyDescent="0.25">
      <c r="A1516" t="s">
        <v>3212</v>
      </c>
      <c r="B1516" t="str">
        <f t="shared" si="23"/>
        <v>primarylanguagedisability</v>
      </c>
      <c r="C1516">
        <f>IF(B1516=LOOKUP(B1516,'manually extracted terms'!$B$2:$B$219),1,0)</f>
        <v>0</v>
      </c>
    </row>
    <row r="1517" spans="1:3" x14ac:dyDescent="0.25">
      <c r="A1517" t="s">
        <v>1363</v>
      </c>
      <c r="B1517" t="str">
        <f t="shared" si="23"/>
        <v>patientadvocate</v>
      </c>
      <c r="C1517">
        <f>IF(B1517=LOOKUP(B1517,'manually extracted terms'!$B$2:$B$219),1,0)</f>
        <v>0</v>
      </c>
    </row>
    <row r="1518" spans="1:3" x14ac:dyDescent="0.25">
      <c r="A1518" t="s">
        <v>3213</v>
      </c>
      <c r="B1518" t="str">
        <f t="shared" si="23"/>
        <v>analysis</v>
      </c>
      <c r="C1518">
        <f>IF(B1518=LOOKUP(B1518,'manually extracted terms'!$B$2:$B$219),1,0)</f>
        <v>0</v>
      </c>
    </row>
    <row r="1519" spans="1:3" x14ac:dyDescent="0.25">
      <c r="A1519" t="s">
        <v>3214</v>
      </c>
      <c r="B1519" t="str">
        <f t="shared" si="23"/>
        <v>storedplanpreference</v>
      </c>
      <c r="C1519">
        <f>IF(B1519=LOOKUP(B1519,'manually extracted terms'!$B$2:$B$219),1,0)</f>
        <v>0</v>
      </c>
    </row>
    <row r="1520" spans="1:3" x14ac:dyDescent="0.25">
      <c r="A1520" t="s">
        <v>1491</v>
      </c>
      <c r="B1520" t="str">
        <f t="shared" si="23"/>
        <v>trackassister</v>
      </c>
      <c r="C1520">
        <f>IF(B1520=LOOKUP(B1520,'manually extracted terms'!$B$2:$B$219),1,0)</f>
        <v>0</v>
      </c>
    </row>
    <row r="1521" spans="1:3" x14ac:dyDescent="0.25">
      <c r="A1521" t="s">
        <v>3215</v>
      </c>
      <c r="B1521" t="str">
        <f t="shared" si="23"/>
        <v>calheersshallhighlight</v>
      </c>
      <c r="C1521">
        <f>IF(B1521=LOOKUP(B1521,'manually extracted terms'!$B$2:$B$219),1,0)</f>
        <v>0</v>
      </c>
    </row>
    <row r="1522" spans="1:3" x14ac:dyDescent="0.25">
      <c r="A1522" t="s">
        <v>3216</v>
      </c>
      <c r="B1522" t="str">
        <f t="shared" si="23"/>
        <v>planpresentation</v>
      </c>
      <c r="C1522">
        <f>IF(B1522=LOOKUP(B1522,'manually extracted terms'!$B$2:$B$219),1,0)</f>
        <v>0</v>
      </c>
    </row>
    <row r="1523" spans="1:3" x14ac:dyDescent="0.25">
      <c r="A1523" t="s">
        <v>3217</v>
      </c>
      <c r="B1523" t="str">
        <f t="shared" si="23"/>
        <v>staffwhenconflicting</v>
      </c>
      <c r="C1523">
        <f>IF(B1523=LOOKUP(B1523,'manually extracted terms'!$B$2:$B$219),1,0)</f>
        <v>0</v>
      </c>
    </row>
    <row r="1524" spans="1:3" x14ac:dyDescent="0.25">
      <c r="A1524" t="s">
        <v>3218</v>
      </c>
      <c r="B1524" t="str">
        <f t="shared" si="23"/>
        <v>locate</v>
      </c>
      <c r="C1524">
        <f>IF(B1524=LOOKUP(B1524,'manually extracted terms'!$B$2:$B$219),1,0)</f>
        <v>0</v>
      </c>
    </row>
    <row r="1525" spans="1:3" x14ac:dyDescent="0.25">
      <c r="A1525" t="s">
        <v>3219</v>
      </c>
      <c r="B1525" t="str">
        <f t="shared" si="23"/>
        <v>scircumstance</v>
      </c>
      <c r="C1525">
        <f>IF(B1525=LOOKUP(B1525,'manually extracted terms'!$B$2:$B$219),1,0)</f>
        <v>0</v>
      </c>
    </row>
    <row r="1526" spans="1:3" x14ac:dyDescent="0.25">
      <c r="A1526" t="s">
        <v>1663</v>
      </c>
      <c r="B1526" t="str">
        <f t="shared" si="23"/>
        <v>depend</v>
      </c>
      <c r="C1526">
        <f>IF(B1526=LOOKUP(B1526,'manually extracted terms'!$B$2:$B$219),1,0)</f>
        <v>0</v>
      </c>
    </row>
    <row r="1527" spans="1:3" x14ac:dyDescent="0.25">
      <c r="A1527" t="s">
        <v>3220</v>
      </c>
      <c r="B1527" t="str">
        <f t="shared" si="23"/>
        <v>magi-medi-calchip</v>
      </c>
      <c r="C1527">
        <f>IF(B1527=LOOKUP(B1527,'manually extracted terms'!$B$2:$B$219),1,0)</f>
        <v>0</v>
      </c>
    </row>
    <row r="1528" spans="1:3" x14ac:dyDescent="0.25">
      <c r="A1528" t="s">
        <v>3221</v>
      </c>
      <c r="B1528" t="str">
        <f t="shared" si="23"/>
        <v>resourcesofferedcustomer</v>
      </c>
      <c r="C1528">
        <f>IF(B1528=LOOKUP(B1528,'manually extracted terms'!$B$2:$B$219),1,0)</f>
        <v>0</v>
      </c>
    </row>
    <row r="1529" spans="1:3" x14ac:dyDescent="0.25">
      <c r="A1529" t="s">
        <v>3222</v>
      </c>
      <c r="B1529" t="str">
        <f t="shared" si="23"/>
        <v>planthatmightsurprise</v>
      </c>
      <c r="C1529">
        <f>IF(B1529=LOOKUP(B1529,'manually extracted terms'!$B$2:$B$219),1,0)</f>
        <v>0</v>
      </c>
    </row>
    <row r="1530" spans="1:3" x14ac:dyDescent="0.25">
      <c r="A1530" t="s">
        <v>3223</v>
      </c>
      <c r="B1530" t="str">
        <f t="shared" si="23"/>
        <v>receivedthenumber</v>
      </c>
      <c r="C1530">
        <f>IF(B1530=LOOKUP(B1530,'manually extracted terms'!$B$2:$B$219),1,0)</f>
        <v>0</v>
      </c>
    </row>
    <row r="1531" spans="1:3" x14ac:dyDescent="0.25">
      <c r="A1531" t="s">
        <v>1023</v>
      </c>
      <c r="B1531" t="str">
        <f t="shared" si="23"/>
        <v>processindividualexemptionrenewal</v>
      </c>
      <c r="C1531">
        <f>IF(B1531=LOOKUP(B1531,'manually extracted terms'!$B$2:$B$219),1,0)</f>
        <v>0</v>
      </c>
    </row>
    <row r="1532" spans="1:3" x14ac:dyDescent="0.25">
      <c r="A1532" t="s">
        <v>3224</v>
      </c>
      <c r="B1532" t="str">
        <f t="shared" si="23"/>
        <v>facilitatescase</v>
      </c>
      <c r="C1532">
        <f>IF(B1532=LOOKUP(B1532,'manually extracted terms'!$B$2:$B$219),1,0)</f>
        <v>0</v>
      </c>
    </row>
    <row r="1533" spans="1:3" x14ac:dyDescent="0.25">
      <c r="A1533" t="s">
        <v>3225</v>
      </c>
      <c r="B1533" t="str">
        <f t="shared" si="23"/>
        <v>calheersshallestimate</v>
      </c>
      <c r="C1533">
        <f>IF(B1533=LOOKUP(B1533,'manually extracted terms'!$B$2:$B$219),1,0)</f>
        <v>0</v>
      </c>
    </row>
    <row r="1534" spans="1:3" x14ac:dyDescent="0.25">
      <c r="A1534" t="s">
        <v>3226</v>
      </c>
      <c r="B1534" t="str">
        <f t="shared" si="23"/>
        <v>basedontheindividual</v>
      </c>
      <c r="C1534">
        <f>IF(B1534=LOOKUP(B1534,'manually extracted terms'!$B$2:$B$219),1,0)</f>
        <v>0</v>
      </c>
    </row>
    <row r="1535" spans="1:3" x14ac:dyDescent="0.25">
      <c r="A1535" t="s">
        <v>3227</v>
      </c>
      <c r="B1535" t="str">
        <f t="shared" si="23"/>
        <v>planslcsppremium</v>
      </c>
      <c r="C1535">
        <f>IF(B1535=LOOKUP(B1535,'manually extracted terms'!$B$2:$B$219),1,0)</f>
        <v>0</v>
      </c>
    </row>
    <row r="1536" spans="1:3" x14ac:dyDescent="0.25">
      <c r="A1536" t="s">
        <v>3228</v>
      </c>
      <c r="B1536" t="str">
        <f t="shared" si="23"/>
        <v>changechange</v>
      </c>
      <c r="C1536">
        <f>IF(B1536=LOOKUP(B1536,'manually extracted terms'!$B$2:$B$219),1,0)</f>
        <v>0</v>
      </c>
    </row>
    <row r="1537" spans="1:3" x14ac:dyDescent="0.25">
      <c r="A1537" t="s">
        <v>3229</v>
      </c>
      <c r="B1537" t="str">
        <f t="shared" ref="B1537:B1600" si="24">LOWER(SUBSTITUTE(A1537," ",""))</f>
        <v>casechangechange</v>
      </c>
      <c r="C1537">
        <f>IF(B1537=LOOKUP(B1537,'manually extracted terms'!$B$2:$B$219),1,0)</f>
        <v>0</v>
      </c>
    </row>
    <row r="1538" spans="1:3" x14ac:dyDescent="0.25">
      <c r="A1538" t="s">
        <v>3230</v>
      </c>
      <c r="B1538" t="str">
        <f t="shared" si="24"/>
        <v>informationregardinganindividual</v>
      </c>
      <c r="C1538">
        <f>IF(B1538=LOOKUP(B1538,'manually extracted terms'!$B$2:$B$219),1,0)</f>
        <v>0</v>
      </c>
    </row>
    <row r="1539" spans="1:3" x14ac:dyDescent="0.25">
      <c r="A1539" t="s">
        <v>3231</v>
      </c>
      <c r="B1539" t="str">
        <f t="shared" si="24"/>
        <v>numberreferrednumber</v>
      </c>
      <c r="C1539">
        <f>IF(B1539=LOOKUP(B1539,'manually extracted terms'!$B$2:$B$219),1,0)</f>
        <v>0</v>
      </c>
    </row>
    <row r="1540" spans="1:3" x14ac:dyDescent="0.25">
      <c r="A1540" t="s">
        <v>3232</v>
      </c>
      <c r="B1540" t="str">
        <f t="shared" si="24"/>
        <v>filtering</v>
      </c>
      <c r="C1540">
        <f>IF(B1540=LOOKUP(B1540,'manually extracted terms'!$B$2:$B$219),1,0)</f>
        <v>0</v>
      </c>
    </row>
    <row r="1541" spans="1:3" x14ac:dyDescent="0.25">
      <c r="A1541" t="s">
        <v>3233</v>
      </c>
      <c r="B1541" t="str">
        <f t="shared" si="24"/>
        <v>individualsfornon-magi</v>
      </c>
      <c r="C1541">
        <f>IF(B1541=LOOKUP(B1541,'manually extracted terms'!$B$2:$B$219),1,0)</f>
        <v>0</v>
      </c>
    </row>
    <row r="1542" spans="1:3" x14ac:dyDescent="0.25">
      <c r="A1542" t="s">
        <v>1666</v>
      </c>
      <c r="B1542" t="str">
        <f t="shared" si="24"/>
        <v>package</v>
      </c>
      <c r="C1542">
        <f>IF(B1542=LOOKUP(B1542,'manually extracted terms'!$B$2:$B$219),1,0)</f>
        <v>0</v>
      </c>
    </row>
    <row r="1543" spans="1:3" x14ac:dyDescent="0.25">
      <c r="A1543" t="s">
        <v>3234</v>
      </c>
      <c r="B1543" t="str">
        <f t="shared" si="24"/>
        <v>calculation</v>
      </c>
      <c r="C1543">
        <f>IF(B1543=LOOKUP(B1543,'manually extracted terms'!$B$2:$B$219),1,0)</f>
        <v>0</v>
      </c>
    </row>
    <row r="1544" spans="1:3" x14ac:dyDescent="0.25">
      <c r="A1544" t="s">
        <v>1162</v>
      </c>
      <c r="B1544" t="str">
        <f t="shared" si="24"/>
        <v>provideonlinechat</v>
      </c>
      <c r="C1544">
        <f>IF(B1544=LOOKUP(B1544,'manually extracted terms'!$B$2:$B$219),1,0)</f>
        <v>0</v>
      </c>
    </row>
    <row r="1545" spans="1:3" x14ac:dyDescent="0.25">
      <c r="A1545" t="s">
        <v>3235</v>
      </c>
      <c r="B1545" t="str">
        <f t="shared" si="24"/>
        <v>farsihmong</v>
      </c>
      <c r="C1545">
        <f>IF(B1545=LOOKUP(B1545,'manually extracted terms'!$B$2:$B$219),1,0)</f>
        <v>0</v>
      </c>
    </row>
    <row r="1546" spans="1:3" x14ac:dyDescent="0.25">
      <c r="A1546" t="s">
        <v>1669</v>
      </c>
      <c r="B1546" t="str">
        <f t="shared" si="24"/>
        <v>cambodian</v>
      </c>
      <c r="C1546">
        <f>IF(B1546=LOOKUP(B1546,'manually extracted terms'!$B$2:$B$219),1,0)</f>
        <v>0</v>
      </c>
    </row>
    <row r="1547" spans="1:3" x14ac:dyDescent="0.25">
      <c r="A1547" t="s">
        <v>3236</v>
      </c>
      <c r="B1547" t="str">
        <f t="shared" si="24"/>
        <v>accesstosavedwork</v>
      </c>
      <c r="C1547">
        <f>IF(B1547=LOOKUP(B1547,'manually extracted terms'!$B$2:$B$219),1,0)</f>
        <v>0</v>
      </c>
    </row>
    <row r="1548" spans="1:3" x14ac:dyDescent="0.25">
      <c r="A1548" t="s">
        <v>3237</v>
      </c>
      <c r="B1548" t="str">
        <f t="shared" si="24"/>
        <v>voluntary</v>
      </c>
      <c r="C1548">
        <f>IF(B1548=LOOKUP(B1548,'manually extracted terms'!$B$2:$B$219),1,0)</f>
        <v>0</v>
      </c>
    </row>
    <row r="1549" spans="1:3" x14ac:dyDescent="0.25">
      <c r="A1549" t="s">
        <v>3238</v>
      </c>
      <c r="B1549" t="str">
        <f t="shared" si="24"/>
        <v>presentuser</v>
      </c>
      <c r="C1549">
        <f>IF(B1549=LOOKUP(B1549,'manually extracted terms'!$B$2:$B$219),1,0)</f>
        <v>0</v>
      </c>
    </row>
    <row r="1550" spans="1:3" x14ac:dyDescent="0.25">
      <c r="A1550" t="s">
        <v>3239</v>
      </c>
      <c r="B1550" t="str">
        <f t="shared" si="24"/>
        <v>listed</v>
      </c>
      <c r="C1550">
        <f>IF(B1550=LOOKUP(B1550,'manually extracted terms'!$B$2:$B$219),1,0)</f>
        <v>0</v>
      </c>
    </row>
    <row r="1551" spans="1:3" x14ac:dyDescent="0.25">
      <c r="A1551" t="s">
        <v>3240</v>
      </c>
      <c r="B1551" t="str">
        <f t="shared" si="24"/>
        <v>frequentlychangingbusiness</v>
      </c>
      <c r="C1551">
        <f>IF(B1551=LOOKUP(B1551,'manually extracted terms'!$B$2:$B$219),1,0)</f>
        <v>0</v>
      </c>
    </row>
    <row r="1552" spans="1:3" x14ac:dyDescent="0.25">
      <c r="A1552" t="s">
        <v>1059</v>
      </c>
      <c r="B1552" t="str">
        <f t="shared" si="24"/>
        <v>defineworkflowevent</v>
      </c>
      <c r="C1552">
        <f>IF(B1552=LOOKUP(B1552,'manually extracted terms'!$B$2:$B$219),1,0)</f>
        <v>0</v>
      </c>
    </row>
    <row r="1553" spans="1:3" x14ac:dyDescent="0.25">
      <c r="A1553" t="s">
        <v>3241</v>
      </c>
      <c r="B1553" t="str">
        <f t="shared" si="24"/>
        <v>departmentofhealthcare</v>
      </c>
      <c r="C1553">
        <f>IF(B1553=LOOKUP(B1553,'manually extracted terms'!$B$2:$B$219),1,0)</f>
        <v>0</v>
      </c>
    </row>
    <row r="1554" spans="1:3" x14ac:dyDescent="0.25">
      <c r="A1554" t="s">
        <v>3242</v>
      </c>
      <c r="B1554" t="str">
        <f t="shared" si="24"/>
        <v>updatesthroughavariety</v>
      </c>
      <c r="C1554">
        <f>IF(B1554=LOOKUP(B1554,'manually extracted terms'!$B$2:$B$219),1,0)</f>
        <v>0</v>
      </c>
    </row>
    <row r="1555" spans="1:3" x14ac:dyDescent="0.25">
      <c r="A1555" t="s">
        <v>3243</v>
      </c>
      <c r="B1555" t="str">
        <f t="shared" si="24"/>
        <v>referralsstatusstatewide</v>
      </c>
      <c r="C1555">
        <f>IF(B1555=LOOKUP(B1555,'manually extracted terms'!$B$2:$B$219),1,0)</f>
        <v>0</v>
      </c>
    </row>
    <row r="1556" spans="1:3" x14ac:dyDescent="0.25">
      <c r="A1556" t="s">
        <v>3244</v>
      </c>
      <c r="B1556" t="str">
        <f t="shared" si="24"/>
        <v>enrolleescoverage</v>
      </c>
      <c r="C1556">
        <f>IF(B1556=LOOKUP(B1556,'manually extracted terms'!$B$2:$B$219),1,0)</f>
        <v>0</v>
      </c>
    </row>
    <row r="1557" spans="1:3" x14ac:dyDescent="0.25">
      <c r="A1557" t="s">
        <v>3245</v>
      </c>
      <c r="B1557" t="str">
        <f t="shared" si="24"/>
        <v>specificconsumer</v>
      </c>
      <c r="C1557">
        <f>IF(B1557=LOOKUP(B1557,'manually extracted terms'!$B$2:$B$219),1,0)</f>
        <v>0</v>
      </c>
    </row>
    <row r="1558" spans="1:3" x14ac:dyDescent="0.25">
      <c r="A1558" t="s">
        <v>3246</v>
      </c>
      <c r="B1558" t="str">
        <f t="shared" si="24"/>
        <v>varietyofcommunication</v>
      </c>
      <c r="C1558">
        <f>IF(B1558=LOOKUP(B1558,'manually extracted terms'!$B$2:$B$219),1,0)</f>
        <v>0</v>
      </c>
    </row>
    <row r="1559" spans="1:3" x14ac:dyDescent="0.25">
      <c r="A1559" t="s">
        <v>3247</v>
      </c>
      <c r="B1559" t="str">
        <f t="shared" si="24"/>
        <v>amountofcost</v>
      </c>
      <c r="C1559">
        <f>IF(B1559=LOOKUP(B1559,'manually extracted terms'!$B$2:$B$219),1,0)</f>
        <v>0</v>
      </c>
    </row>
    <row r="1560" spans="1:3" x14ac:dyDescent="0.25">
      <c r="A1560" t="s">
        <v>3248</v>
      </c>
      <c r="B1560" t="str">
        <f t="shared" si="24"/>
        <v>ethnicityprimary</v>
      </c>
      <c r="C1560">
        <f>IF(B1560=LOOKUP(B1560,'manually extracted terms'!$B$2:$B$219),1,0)</f>
        <v>0</v>
      </c>
    </row>
    <row r="1561" spans="1:3" x14ac:dyDescent="0.25">
      <c r="A1561" t="s">
        <v>1673</v>
      </c>
      <c r="B1561" t="str">
        <f t="shared" si="24"/>
        <v>performed</v>
      </c>
      <c r="C1561">
        <f>IF(B1561=LOOKUP(B1561,'manually extracted terms'!$B$2:$B$219),1,0)</f>
        <v>0</v>
      </c>
    </row>
    <row r="1562" spans="1:3" x14ac:dyDescent="0.25">
      <c r="A1562" t="s">
        <v>3249</v>
      </c>
      <c r="B1562" t="str">
        <f t="shared" si="24"/>
        <v>planscare</v>
      </c>
      <c r="C1562">
        <f>IF(B1562=LOOKUP(B1562,'manually extracted terms'!$B$2:$B$219),1,0)</f>
        <v>0</v>
      </c>
    </row>
    <row r="1563" spans="1:3" x14ac:dyDescent="0.25">
      <c r="A1563" t="s">
        <v>3250</v>
      </c>
      <c r="B1563" t="str">
        <f t="shared" si="24"/>
        <v>effortseg</v>
      </c>
      <c r="C1563">
        <f>IF(B1563=LOOKUP(B1563,'manually extracted terms'!$B$2:$B$219),1,0)</f>
        <v>0</v>
      </c>
    </row>
    <row r="1564" spans="1:3" x14ac:dyDescent="0.25">
      <c r="A1564" t="s">
        <v>3251</v>
      </c>
      <c r="B1564" t="str">
        <f t="shared" si="24"/>
        <v>consumerscanmake</v>
      </c>
      <c r="C1564">
        <f>IF(B1564=LOOKUP(B1564,'manually extracted terms'!$B$2:$B$219),1,0)</f>
        <v>0</v>
      </c>
    </row>
    <row r="1565" spans="1:3" x14ac:dyDescent="0.25">
      <c r="A1565" t="s">
        <v>3252</v>
      </c>
      <c r="B1565" t="str">
        <f t="shared" si="24"/>
        <v>verifyapplicant</v>
      </c>
      <c r="C1565">
        <f>IF(B1565=LOOKUP(B1565,'manually extracted terms'!$B$2:$B$219),1,0)</f>
        <v>0</v>
      </c>
    </row>
    <row r="1566" spans="1:3" x14ac:dyDescent="0.25">
      <c r="A1566" t="s">
        <v>1674</v>
      </c>
      <c r="B1566" t="str">
        <f t="shared" si="24"/>
        <v>tracked</v>
      </c>
      <c r="C1566">
        <f>IF(B1566=LOOKUP(B1566,'manually extracted terms'!$B$2:$B$219),1,0)</f>
        <v>0</v>
      </c>
    </row>
    <row r="1567" spans="1:3" x14ac:dyDescent="0.25">
      <c r="A1567" t="s">
        <v>35</v>
      </c>
      <c r="B1567" t="str">
        <f t="shared" si="24"/>
        <v>subsidizedhealthcare</v>
      </c>
      <c r="C1567">
        <f>IF(B1567=LOOKUP(B1567,'manually extracted terms'!$B$2:$B$219),1,0)</f>
        <v>1</v>
      </c>
    </row>
    <row r="1568" spans="1:3" x14ac:dyDescent="0.25">
      <c r="A1568" t="s">
        <v>3253</v>
      </c>
      <c r="B1568" t="str">
        <f t="shared" si="24"/>
        <v>issuerqhpplan</v>
      </c>
      <c r="C1568">
        <f>IF(B1568=LOOKUP(B1568,'manually extracted terms'!$B$2:$B$219),1,0)</f>
        <v>0</v>
      </c>
    </row>
    <row r="1569" spans="1:3" x14ac:dyDescent="0.25">
      <c r="A1569" t="s">
        <v>3254</v>
      </c>
      <c r="B1569" t="str">
        <f t="shared" si="24"/>
        <v>personcancomplete</v>
      </c>
      <c r="C1569">
        <f>IF(B1569=LOOKUP(B1569,'manually extracted terms'!$B$2:$B$219),1,0)</f>
        <v>0</v>
      </c>
    </row>
    <row r="1570" spans="1:3" x14ac:dyDescent="0.25">
      <c r="A1570" t="s">
        <v>3255</v>
      </c>
      <c r="B1570" t="str">
        <f t="shared" si="24"/>
        <v>costsestimate</v>
      </c>
      <c r="C1570">
        <f>IF(B1570=LOOKUP(B1570,'manually extracted terms'!$B$2:$B$219),1,0)</f>
        <v>0</v>
      </c>
    </row>
    <row r="1571" spans="1:3" x14ac:dyDescent="0.25">
      <c r="A1571" t="s">
        <v>1477</v>
      </c>
      <c r="B1571" t="str">
        <f t="shared" si="24"/>
        <v>applicantchoose</v>
      </c>
      <c r="C1571">
        <f>IF(B1571=LOOKUP(B1571,'manually extracted terms'!$B$2:$B$219),1,0)</f>
        <v>0</v>
      </c>
    </row>
    <row r="1572" spans="1:3" x14ac:dyDescent="0.25">
      <c r="A1572" t="s">
        <v>3256</v>
      </c>
      <c r="B1572" t="str">
        <f t="shared" si="24"/>
        <v>sciinreal-time</v>
      </c>
      <c r="C1572">
        <f>IF(B1572=LOOKUP(B1572,'manually extracted terms'!$B$2:$B$219),1,0)</f>
        <v>0</v>
      </c>
    </row>
    <row r="1573" spans="1:3" x14ac:dyDescent="0.25">
      <c r="A1573" t="s">
        <v>3257</v>
      </c>
      <c r="B1573" t="str">
        <f t="shared" si="24"/>
        <v>functionalitytoupdatemanually</v>
      </c>
      <c r="C1573">
        <f>IF(B1573=LOOKUP(B1573,'manually extracted terms'!$B$2:$B$219),1,0)</f>
        <v>0</v>
      </c>
    </row>
    <row r="1574" spans="1:3" x14ac:dyDescent="0.25">
      <c r="A1574" t="s">
        <v>3258</v>
      </c>
      <c r="B1574" t="str">
        <f t="shared" si="24"/>
        <v>capabilityeg</v>
      </c>
      <c r="C1574">
        <f>IF(B1574=LOOKUP(B1574,'manually extracted terms'!$B$2:$B$219),1,0)</f>
        <v>0</v>
      </c>
    </row>
    <row r="1575" spans="1:3" x14ac:dyDescent="0.25">
      <c r="A1575" t="s">
        <v>3259</v>
      </c>
      <c r="B1575" t="str">
        <f t="shared" si="24"/>
        <v>non-paymentofpremium</v>
      </c>
      <c r="C1575">
        <f>IF(B1575=LOOKUP(B1575,'manually extracted terms'!$B$2:$B$219),1,0)</f>
        <v>0</v>
      </c>
    </row>
    <row r="1576" spans="1:3" x14ac:dyDescent="0.25">
      <c r="A1576" t="s">
        <v>1200</v>
      </c>
      <c r="B1576" t="str">
        <f t="shared" si="24"/>
        <v>servicescenter</v>
      </c>
      <c r="C1576">
        <f>IF(B1576=LOOKUP(B1576,'manually extracted terms'!$B$2:$B$219),1,0)</f>
        <v>1</v>
      </c>
    </row>
    <row r="1577" spans="1:3" x14ac:dyDescent="0.25">
      <c r="A1577" t="s">
        <v>3260</v>
      </c>
      <c r="B1577" t="str">
        <f t="shared" si="24"/>
        <v>functionalitytoverifyapplicant</v>
      </c>
      <c r="C1577">
        <f>IF(B1577=LOOKUP(B1577,'manually extracted terms'!$B$2:$B$219),1,0)</f>
        <v>0</v>
      </c>
    </row>
    <row r="1578" spans="1:3" x14ac:dyDescent="0.25">
      <c r="A1578" t="s">
        <v>3261</v>
      </c>
      <c r="B1578" t="str">
        <f t="shared" si="24"/>
        <v>deemed</v>
      </c>
      <c r="C1578">
        <f>IF(B1578=LOOKUP(B1578,'manually extracted terms'!$B$2:$B$219),1,0)</f>
        <v>0</v>
      </c>
    </row>
    <row r="1579" spans="1:3" x14ac:dyDescent="0.25">
      <c r="A1579" t="s">
        <v>3262</v>
      </c>
      <c r="B1579" t="str">
        <f t="shared" si="24"/>
        <v>matchescompleteness</v>
      </c>
      <c r="C1579">
        <f>IF(B1579=LOOKUP(B1579,'manually extracted terms'!$B$2:$B$219),1,0)</f>
        <v>0</v>
      </c>
    </row>
    <row r="1580" spans="1:3" x14ac:dyDescent="0.25">
      <c r="A1580" t="s">
        <v>1265</v>
      </c>
      <c r="B1580" t="str">
        <f t="shared" si="24"/>
        <v>planbrowsing</v>
      </c>
      <c r="C1580">
        <f>IF(B1580=LOOKUP(B1580,'manually extracted terms'!$B$2:$B$219),1,0)</f>
        <v>0</v>
      </c>
    </row>
    <row r="1581" spans="1:3" x14ac:dyDescent="0.25">
      <c r="A1581" t="s">
        <v>3263</v>
      </c>
      <c r="B1581" t="str">
        <f t="shared" si="24"/>
        <v>ratingmethodology</v>
      </c>
      <c r="C1581">
        <f>IF(B1581=LOOKUP(B1581,'manually extracted terms'!$B$2:$B$219),1,0)</f>
        <v>0</v>
      </c>
    </row>
    <row r="1582" spans="1:3" x14ac:dyDescent="0.25">
      <c r="A1582" t="s">
        <v>3264</v>
      </c>
      <c r="B1582" t="str">
        <f t="shared" si="24"/>
        <v>generatecommentsviewable</v>
      </c>
      <c r="C1582">
        <f>IF(B1582=LOOKUP(B1582,'manually extracted terms'!$B$2:$B$219),1,0)</f>
        <v>0</v>
      </c>
    </row>
    <row r="1583" spans="1:3" x14ac:dyDescent="0.25">
      <c r="A1583" t="s">
        <v>3265</v>
      </c>
      <c r="B1583" t="str">
        <f t="shared" si="24"/>
        <v>denied</v>
      </c>
      <c r="C1583">
        <f>IF(B1583=LOOKUP(B1583,'manually extracted terms'!$B$2:$B$219),1,0)</f>
        <v>0</v>
      </c>
    </row>
    <row r="1584" spans="1:3" x14ac:dyDescent="0.25">
      <c r="A1584" t="s">
        <v>3266</v>
      </c>
      <c r="B1584" t="str">
        <f t="shared" si="24"/>
        <v>resultsincludingpremium</v>
      </c>
      <c r="C1584">
        <f>IF(B1584=LOOKUP(B1584,'manually extracted terms'!$B$2:$B$219),1,0)</f>
        <v>0</v>
      </c>
    </row>
    <row r="1585" spans="1:3" x14ac:dyDescent="0.25">
      <c r="A1585" t="s">
        <v>208</v>
      </c>
      <c r="B1585" t="str">
        <f t="shared" si="24"/>
        <v>insurancerequirement</v>
      </c>
      <c r="C1585">
        <f>IF(B1585=LOOKUP(B1585,'manually extracted terms'!$B$2:$B$219),1,0)</f>
        <v>1</v>
      </c>
    </row>
    <row r="1586" spans="1:3" x14ac:dyDescent="0.25">
      <c r="A1586" t="s">
        <v>3267</v>
      </c>
      <c r="B1586" t="str">
        <f t="shared" si="24"/>
        <v>minutestheaverage</v>
      </c>
      <c r="C1586">
        <f>IF(B1586=LOOKUP(B1586,'manually extracted terms'!$B$2:$B$219),1,0)</f>
        <v>0</v>
      </c>
    </row>
    <row r="1587" spans="1:3" x14ac:dyDescent="0.25">
      <c r="A1587" t="s">
        <v>3268</v>
      </c>
      <c r="B1587" t="str">
        <f t="shared" si="24"/>
        <v>basedoncurrent</v>
      </c>
      <c r="C1587">
        <f>IF(B1587=LOOKUP(B1587,'manually extracted terms'!$B$2:$B$219),1,0)</f>
        <v>0</v>
      </c>
    </row>
    <row r="1588" spans="1:3" x14ac:dyDescent="0.25">
      <c r="A1588" t="s">
        <v>3269</v>
      </c>
      <c r="B1588" t="str">
        <f t="shared" si="24"/>
        <v>referralincluding</v>
      </c>
      <c r="C1588">
        <f>IF(B1588=LOOKUP(B1588,'manually extracted terms'!$B$2:$B$219),1,0)</f>
        <v>0</v>
      </c>
    </row>
    <row r="1589" spans="1:3" x14ac:dyDescent="0.25">
      <c r="A1589" t="s">
        <v>3270</v>
      </c>
      <c r="B1589" t="str">
        <f t="shared" si="24"/>
        <v>conflicting</v>
      </c>
      <c r="C1589">
        <f>IF(B1589=LOOKUP(B1589,'manually extracted terms'!$B$2:$B$219),1,0)</f>
        <v>0</v>
      </c>
    </row>
    <row r="1590" spans="1:3" x14ac:dyDescent="0.25">
      <c r="A1590" t="s">
        <v>3271</v>
      </c>
      <c r="B1590" t="str">
        <f t="shared" si="24"/>
        <v>applicatione</v>
      </c>
      <c r="C1590">
        <f>IF(B1590=LOOKUP(B1590,'manually extracted terms'!$B$2:$B$219),1,0)</f>
        <v>0</v>
      </c>
    </row>
    <row r="1591" spans="1:3" x14ac:dyDescent="0.25">
      <c r="A1591" t="s">
        <v>1679</v>
      </c>
      <c r="B1591" t="str">
        <f t="shared" si="24"/>
        <v>hmong</v>
      </c>
      <c r="C1591">
        <f>IF(B1591=LOOKUP(B1591,'manually extracted terms'!$B$2:$B$219),1,0)</f>
        <v>0</v>
      </c>
    </row>
    <row r="1592" spans="1:3" x14ac:dyDescent="0.25">
      <c r="A1592" t="s">
        <v>1680</v>
      </c>
      <c r="B1592" t="str">
        <f t="shared" si="24"/>
        <v>non-mag</v>
      </c>
      <c r="C1592">
        <f>IF(B1592=LOOKUP(B1592,'manually extracted terms'!$B$2:$B$219),1,0)</f>
        <v>0</v>
      </c>
    </row>
    <row r="1593" spans="1:3" x14ac:dyDescent="0.25">
      <c r="A1593" t="s">
        <v>3272</v>
      </c>
      <c r="B1593" t="str">
        <f t="shared" si="24"/>
        <v>issuerofindividual</v>
      </c>
      <c r="C1593">
        <f>IF(B1593=LOOKUP(B1593,'manually extracted terms'!$B$2:$B$219),1,0)</f>
        <v>0</v>
      </c>
    </row>
    <row r="1594" spans="1:3" x14ac:dyDescent="0.25">
      <c r="A1594" t="s">
        <v>1370</v>
      </c>
      <c r="B1594" t="str">
        <f t="shared" si="24"/>
        <v>150day</v>
      </c>
      <c r="C1594">
        <f>IF(B1594=LOOKUP(B1594,'manually extracted terms'!$B$2:$B$219),1,0)</f>
        <v>0</v>
      </c>
    </row>
    <row r="1595" spans="1:3" x14ac:dyDescent="0.25">
      <c r="A1595" t="s">
        <v>3273</v>
      </c>
      <c r="B1595" t="str">
        <f t="shared" si="24"/>
        <v>individualexemptionrequestinformation</v>
      </c>
      <c r="C1595">
        <f>IF(B1595=LOOKUP(B1595,'manually extracted terms'!$B$2:$B$219),1,0)</f>
        <v>0</v>
      </c>
    </row>
    <row r="1596" spans="1:3" x14ac:dyDescent="0.25">
      <c r="A1596" t="s">
        <v>3274</v>
      </c>
      <c r="B1596" t="str">
        <f t="shared" si="24"/>
        <v>notifythemofcoverage</v>
      </c>
      <c r="C1596">
        <f>IF(B1596=LOOKUP(B1596,'manually extracted terms'!$B$2:$B$219),1,0)</f>
        <v>0</v>
      </c>
    </row>
    <row r="1597" spans="1:3" x14ac:dyDescent="0.25">
      <c r="A1597" t="s">
        <v>3275</v>
      </c>
      <c r="B1597" t="str">
        <f t="shared" si="24"/>
        <v>magimedi-cal</v>
      </c>
      <c r="C1597">
        <f>IF(B1597=LOOKUP(B1597,'manually extracted terms'!$B$2:$B$219),1,0)</f>
        <v>1</v>
      </c>
    </row>
    <row r="1598" spans="1:3" x14ac:dyDescent="0.25">
      <c r="A1598" t="s">
        <v>3276</v>
      </c>
      <c r="B1598" t="str">
        <f t="shared" si="24"/>
        <v>calheersshalllog</v>
      </c>
      <c r="C1598">
        <f>IF(B1598=LOOKUP(B1598,'manually extracted terms'!$B$2:$B$219),1,0)</f>
        <v>0</v>
      </c>
    </row>
    <row r="1599" spans="1:3" x14ac:dyDescent="0.25">
      <c r="A1599" t="s">
        <v>3277</v>
      </c>
      <c r="B1599" t="str">
        <f t="shared" si="24"/>
        <v>qhpscreeningquestion</v>
      </c>
      <c r="C1599">
        <f>IF(B1599=LOOKUP(B1599,'manually extracted terms'!$B$2:$B$219),1,0)</f>
        <v>0</v>
      </c>
    </row>
    <row r="1600" spans="1:3" x14ac:dyDescent="0.25">
      <c r="A1600" t="s">
        <v>3278</v>
      </c>
      <c r="B1600" t="str">
        <f t="shared" si="24"/>
        <v>receivehealthplan</v>
      </c>
      <c r="C1600">
        <f>IF(B1600=LOOKUP(B1600,'manually extracted terms'!$B$2:$B$219),1,0)</f>
        <v>0</v>
      </c>
    </row>
    <row r="1601" spans="1:3" x14ac:dyDescent="0.25">
      <c r="A1601" t="s">
        <v>1084</v>
      </c>
      <c r="B1601" t="str">
        <f t="shared" ref="B1601:B1664" si="25">LOWER(SUBSTITUTE(A1601," ",""))</f>
        <v>trackreferralsmade</v>
      </c>
      <c r="C1601">
        <f>IF(B1601=LOOKUP(B1601,'manually extracted terms'!$B$2:$B$219),1,0)</f>
        <v>0</v>
      </c>
    </row>
    <row r="1602" spans="1:3" x14ac:dyDescent="0.25">
      <c r="A1602" t="s">
        <v>3279</v>
      </c>
      <c r="B1602" t="str">
        <f t="shared" si="25"/>
        <v>languagesontheweb</v>
      </c>
      <c r="C1602">
        <f>IF(B1602=LOOKUP(B1602,'manually extracted terms'!$B$2:$B$219),1,0)</f>
        <v>0</v>
      </c>
    </row>
    <row r="1603" spans="1:3" x14ac:dyDescent="0.25">
      <c r="A1603" t="s">
        <v>3280</v>
      </c>
      <c r="B1603" t="str">
        <f t="shared" si="25"/>
        <v>calculateadvancepremiumtax</v>
      </c>
      <c r="C1603">
        <f>IF(B1603=LOOKUP(B1603,'manually extracted terms'!$B$2:$B$219),1,0)</f>
        <v>0</v>
      </c>
    </row>
    <row r="1604" spans="1:3" x14ac:dyDescent="0.25">
      <c r="A1604" t="s">
        <v>3281</v>
      </c>
      <c r="B1604" t="str">
        <f t="shared" si="25"/>
        <v>consumerforeachplan</v>
      </c>
      <c r="C1604">
        <f>IF(B1604=LOOKUP(B1604,'manually extracted terms'!$B$2:$B$219),1,0)</f>
        <v>0</v>
      </c>
    </row>
    <row r="1605" spans="1:3" x14ac:dyDescent="0.25">
      <c r="A1605" t="s">
        <v>3282</v>
      </c>
      <c r="B1605" t="str">
        <f t="shared" si="25"/>
        <v>workflowfunctionality</v>
      </c>
      <c r="C1605">
        <f>IF(B1605=LOOKUP(B1605,'manually extracted terms'!$B$2:$B$219),1,0)</f>
        <v>0</v>
      </c>
    </row>
    <row r="1606" spans="1:3" x14ac:dyDescent="0.25">
      <c r="A1606" t="s">
        <v>3283</v>
      </c>
      <c r="B1606" t="str">
        <f t="shared" si="25"/>
        <v>gmail</v>
      </c>
      <c r="C1606">
        <f>IF(B1606=LOOKUP(B1606,'manually extracted terms'!$B$2:$B$219),1,0)</f>
        <v>0</v>
      </c>
    </row>
    <row r="1607" spans="1:3" x14ac:dyDescent="0.25">
      <c r="A1607" t="s">
        <v>3284</v>
      </c>
      <c r="B1607" t="str">
        <f t="shared" si="25"/>
        <v>primary</v>
      </c>
      <c r="C1607">
        <f>IF(B1607=LOOKUP(B1607,'manually extracted terms'!$B$2:$B$219),1,0)</f>
        <v>0</v>
      </c>
    </row>
    <row r="1608" spans="1:3" x14ac:dyDescent="0.25">
      <c r="A1608" t="s">
        <v>3285</v>
      </c>
      <c r="B1608" t="str">
        <f t="shared" si="25"/>
        <v>exact</v>
      </c>
      <c r="C1608">
        <f>IF(B1608=LOOKUP(B1608,'manually extracted terms'!$B$2:$B$219),1,0)</f>
        <v>0</v>
      </c>
    </row>
    <row r="1609" spans="1:3" x14ac:dyDescent="0.25">
      <c r="A1609" t="s">
        <v>3286</v>
      </c>
      <c r="B1609" t="str">
        <f t="shared" si="25"/>
        <v>applicationisbeingcompleted</v>
      </c>
      <c r="C1609">
        <f>IF(B1609=LOOKUP(B1609,'manually extracted terms'!$B$2:$B$219),1,0)</f>
        <v>0</v>
      </c>
    </row>
    <row r="1610" spans="1:3" x14ac:dyDescent="0.25">
      <c r="A1610" t="s">
        <v>1416</v>
      </c>
      <c r="B1610" t="str">
        <f t="shared" si="25"/>
        <v>checkbenefit</v>
      </c>
      <c r="C1610">
        <f>IF(B1610=LOOKUP(B1610,'manually extracted terms'!$B$2:$B$219),1,0)</f>
        <v>0</v>
      </c>
    </row>
    <row r="1611" spans="1:3" x14ac:dyDescent="0.25">
      <c r="A1611" t="s">
        <v>3287</v>
      </c>
      <c r="B1611" t="str">
        <f t="shared" si="25"/>
        <v>initiativeseg</v>
      </c>
      <c r="C1611">
        <f>IF(B1611=LOOKUP(B1611,'manually extracted terms'!$B$2:$B$219),1,0)</f>
        <v>0</v>
      </c>
    </row>
    <row r="1612" spans="1:3" x14ac:dyDescent="0.25">
      <c r="A1612" t="s">
        <v>1456</v>
      </c>
      <c r="B1612" t="str">
        <f t="shared" si="25"/>
        <v>qhpnon-renewal</v>
      </c>
      <c r="C1612">
        <f>IF(B1612=LOOKUP(B1612,'manually extracted terms'!$B$2:$B$219),1,0)</f>
        <v>1</v>
      </c>
    </row>
    <row r="1613" spans="1:3" x14ac:dyDescent="0.25">
      <c r="A1613" t="s">
        <v>3288</v>
      </c>
      <c r="B1613" t="str">
        <f t="shared" si="25"/>
        <v>notificationrequest</v>
      </c>
      <c r="C1613">
        <f>IF(B1613=LOOKUP(B1613,'manually extracted terms'!$B$2:$B$219),1,0)</f>
        <v>0</v>
      </c>
    </row>
    <row r="1614" spans="1:3" x14ac:dyDescent="0.25">
      <c r="A1614" t="s">
        <v>1287</v>
      </c>
      <c r="B1614" t="str">
        <f t="shared" si="25"/>
        <v>averageelapsed</v>
      </c>
      <c r="C1614">
        <f>IF(B1614=LOOKUP(B1614,'manually extracted terms'!$B$2:$B$219),1,0)</f>
        <v>0</v>
      </c>
    </row>
    <row r="1615" spans="1:3" x14ac:dyDescent="0.25">
      <c r="A1615" t="s">
        <v>3289</v>
      </c>
      <c r="B1615" t="str">
        <f t="shared" si="25"/>
        <v>operatorintheirlanguage</v>
      </c>
      <c r="C1615">
        <f>IF(B1615=LOOKUP(B1615,'manually extracted terms'!$B$2:$B$219),1,0)</f>
        <v>0</v>
      </c>
    </row>
    <row r="1616" spans="1:3" x14ac:dyDescent="0.25">
      <c r="A1616" t="s">
        <v>3290</v>
      </c>
      <c r="B1616" t="str">
        <f t="shared" si="25"/>
        <v>consumereg</v>
      </c>
      <c r="C1616">
        <f>IF(B1616=LOOKUP(B1616,'manually extracted terms'!$B$2:$B$219),1,0)</f>
        <v>0</v>
      </c>
    </row>
    <row r="1617" spans="1:3" x14ac:dyDescent="0.25">
      <c r="A1617" t="s">
        <v>3291</v>
      </c>
      <c r="B1617" t="str">
        <f t="shared" si="25"/>
        <v>showarange</v>
      </c>
      <c r="C1617">
        <f>IF(B1617=LOOKUP(B1617,'manually extracted terms'!$B$2:$B$219),1,0)</f>
        <v>0</v>
      </c>
    </row>
    <row r="1618" spans="1:3" x14ac:dyDescent="0.25">
      <c r="A1618" t="s">
        <v>3292</v>
      </c>
      <c r="B1618" t="str">
        <f t="shared" si="25"/>
        <v>meetaudit</v>
      </c>
      <c r="C1618">
        <f>IF(B1618=LOOKUP(B1618,'manually extracted terms'!$B$2:$B$219),1,0)</f>
        <v>0</v>
      </c>
    </row>
    <row r="1619" spans="1:3" x14ac:dyDescent="0.25">
      <c r="A1619" t="s">
        <v>1330</v>
      </c>
      <c r="B1619" t="str">
        <f t="shared" si="25"/>
        <v>relatedmatter</v>
      </c>
      <c r="C1619">
        <f>IF(B1619=LOOKUP(B1619,'manually extracted terms'!$B$2:$B$219),1,0)</f>
        <v>0</v>
      </c>
    </row>
    <row r="1620" spans="1:3" x14ac:dyDescent="0.25">
      <c r="A1620" t="s">
        <v>3293</v>
      </c>
      <c r="B1620" t="str">
        <f t="shared" si="25"/>
        <v>cdidepartment</v>
      </c>
      <c r="C1620">
        <f>IF(B1620=LOOKUP(B1620,'manually extracted terms'!$B$2:$B$219),1,0)</f>
        <v>0</v>
      </c>
    </row>
    <row r="1621" spans="1:3" x14ac:dyDescent="0.25">
      <c r="A1621" t="s">
        <v>3294</v>
      </c>
      <c r="B1621" t="str">
        <f t="shared" si="25"/>
        <v>neededaccountcase</v>
      </c>
      <c r="C1621">
        <f>IF(B1621=LOOKUP(B1621,'manually extracted terms'!$B$2:$B$219),1,0)</f>
        <v>0</v>
      </c>
    </row>
    <row r="1622" spans="1:3" x14ac:dyDescent="0.25">
      <c r="A1622" t="s">
        <v>3295</v>
      </c>
      <c r="B1622" t="str">
        <f t="shared" si="25"/>
        <v>completionapplication</v>
      </c>
      <c r="C1622">
        <f>IF(B1622=LOOKUP(B1622,'manually extracted terms'!$B$2:$B$219),1,0)</f>
        <v>0</v>
      </c>
    </row>
    <row r="1623" spans="1:3" x14ac:dyDescent="0.25">
      <c r="A1623" t="s">
        <v>3296</v>
      </c>
      <c r="B1623" t="str">
        <f t="shared" si="25"/>
        <v>sourceofpossibleoutreach</v>
      </c>
      <c r="C1623">
        <f>IF(B1623=LOOKUP(B1623,'manually extracted terms'!$B$2:$B$219),1,0)</f>
        <v>0</v>
      </c>
    </row>
    <row r="1624" spans="1:3" x14ac:dyDescent="0.25">
      <c r="A1624" t="s">
        <v>49</v>
      </c>
      <c r="B1624" t="str">
        <f t="shared" si="25"/>
        <v>appealsdecision</v>
      </c>
      <c r="C1624">
        <f>IF(B1624=LOOKUP(B1624,'manually extracted terms'!$B$2:$B$219),1,0)</f>
        <v>0</v>
      </c>
    </row>
    <row r="1625" spans="1:3" x14ac:dyDescent="0.25">
      <c r="A1625" t="s">
        <v>3297</v>
      </c>
      <c r="B1625" t="str">
        <f t="shared" si="25"/>
        <v>languagestheycanreach</v>
      </c>
      <c r="C1625">
        <f>IF(B1625=LOOKUP(B1625,'manually extracted terms'!$B$2:$B$219),1,0)</f>
        <v>0</v>
      </c>
    </row>
    <row r="1626" spans="1:3" x14ac:dyDescent="0.25">
      <c r="A1626" t="s">
        <v>3298</v>
      </c>
      <c r="B1626" t="str">
        <f t="shared" si="25"/>
        <v>receivecomplaint</v>
      </c>
      <c r="C1626">
        <f>IF(B1626=LOOKUP(B1626,'manually extracted terms'!$B$2:$B$219),1,0)</f>
        <v>0</v>
      </c>
    </row>
    <row r="1627" spans="1:3" x14ac:dyDescent="0.25">
      <c r="A1627" t="s">
        <v>3299</v>
      </c>
      <c r="B1627" t="str">
        <f t="shared" si="25"/>
        <v>departmentofhealthcareservice</v>
      </c>
      <c r="C1627">
        <f>IF(B1627=LOOKUP(B1627,'manually extracted terms'!$B$2:$B$219),1,0)</f>
        <v>0</v>
      </c>
    </row>
    <row r="1628" spans="1:3" x14ac:dyDescent="0.25">
      <c r="A1628" t="s">
        <v>3300</v>
      </c>
      <c r="B1628" t="str">
        <f t="shared" si="25"/>
        <v>noticestotargetedgroup</v>
      </c>
      <c r="C1628">
        <f>IF(B1628=LOOKUP(B1628,'manually extracted terms'!$B$2:$B$219),1,0)</f>
        <v>0</v>
      </c>
    </row>
    <row r="1629" spans="1:3" x14ac:dyDescent="0.25">
      <c r="A1629" t="s">
        <v>1014</v>
      </c>
      <c r="B1629" t="str">
        <f t="shared" si="25"/>
        <v>reconcileindividualpremiumpayment</v>
      </c>
      <c r="C1629">
        <f>IF(B1629=LOOKUP(B1629,'manually extracted terms'!$B$2:$B$219),1,0)</f>
        <v>0</v>
      </c>
    </row>
    <row r="1630" spans="1:3" x14ac:dyDescent="0.25">
      <c r="A1630" t="s">
        <v>1452</v>
      </c>
      <c r="B1630" t="str">
        <f t="shared" si="25"/>
        <v>trackapplication</v>
      </c>
      <c r="C1630">
        <f>IF(B1630=LOOKUP(B1630,'manually extracted terms'!$B$2:$B$219),1,0)</f>
        <v>0</v>
      </c>
    </row>
    <row r="1631" spans="1:3" x14ac:dyDescent="0.25">
      <c r="A1631" t="s">
        <v>3301</v>
      </c>
      <c r="B1631" t="str">
        <f t="shared" si="25"/>
        <v>deliverymodel</v>
      </c>
      <c r="C1631">
        <f>IF(B1631=LOOKUP(B1631,'manually extracted terms'!$B$2:$B$219),1,0)</f>
        <v>0</v>
      </c>
    </row>
    <row r="1632" spans="1:3" x14ac:dyDescent="0.25">
      <c r="A1632" t="s">
        <v>3302</v>
      </c>
      <c r="B1632" t="str">
        <f t="shared" si="25"/>
        <v>demographicdataage</v>
      </c>
      <c r="C1632">
        <f>IF(B1632=LOOKUP(B1632,'manually extracted terms'!$B$2:$B$219),1,0)</f>
        <v>0</v>
      </c>
    </row>
    <row r="1633" spans="1:3" x14ac:dyDescent="0.25">
      <c r="A1633" t="s">
        <v>341</v>
      </c>
      <c r="B1633" t="str">
        <f t="shared" si="25"/>
        <v>bhp</v>
      </c>
      <c r="C1633">
        <f>IF(B1633=LOOKUP(B1633,'manually extracted terms'!$B$2:$B$219),1,0)</f>
        <v>1</v>
      </c>
    </row>
    <row r="1634" spans="1:3" x14ac:dyDescent="0.25">
      <c r="A1634" t="s">
        <v>1199</v>
      </c>
      <c r="B1634" t="str">
        <f t="shared" si="25"/>
        <v>surveybased</v>
      </c>
      <c r="C1634">
        <f>IF(B1634=LOOKUP(B1634,'manually extracted terms'!$B$2:$B$219),1,0)</f>
        <v>0</v>
      </c>
    </row>
    <row r="1635" spans="1:3" x14ac:dyDescent="0.25">
      <c r="A1635" t="s">
        <v>3303</v>
      </c>
      <c r="B1635" t="str">
        <f t="shared" si="25"/>
        <v>basedonfederalpoverty</v>
      </c>
      <c r="C1635">
        <f>IF(B1635=LOOKUP(B1635,'manually extracted terms'!$B$2:$B$219),1,0)</f>
        <v>0</v>
      </c>
    </row>
    <row r="1636" spans="1:3" x14ac:dyDescent="0.25">
      <c r="A1636" t="s">
        <v>3304</v>
      </c>
      <c r="B1636" t="str">
        <f t="shared" si="25"/>
        <v>displaytheirresult</v>
      </c>
      <c r="C1636">
        <f>IF(B1636=LOOKUP(B1636,'manually extracted terms'!$B$2:$B$219),1,0)</f>
        <v>0</v>
      </c>
    </row>
    <row r="1637" spans="1:3" x14ac:dyDescent="0.25">
      <c r="A1637" t="s">
        <v>3305</v>
      </c>
      <c r="B1637" t="str">
        <f t="shared" si="25"/>
        <v>high-uselow-use</v>
      </c>
      <c r="C1637">
        <f>IF(B1637=LOOKUP(B1637,'manually extracted terms'!$B$2:$B$219),1,0)</f>
        <v>0</v>
      </c>
    </row>
    <row r="1638" spans="1:3" x14ac:dyDescent="0.25">
      <c r="A1638" t="s">
        <v>3306</v>
      </c>
      <c r="B1638" t="str">
        <f t="shared" si="25"/>
        <v>madetosaw</v>
      </c>
      <c r="C1638">
        <f>IF(B1638=LOOKUP(B1638,'manually extracted terms'!$B$2:$B$219),1,0)</f>
        <v>0</v>
      </c>
    </row>
    <row r="1639" spans="1:3" x14ac:dyDescent="0.25">
      <c r="A1639" t="s">
        <v>3307</v>
      </c>
      <c r="B1639" t="str">
        <f t="shared" si="25"/>
        <v>functionalitytodefine</v>
      </c>
      <c r="C1639">
        <f>IF(B1639=LOOKUP(B1639,'manually extracted terms'!$B$2:$B$219),1,0)</f>
        <v>0</v>
      </c>
    </row>
    <row r="1640" spans="1:3" x14ac:dyDescent="0.25">
      <c r="A1640" t="s">
        <v>3308</v>
      </c>
      <c r="B1640" t="str">
        <f t="shared" si="25"/>
        <v>obtainverification</v>
      </c>
      <c r="C1640">
        <f>IF(B1640=LOOKUP(B1640,'manually extracted terms'!$B$2:$B$219),1,0)</f>
        <v>0</v>
      </c>
    </row>
    <row r="1641" spans="1:3" x14ac:dyDescent="0.25">
      <c r="A1641" t="s">
        <v>3309</v>
      </c>
      <c r="B1641" t="str">
        <f t="shared" si="25"/>
        <v>periodicenrollmentinformation</v>
      </c>
      <c r="C1641">
        <f>IF(B1641=LOOKUP(B1641,'manually extracted terms'!$B$2:$B$219),1,0)</f>
        <v>0</v>
      </c>
    </row>
    <row r="1642" spans="1:3" x14ac:dyDescent="0.25">
      <c r="A1642" t="s">
        <v>3310</v>
      </c>
      <c r="B1642" t="str">
        <f t="shared" si="25"/>
        <v>decision-makingpatient</v>
      </c>
      <c r="C1642">
        <f>IF(B1642=LOOKUP(B1642,'manually extracted terms'!$B$2:$B$219),1,0)</f>
        <v>0</v>
      </c>
    </row>
    <row r="1643" spans="1:3" x14ac:dyDescent="0.25">
      <c r="A1643" t="s">
        <v>3311</v>
      </c>
      <c r="B1643" t="str">
        <f t="shared" si="25"/>
        <v>healthcoveragehistory</v>
      </c>
      <c r="C1643">
        <f>IF(B1643=LOOKUP(B1643,'manually extracted terms'!$B$2:$B$219),1,0)</f>
        <v>0</v>
      </c>
    </row>
    <row r="1644" spans="1:3" x14ac:dyDescent="0.25">
      <c r="A1644" t="s">
        <v>3312</v>
      </c>
      <c r="B1644" t="str">
        <f t="shared" si="25"/>
        <v>informationwhileconsumer</v>
      </c>
      <c r="C1644">
        <f>IF(B1644=LOOKUP(B1644,'manually extracted terms'!$B$2:$B$219),1,0)</f>
        <v>0</v>
      </c>
    </row>
    <row r="1645" spans="1:3" x14ac:dyDescent="0.25">
      <c r="A1645" t="s">
        <v>1233</v>
      </c>
      <c r="B1645" t="str">
        <f t="shared" si="25"/>
        <v>qualitydoctor</v>
      </c>
      <c r="C1645">
        <f>IF(B1645=LOOKUP(B1645,'manually extracted terms'!$B$2:$B$219),1,0)</f>
        <v>0</v>
      </c>
    </row>
    <row r="1646" spans="1:3" x14ac:dyDescent="0.25">
      <c r="A1646" t="s">
        <v>3313</v>
      </c>
      <c r="B1646" t="str">
        <f t="shared" si="25"/>
        <v>programsponsorsprogram</v>
      </c>
      <c r="C1646">
        <f>IF(B1646=LOOKUP(B1646,'manually extracted terms'!$B$2:$B$219),1,0)</f>
        <v>0</v>
      </c>
    </row>
    <row r="1647" spans="1:3" x14ac:dyDescent="0.25">
      <c r="A1647" t="s">
        <v>1128</v>
      </c>
      <c r="B1647" t="str">
        <f t="shared" si="25"/>
        <v>programeligibilitydetermination</v>
      </c>
      <c r="C1647">
        <f>IF(B1647=LOOKUP(B1647,'manually extracted terms'!$B$2:$B$219),1,0)</f>
        <v>0</v>
      </c>
    </row>
    <row r="1648" spans="1:3" x14ac:dyDescent="0.25">
      <c r="A1648" t="s">
        <v>1029</v>
      </c>
      <c r="B1648" t="str">
        <f t="shared" si="25"/>
        <v>enrolleeaccountinformationincluding</v>
      </c>
      <c r="C1648">
        <f>IF(B1648=LOOKUP(B1648,'manually extracted terms'!$B$2:$B$219),1,0)</f>
        <v>0</v>
      </c>
    </row>
    <row r="1649" spans="1:3" x14ac:dyDescent="0.25">
      <c r="A1649" t="s">
        <v>137</v>
      </c>
      <c r="B1649" t="str">
        <f t="shared" si="25"/>
        <v>weighting</v>
      </c>
      <c r="C1649">
        <f>IF(B1649=LOOKUP(B1649,'manually extracted terms'!$B$2:$B$219),1,0)</f>
        <v>1</v>
      </c>
    </row>
    <row r="1650" spans="1:3" x14ac:dyDescent="0.25">
      <c r="A1650" t="s">
        <v>1292</v>
      </c>
      <c r="B1650" t="str">
        <f t="shared" si="25"/>
        <v>changeplan</v>
      </c>
      <c r="C1650">
        <f>IF(B1650=LOOKUP(B1650,'manually extracted terms'!$B$2:$B$219),1,0)</f>
        <v>0</v>
      </c>
    </row>
    <row r="1651" spans="1:3" x14ac:dyDescent="0.25">
      <c r="A1651" t="s">
        <v>3314</v>
      </c>
      <c r="B1651" t="str">
        <f t="shared" si="25"/>
        <v>circumstancese</v>
      </c>
      <c r="C1651">
        <f>IF(B1651=LOOKUP(B1651,'manually extracted terms'!$B$2:$B$219),1,0)</f>
        <v>0</v>
      </c>
    </row>
    <row r="1652" spans="1:3" x14ac:dyDescent="0.25">
      <c r="A1652" t="s">
        <v>1685</v>
      </c>
      <c r="B1652" t="str">
        <f t="shared" si="25"/>
        <v>consistent</v>
      </c>
      <c r="C1652">
        <f>IF(B1652=LOOKUP(B1652,'manually extracted terms'!$B$2:$B$219),1,0)</f>
        <v>0</v>
      </c>
    </row>
    <row r="1653" spans="1:3" x14ac:dyDescent="0.25">
      <c r="A1653" t="s">
        <v>3315</v>
      </c>
      <c r="B1653" t="str">
        <f t="shared" si="25"/>
        <v>customizable</v>
      </c>
      <c r="C1653">
        <f>IF(B1653=LOOKUP(B1653,'manually extracted terms'!$B$2:$B$219),1,0)</f>
        <v>0</v>
      </c>
    </row>
    <row r="1654" spans="1:3" x14ac:dyDescent="0.25">
      <c r="A1654" t="s">
        <v>3316</v>
      </c>
      <c r="B1654" t="str">
        <f t="shared" si="25"/>
        <v>factorseg</v>
      </c>
      <c r="C1654">
        <f>IF(B1654=LOOKUP(B1654,'manually extracted terms'!$B$2:$B$219),1,0)</f>
        <v>0</v>
      </c>
    </row>
    <row r="1655" spans="1:3" x14ac:dyDescent="0.25">
      <c r="A1655" t="s">
        <v>3317</v>
      </c>
      <c r="B1655" t="str">
        <f t="shared" si="25"/>
        <v>assistconsumerswithnavigation</v>
      </c>
      <c r="C1655">
        <f>IF(B1655=LOOKUP(B1655,'manually extracted terms'!$B$2:$B$219),1,0)</f>
        <v>0</v>
      </c>
    </row>
    <row r="1656" spans="1:3" x14ac:dyDescent="0.25">
      <c r="A1656" t="s">
        <v>1464</v>
      </c>
      <c r="B1656" t="str">
        <f t="shared" si="25"/>
        <v>diseasescenario</v>
      </c>
      <c r="C1656">
        <f>IF(B1656=LOOKUP(B1656,'manually extracted terms'!$B$2:$B$219),1,0)</f>
        <v>0</v>
      </c>
    </row>
    <row r="1657" spans="1:3" x14ac:dyDescent="0.25">
      <c r="A1657" t="s">
        <v>3318</v>
      </c>
      <c r="B1657" t="str">
        <f t="shared" si="25"/>
        <v>customer</v>
      </c>
      <c r="C1657">
        <f>IF(B1657=LOOKUP(B1657,'manually extracted terms'!$B$2:$B$219),1,0)</f>
        <v>0</v>
      </c>
    </row>
    <row r="1658" spans="1:3" x14ac:dyDescent="0.25">
      <c r="A1658" t="s">
        <v>3319</v>
      </c>
      <c r="B1658" t="str">
        <f t="shared" si="25"/>
        <v>deliverviaemail</v>
      </c>
      <c r="C1658">
        <f>IF(B1658=LOOKUP(B1658,'manually extracted terms'!$B$2:$B$219),1,0)</f>
        <v>0</v>
      </c>
    </row>
    <row r="1659" spans="1:3" x14ac:dyDescent="0.25">
      <c r="A1659" t="s">
        <v>3320</v>
      </c>
      <c r="B1659" t="str">
        <f t="shared" si="25"/>
        <v>expirationforsaving</v>
      </c>
      <c r="C1659">
        <f>IF(B1659=LOOKUP(B1659,'manually extracted terms'!$B$2:$B$219),1,0)</f>
        <v>0</v>
      </c>
    </row>
    <row r="1660" spans="1:3" x14ac:dyDescent="0.25">
      <c r="A1660" t="s">
        <v>3321</v>
      </c>
      <c r="B1660" t="str">
        <f t="shared" si="25"/>
        <v>functionalitytolistcertified</v>
      </c>
      <c r="C1660">
        <f>IF(B1660=LOOKUP(B1660,'manually extracted terms'!$B$2:$B$219),1,0)</f>
        <v>0</v>
      </c>
    </row>
    <row r="1661" spans="1:3" x14ac:dyDescent="0.25">
      <c r="A1661" t="s">
        <v>3322</v>
      </c>
      <c r="B1661" t="str">
        <f t="shared" si="25"/>
        <v>verifyadd</v>
      </c>
      <c r="C1661">
        <f>IF(B1661=LOOKUP(B1661,'manually extracted terms'!$B$2:$B$219),1,0)</f>
        <v>0</v>
      </c>
    </row>
    <row r="1662" spans="1:3" x14ac:dyDescent="0.25">
      <c r="A1662" t="s">
        <v>3323</v>
      </c>
      <c r="B1662" t="str">
        <f t="shared" si="25"/>
        <v>responsibility</v>
      </c>
      <c r="C1662">
        <f>IF(B1662=LOOKUP(B1662,'manually extracted terms'!$B$2:$B$219),1,0)</f>
        <v>0</v>
      </c>
    </row>
    <row r="1663" spans="1:3" x14ac:dyDescent="0.25">
      <c r="A1663" t="s">
        <v>1276</v>
      </c>
      <c r="B1663" t="str">
        <f t="shared" si="25"/>
        <v>enrolleeinformation</v>
      </c>
      <c r="C1663">
        <f>IF(B1663=LOOKUP(B1663,'manually extracted terms'!$B$2:$B$219),1,0)</f>
        <v>0</v>
      </c>
    </row>
    <row r="1664" spans="1:3" x14ac:dyDescent="0.25">
      <c r="A1664" t="s">
        <v>3324</v>
      </c>
      <c r="B1664" t="str">
        <f t="shared" si="25"/>
        <v>dispositionofappeal</v>
      </c>
      <c r="C1664">
        <f>IF(B1664=LOOKUP(B1664,'manually extracted terms'!$B$2:$B$219),1,0)</f>
        <v>0</v>
      </c>
    </row>
    <row r="1665" spans="1:3" x14ac:dyDescent="0.25">
      <c r="A1665" t="s">
        <v>3325</v>
      </c>
      <c r="B1665" t="str">
        <f t="shared" ref="B1665:B1728" si="26">LOWER(SUBSTITUTE(A1665," ",""))</f>
        <v>gatherindividualplan</v>
      </c>
      <c r="C1665">
        <f>IF(B1665=LOOKUP(B1665,'manually extracted terms'!$B$2:$B$219),1,0)</f>
        <v>0</v>
      </c>
    </row>
    <row r="1666" spans="1:3" x14ac:dyDescent="0.25">
      <c r="A1666" t="s">
        <v>3326</v>
      </c>
      <c r="B1666" t="str">
        <f t="shared" si="26"/>
        <v>providethemaximumout-of-pocket</v>
      </c>
      <c r="C1666">
        <f>IF(B1666=LOOKUP(B1666,'manually extracted terms'!$B$2:$B$219),1,0)</f>
        <v>0</v>
      </c>
    </row>
    <row r="1667" spans="1:3" x14ac:dyDescent="0.25">
      <c r="A1667" t="s">
        <v>3327</v>
      </c>
      <c r="B1667" t="str">
        <f t="shared" si="26"/>
        <v>showproviderquality</v>
      </c>
      <c r="C1667">
        <f>IF(B1667=LOOKUP(B1667,'manually extracted terms'!$B$2:$B$219),1,0)</f>
        <v>0</v>
      </c>
    </row>
    <row r="1668" spans="1:3" x14ac:dyDescent="0.25">
      <c r="A1668" t="s">
        <v>3328</v>
      </c>
      <c r="B1668" t="str">
        <f t="shared" si="26"/>
        <v>assignaninitial</v>
      </c>
      <c r="C1668">
        <f>IF(B1668=LOOKUP(B1668,'manually extracted terms'!$B$2:$B$219),1,0)</f>
        <v>0</v>
      </c>
    </row>
    <row r="1669" spans="1:3" x14ac:dyDescent="0.25">
      <c r="A1669" t="s">
        <v>3329</v>
      </c>
      <c r="B1669" t="str">
        <f t="shared" si="26"/>
        <v>addadditional</v>
      </c>
      <c r="C1669">
        <f>IF(B1669=LOOKUP(B1669,'manually extracted terms'!$B$2:$B$219),1,0)</f>
        <v>0</v>
      </c>
    </row>
    <row r="1670" spans="1:3" x14ac:dyDescent="0.25">
      <c r="A1670" t="s">
        <v>3330</v>
      </c>
      <c r="B1670" t="str">
        <f t="shared" si="26"/>
        <v>reportmonthlytheeligibility</v>
      </c>
      <c r="C1670">
        <f>IF(B1670=LOOKUP(B1670,'manually extracted terms'!$B$2:$B$219),1,0)</f>
        <v>0</v>
      </c>
    </row>
    <row r="1671" spans="1:3" x14ac:dyDescent="0.25">
      <c r="A1671" t="s">
        <v>1342</v>
      </c>
      <c r="B1671" t="str">
        <f t="shared" si="26"/>
        <v>csrpayment</v>
      </c>
      <c r="C1671">
        <f>IF(B1671=LOOKUP(B1671,'manually extracted terms'!$B$2:$B$219),1,0)</f>
        <v>1</v>
      </c>
    </row>
    <row r="1672" spans="1:3" x14ac:dyDescent="0.25">
      <c r="A1672" t="s">
        <v>3331</v>
      </c>
      <c r="B1672" t="str">
        <f t="shared" si="26"/>
        <v>completingapplicationsonbehalf</v>
      </c>
      <c r="C1672">
        <f>IF(B1672=LOOKUP(B1672,'manually extracted terms'!$B$2:$B$219),1,0)</f>
        <v>0</v>
      </c>
    </row>
    <row r="1673" spans="1:3" x14ac:dyDescent="0.25">
      <c r="A1673" t="s">
        <v>3332</v>
      </c>
      <c r="B1673" t="str">
        <f t="shared" si="26"/>
        <v>changestotheircase</v>
      </c>
      <c r="C1673">
        <f>IF(B1673=LOOKUP(B1673,'manually extracted terms'!$B$2:$B$219),1,0)</f>
        <v>0</v>
      </c>
    </row>
    <row r="1674" spans="1:3" x14ac:dyDescent="0.25">
      <c r="A1674" t="s">
        <v>3333</v>
      </c>
      <c r="B1674" t="str">
        <f t="shared" si="26"/>
        <v>planswithminimalinitial</v>
      </c>
      <c r="C1674">
        <f>IF(B1674=LOOKUP(B1674,'manually extracted terms'!$B$2:$B$219),1,0)</f>
        <v>0</v>
      </c>
    </row>
    <row r="1675" spans="1:3" x14ac:dyDescent="0.25">
      <c r="A1675" t="s">
        <v>3334</v>
      </c>
      <c r="B1675" t="str">
        <f t="shared" si="26"/>
        <v>consumerinformationwhileconsumer</v>
      </c>
      <c r="C1675">
        <f>IF(B1675=LOOKUP(B1675,'manually extracted terms'!$B$2:$B$219),1,0)</f>
        <v>0</v>
      </c>
    </row>
    <row r="1676" spans="1:3" x14ac:dyDescent="0.25">
      <c r="A1676" t="s">
        <v>1225</v>
      </c>
      <c r="B1676" t="str">
        <f t="shared" si="26"/>
        <v>adjustpayment</v>
      </c>
      <c r="C1676">
        <f>IF(B1676=LOOKUP(B1676,'manually extracted terms'!$B$2:$B$219),1,0)</f>
        <v>0</v>
      </c>
    </row>
    <row r="1677" spans="1:3" x14ac:dyDescent="0.25">
      <c r="A1677" t="s">
        <v>3335</v>
      </c>
      <c r="B1677" t="str">
        <f t="shared" si="26"/>
        <v>referred</v>
      </c>
      <c r="C1677">
        <f>IF(B1677=LOOKUP(B1677,'manually extracted terms'!$B$2:$B$219),1,0)</f>
        <v>0</v>
      </c>
    </row>
    <row r="1678" spans="1:3" x14ac:dyDescent="0.25">
      <c r="A1678" t="s">
        <v>1693</v>
      </c>
      <c r="B1678" t="str">
        <f t="shared" si="26"/>
        <v>surprise</v>
      </c>
      <c r="C1678">
        <f>IF(B1678=LOOKUP(B1678,'manually extracted terms'!$B$2:$B$219),1,0)</f>
        <v>0</v>
      </c>
    </row>
    <row r="1679" spans="1:3" x14ac:dyDescent="0.25">
      <c r="A1679" t="s">
        <v>3336</v>
      </c>
      <c r="B1679" t="str">
        <f t="shared" si="26"/>
        <v>offered</v>
      </c>
      <c r="C1679">
        <f>IF(B1679=LOOKUP(B1679,'manually extracted terms'!$B$2:$B$219),1,0)</f>
        <v>0</v>
      </c>
    </row>
    <row r="1680" spans="1:3" x14ac:dyDescent="0.25">
      <c r="A1680" t="s">
        <v>1175</v>
      </c>
      <c r="B1680" t="str">
        <f t="shared" si="26"/>
        <v>trackindividualenrollment</v>
      </c>
      <c r="C1680">
        <f>IF(B1680=LOOKUP(B1680,'manually extracted terms'!$B$2:$B$219),1,0)</f>
        <v>0</v>
      </c>
    </row>
    <row r="1681" spans="1:3" x14ac:dyDescent="0.25">
      <c r="A1681" t="s">
        <v>3337</v>
      </c>
      <c r="B1681" t="str">
        <f t="shared" si="26"/>
        <v>coordination</v>
      </c>
      <c r="C1681">
        <f>IF(B1681=LOOKUP(B1681,'manually extracted terms'!$B$2:$B$219),1,0)</f>
        <v>0</v>
      </c>
    </row>
    <row r="1682" spans="1:3" x14ac:dyDescent="0.25">
      <c r="A1682" t="s">
        <v>3338</v>
      </c>
      <c r="B1682" t="str">
        <f t="shared" si="26"/>
        <v>customizableworkflow</v>
      </c>
      <c r="C1682">
        <f>IF(B1682=LOOKUP(B1682,'manually extracted terms'!$B$2:$B$219),1,0)</f>
        <v>0</v>
      </c>
    </row>
    <row r="1683" spans="1:3" x14ac:dyDescent="0.25">
      <c r="A1683" t="s">
        <v>3339</v>
      </c>
      <c r="B1683" t="str">
        <f t="shared" si="26"/>
        <v>netcostsgross</v>
      </c>
      <c r="C1683">
        <f>IF(B1683=LOOKUP(B1683,'manually extracted terms'!$B$2:$B$219),1,0)</f>
        <v>0</v>
      </c>
    </row>
    <row r="1684" spans="1:3" x14ac:dyDescent="0.25">
      <c r="A1684" t="s">
        <v>1695</v>
      </c>
      <c r="B1684" t="str">
        <f t="shared" si="26"/>
        <v>guideline</v>
      </c>
      <c r="C1684">
        <f>IF(B1684=LOOKUP(B1684,'manually extracted terms'!$B$2:$B$219),1,0)</f>
        <v>0</v>
      </c>
    </row>
    <row r="1685" spans="1:3" x14ac:dyDescent="0.25">
      <c r="A1685" t="s">
        <v>3340</v>
      </c>
      <c r="B1685" t="str">
        <f t="shared" si="26"/>
        <v>participantthecalheer</v>
      </c>
      <c r="C1685">
        <f>IF(B1685=LOOKUP(B1685,'manually extracted terms'!$B$2:$B$219),1,0)</f>
        <v>0</v>
      </c>
    </row>
    <row r="1686" spans="1:3" x14ac:dyDescent="0.25">
      <c r="A1686" t="s">
        <v>3341</v>
      </c>
      <c r="B1686" t="str">
        <f t="shared" si="26"/>
        <v>real-timetransmissionofinformation</v>
      </c>
      <c r="C1686">
        <f>IF(B1686=LOOKUP(B1686,'manually extracted terms'!$B$2:$B$219),1,0)</f>
        <v>0</v>
      </c>
    </row>
    <row r="1687" spans="1:3" x14ac:dyDescent="0.25">
      <c r="A1687" t="s">
        <v>3342</v>
      </c>
      <c r="B1687" t="str">
        <f t="shared" si="26"/>
        <v>beneficiary</v>
      </c>
      <c r="C1687">
        <f>IF(B1687=LOOKUP(B1687,'manually extracted terms'!$B$2:$B$219),1,0)</f>
        <v>0</v>
      </c>
    </row>
    <row r="1688" spans="1:3" x14ac:dyDescent="0.25">
      <c r="A1688" t="s">
        <v>3343</v>
      </c>
      <c r="B1688" t="str">
        <f t="shared" si="26"/>
        <v>paymentstoissuer</v>
      </c>
      <c r="C1688">
        <f>IF(B1688=LOOKUP(B1688,'manually extracted terms'!$B$2:$B$219),1,0)</f>
        <v>0</v>
      </c>
    </row>
    <row r="1689" spans="1:3" x14ac:dyDescent="0.25">
      <c r="A1689" t="s">
        <v>3344</v>
      </c>
      <c r="B1689" t="str">
        <f t="shared" si="26"/>
        <v>screenindividualsfornon-mag</v>
      </c>
      <c r="C1689">
        <f>IF(B1689=LOOKUP(B1689,'manually extracted terms'!$B$2:$B$219),1,0)</f>
        <v>0</v>
      </c>
    </row>
    <row r="1690" spans="1:3" x14ac:dyDescent="0.25">
      <c r="A1690" t="s">
        <v>3345</v>
      </c>
      <c r="B1690" t="str">
        <f t="shared" si="26"/>
        <v>eligiblefornon-magi</v>
      </c>
      <c r="C1690">
        <f>IF(B1690=LOOKUP(B1690,'manually extracted terms'!$B$2:$B$219),1,0)</f>
        <v>0</v>
      </c>
    </row>
    <row r="1691" spans="1:3" x14ac:dyDescent="0.25">
      <c r="A1691" t="s">
        <v>3346</v>
      </c>
      <c r="B1691" t="str">
        <f t="shared" si="26"/>
        <v>costbasedonconsumer</v>
      </c>
      <c r="C1691">
        <f>IF(B1691=LOOKUP(B1691,'manually extracted terms'!$B$2:$B$219),1,0)</f>
        <v>0</v>
      </c>
    </row>
    <row r="1692" spans="1:3" x14ac:dyDescent="0.25">
      <c r="A1692" t="s">
        <v>3347</v>
      </c>
      <c r="B1692" t="str">
        <f t="shared" si="26"/>
        <v>authorizedperson</v>
      </c>
      <c r="C1692">
        <f>IF(B1692=LOOKUP(B1692,'manually extracted terms'!$B$2:$B$219),1,0)</f>
        <v>0</v>
      </c>
    </row>
    <row r="1693" spans="1:3" x14ac:dyDescent="0.25">
      <c r="A1693" t="s">
        <v>3348</v>
      </c>
      <c r="B1693" t="str">
        <f t="shared" si="26"/>
        <v>accountpreferencesforcommunication</v>
      </c>
      <c r="C1693">
        <f>IF(B1693=LOOKUP(B1693,'manually extracted terms'!$B$2:$B$219),1,0)</f>
        <v>0</v>
      </c>
    </row>
    <row r="1694" spans="1:3" x14ac:dyDescent="0.25">
      <c r="A1694" t="s">
        <v>3349</v>
      </c>
      <c r="B1694" t="str">
        <f t="shared" si="26"/>
        <v>functionalitytoinform</v>
      </c>
      <c r="C1694">
        <f>IF(B1694=LOOKUP(B1694,'manually extracted terms'!$B$2:$B$219),1,0)</f>
        <v>0</v>
      </c>
    </row>
    <row r="1695" spans="1:3" x14ac:dyDescent="0.25">
      <c r="A1695" t="s">
        <v>3350</v>
      </c>
      <c r="B1695" t="str">
        <f t="shared" si="26"/>
        <v>verifiedpending</v>
      </c>
      <c r="C1695">
        <f>IF(B1695=LOOKUP(B1695,'manually extracted terms'!$B$2:$B$219),1,0)</f>
        <v>0</v>
      </c>
    </row>
    <row r="1696" spans="1:3" x14ac:dyDescent="0.25">
      <c r="A1696" t="s">
        <v>3351</v>
      </c>
      <c r="B1696" t="str">
        <f t="shared" si="26"/>
        <v>statusasanational</v>
      </c>
      <c r="C1696">
        <f>IF(B1696=LOOKUP(B1696,'manually extracted terms'!$B$2:$B$219),1,0)</f>
        <v>0</v>
      </c>
    </row>
    <row r="1697" spans="1:3" x14ac:dyDescent="0.25">
      <c r="A1697" t="s">
        <v>3352</v>
      </c>
      <c r="B1697" t="str">
        <f t="shared" si="26"/>
        <v>accountswithapplicationexception</v>
      </c>
      <c r="C1697">
        <f>IF(B1697=LOOKUP(B1697,'manually extracted terms'!$B$2:$B$219),1,0)</f>
        <v>0</v>
      </c>
    </row>
    <row r="1698" spans="1:3" x14ac:dyDescent="0.25">
      <c r="A1698" t="s">
        <v>3353</v>
      </c>
      <c r="B1698" t="str">
        <f t="shared" si="26"/>
        <v>comparisonsofqualifiedhealth</v>
      </c>
      <c r="C1698">
        <f>IF(B1698=LOOKUP(B1698,'manually extracted terms'!$B$2:$B$219),1,0)</f>
        <v>0</v>
      </c>
    </row>
    <row r="1699" spans="1:3" x14ac:dyDescent="0.25">
      <c r="A1699" t="s">
        <v>3354</v>
      </c>
      <c r="B1699" t="str">
        <f t="shared" si="26"/>
        <v>initialupdated</v>
      </c>
      <c r="C1699">
        <f>IF(B1699=LOOKUP(B1699,'manually extracted terms'!$B$2:$B$219),1,0)</f>
        <v>0</v>
      </c>
    </row>
    <row r="1700" spans="1:3" x14ac:dyDescent="0.25">
      <c r="A1700" t="s">
        <v>3355</v>
      </c>
      <c r="B1700" t="str">
        <f t="shared" si="26"/>
        <v>updatedispositionfrommed</v>
      </c>
      <c r="C1700">
        <f>IF(B1700=LOOKUP(B1700,'manually extracted terms'!$B$2:$B$219),1,0)</f>
        <v>0</v>
      </c>
    </row>
    <row r="1701" spans="1:3" x14ac:dyDescent="0.25">
      <c r="A1701" t="s">
        <v>3356</v>
      </c>
      <c r="B1701" t="str">
        <f t="shared" si="26"/>
        <v>automaticallyprocessannualeligibility</v>
      </c>
      <c r="C1701">
        <f>IF(B1701=LOOKUP(B1701,'manually extracted terms'!$B$2:$B$219),1,0)</f>
        <v>0</v>
      </c>
    </row>
    <row r="1702" spans="1:3" x14ac:dyDescent="0.25">
      <c r="A1702" t="s">
        <v>3357</v>
      </c>
      <c r="B1702" t="str">
        <f t="shared" si="26"/>
        <v>requestingassistance</v>
      </c>
      <c r="C1702">
        <f>IF(B1702=LOOKUP(B1702,'manually extracted terms'!$B$2:$B$219),1,0)</f>
        <v>0</v>
      </c>
    </row>
    <row r="1703" spans="1:3" x14ac:dyDescent="0.25">
      <c r="A1703" t="s">
        <v>3358</v>
      </c>
      <c r="B1703" t="str">
        <f t="shared" si="26"/>
        <v>servicedelivery</v>
      </c>
      <c r="C1703">
        <f>IF(B1703=LOOKUP(B1703,'manually extracted terms'!$B$2:$B$219),1,0)</f>
        <v>0</v>
      </c>
    </row>
    <row r="1704" spans="1:3" x14ac:dyDescent="0.25">
      <c r="A1704" t="s">
        <v>3359</v>
      </c>
      <c r="B1704" t="str">
        <f t="shared" si="26"/>
        <v>estimatedannualcost</v>
      </c>
      <c r="C1704">
        <f>IF(B1704=LOOKUP(B1704,'manually extracted terms'!$B$2:$B$219),1,0)</f>
        <v>0</v>
      </c>
    </row>
    <row r="1705" spans="1:3" x14ac:dyDescent="0.25">
      <c r="A1705" t="s">
        <v>3360</v>
      </c>
      <c r="B1705" t="str">
        <f t="shared" si="26"/>
        <v>reporttocm</v>
      </c>
      <c r="C1705">
        <f>IF(B1705=LOOKUP(B1705,'manually extracted terms'!$B$2:$B$219),1,0)</f>
        <v>0</v>
      </c>
    </row>
    <row r="1706" spans="1:3" x14ac:dyDescent="0.25">
      <c r="A1706" t="s">
        <v>3361</v>
      </c>
      <c r="B1706" t="str">
        <f t="shared" si="26"/>
        <v>uniqueclientidentification</v>
      </c>
      <c r="C1706">
        <f>IF(B1706=LOOKUP(B1706,'manually extracted terms'!$B$2:$B$219),1,0)</f>
        <v>0</v>
      </c>
    </row>
    <row r="1707" spans="1:3" x14ac:dyDescent="0.25">
      <c r="A1707" t="s">
        <v>3362</v>
      </c>
      <c r="B1707" t="str">
        <f t="shared" si="26"/>
        <v>eligibilitybasedonappeal</v>
      </c>
      <c r="C1707">
        <f>IF(B1707=LOOKUP(B1707,'manually extracted terms'!$B$2:$B$219),1,0)</f>
        <v>0</v>
      </c>
    </row>
    <row r="1708" spans="1:3" x14ac:dyDescent="0.25">
      <c r="A1708" t="s">
        <v>3363</v>
      </c>
      <c r="B1708" t="str">
        <f t="shared" si="26"/>
        <v>gdocumentation</v>
      </c>
      <c r="C1708">
        <f>IF(B1708=LOOKUP(B1708,'manually extracted terms'!$B$2:$B$219),1,0)</f>
        <v>0</v>
      </c>
    </row>
    <row r="1709" spans="1:3" x14ac:dyDescent="0.25">
      <c r="A1709" t="s">
        <v>3364</v>
      </c>
      <c r="B1709" t="str">
        <f t="shared" si="26"/>
        <v>stateconsistent</v>
      </c>
      <c r="C1709">
        <f>IF(B1709=LOOKUP(B1709,'manually extracted terms'!$B$2:$B$219),1,0)</f>
        <v>0</v>
      </c>
    </row>
    <row r="1710" spans="1:3" x14ac:dyDescent="0.25">
      <c r="A1710" t="s">
        <v>1700</v>
      </c>
      <c r="B1710" t="str">
        <f t="shared" si="26"/>
        <v>percent</v>
      </c>
      <c r="C1710">
        <f>IF(B1710=LOOKUP(B1710,'manually extracted terms'!$B$2:$B$219),1,0)</f>
        <v>0</v>
      </c>
    </row>
    <row r="1711" spans="1:3" x14ac:dyDescent="0.25">
      <c r="A1711" t="s">
        <v>3365</v>
      </c>
      <c r="B1711" t="str">
        <f t="shared" si="26"/>
        <v>determinedeligible</v>
      </c>
      <c r="C1711">
        <f>IF(B1711=LOOKUP(B1711,'manually extracted terms'!$B$2:$B$219),1,0)</f>
        <v>0</v>
      </c>
    </row>
    <row r="1712" spans="1:3" x14ac:dyDescent="0.25">
      <c r="A1712" t="s">
        <v>3366</v>
      </c>
      <c r="B1712" t="str">
        <f t="shared" si="26"/>
        <v>informanapplicant</v>
      </c>
      <c r="C1712">
        <f>IF(B1712=LOOKUP(B1712,'manually extracted terms'!$B$2:$B$219),1,0)</f>
        <v>0</v>
      </c>
    </row>
    <row r="1713" spans="1:3" x14ac:dyDescent="0.25">
      <c r="A1713" t="s">
        <v>3367</v>
      </c>
      <c r="B1713" t="str">
        <f t="shared" si="26"/>
        <v>regulatorsfordetermining</v>
      </c>
      <c r="C1713">
        <f>IF(B1713=LOOKUP(B1713,'manually extracted terms'!$B$2:$B$219),1,0)</f>
        <v>0</v>
      </c>
    </row>
    <row r="1714" spans="1:3" x14ac:dyDescent="0.25">
      <c r="A1714" t="s">
        <v>3368</v>
      </c>
      <c r="B1714" t="str">
        <f t="shared" si="26"/>
        <v>determiningquality</v>
      </c>
      <c r="C1714">
        <f>IF(B1714=LOOKUP(B1714,'manually extracted terms'!$B$2:$B$219),1,0)</f>
        <v>0</v>
      </c>
    </row>
    <row r="1715" spans="1:3" x14ac:dyDescent="0.25">
      <c r="A1715" t="s">
        <v>1190</v>
      </c>
      <c r="B1715" t="str">
        <f t="shared" si="26"/>
        <v>storedpreference</v>
      </c>
      <c r="C1715">
        <f>IF(B1715=LOOKUP(B1715,'manually extracted terms'!$B$2:$B$219),1,0)</f>
        <v>0</v>
      </c>
    </row>
    <row r="1716" spans="1:3" x14ac:dyDescent="0.25">
      <c r="A1716" t="s">
        <v>3369</v>
      </c>
      <c r="B1716" t="str">
        <f t="shared" si="26"/>
        <v>smallgroup</v>
      </c>
      <c r="C1716">
        <f>IF(B1716=LOOKUP(B1716,'manually extracted terms'!$B$2:$B$219),1,0)</f>
        <v>0</v>
      </c>
    </row>
    <row r="1717" spans="1:3" x14ac:dyDescent="0.25">
      <c r="A1717" t="s">
        <v>3370</v>
      </c>
      <c r="B1717" t="str">
        <f t="shared" si="26"/>
        <v>personcompleting</v>
      </c>
      <c r="C1717">
        <f>IF(B1717=LOOKUP(B1717,'manually extracted terms'!$B$2:$B$219),1,0)</f>
        <v>0</v>
      </c>
    </row>
    <row r="1718" spans="1:3" x14ac:dyDescent="0.25">
      <c r="A1718" t="s">
        <v>3371</v>
      </c>
      <c r="B1718" t="str">
        <f t="shared" si="26"/>
        <v>individualidentifierplan</v>
      </c>
      <c r="C1718">
        <f>IF(B1718=LOOKUP(B1718,'manually extracted terms'!$B$2:$B$219),1,0)</f>
        <v>0</v>
      </c>
    </row>
    <row r="1719" spans="1:3" x14ac:dyDescent="0.25">
      <c r="A1719" t="s">
        <v>3372</v>
      </c>
      <c r="B1719" t="str">
        <f t="shared" si="26"/>
        <v>exampledateofapplication</v>
      </c>
      <c r="C1719">
        <f>IF(B1719=LOOKUP(B1719,'manually extracted terms'!$B$2:$B$219),1,0)</f>
        <v>0</v>
      </c>
    </row>
    <row r="1720" spans="1:3" x14ac:dyDescent="0.25">
      <c r="A1720" t="s">
        <v>3373</v>
      </c>
      <c r="B1720" t="str">
        <f t="shared" si="26"/>
        <v>requiredbytheaca</v>
      </c>
      <c r="C1720">
        <f>IF(B1720=LOOKUP(B1720,'manually extracted terms'!$B$2:$B$219),1,0)</f>
        <v>0</v>
      </c>
    </row>
    <row r="1721" spans="1:3" x14ac:dyDescent="0.25">
      <c r="A1721" t="s">
        <v>3374</v>
      </c>
      <c r="B1721" t="str">
        <f t="shared" si="26"/>
        <v>routeappeal</v>
      </c>
      <c r="C1721">
        <f>IF(B1721=LOOKUP(B1721,'manually extracted terms'!$B$2:$B$219),1,0)</f>
        <v>0</v>
      </c>
    </row>
    <row r="1722" spans="1:3" x14ac:dyDescent="0.25">
      <c r="A1722" t="s">
        <v>1334</v>
      </c>
      <c r="B1722" t="str">
        <f t="shared" si="26"/>
        <v>programpartner</v>
      </c>
      <c r="C1722">
        <f>IF(B1722=LOOKUP(B1722,'manually extracted terms'!$B$2:$B$219),1,0)</f>
        <v>1</v>
      </c>
    </row>
    <row r="1723" spans="1:3" x14ac:dyDescent="0.25">
      <c r="A1723" t="s">
        <v>3375</v>
      </c>
      <c r="B1723" t="str">
        <f t="shared" si="26"/>
        <v>basedonthesubmission</v>
      </c>
      <c r="C1723">
        <f>IF(B1723=LOOKUP(B1723,'manually extracted terms'!$B$2:$B$219),1,0)</f>
        <v>0</v>
      </c>
    </row>
    <row r="1724" spans="1:3" x14ac:dyDescent="0.25">
      <c r="A1724" t="s">
        <v>3376</v>
      </c>
      <c r="B1724" t="str">
        <f t="shared" si="26"/>
        <v>identifier</v>
      </c>
      <c r="C1724">
        <f>IF(B1724=LOOKUP(B1724,'manually extracted terms'!$B$2:$B$219),1,0)</f>
        <v>0</v>
      </c>
    </row>
    <row r="1725" spans="1:3" x14ac:dyDescent="0.25">
      <c r="A1725" t="s">
        <v>1066</v>
      </c>
      <c r="B1725" t="str">
        <f t="shared" si="26"/>
        <v>callsrequestingassistance</v>
      </c>
      <c r="C1725">
        <f>IF(B1725=LOOKUP(B1725,'manually extracted terms'!$B$2:$B$219),1,0)</f>
        <v>0</v>
      </c>
    </row>
    <row r="1726" spans="1:3" x14ac:dyDescent="0.25">
      <c r="A1726" t="s">
        <v>3377</v>
      </c>
      <c r="B1726" t="str">
        <f t="shared" si="26"/>
        <v>policyforonline</v>
      </c>
      <c r="C1726">
        <f>IF(B1726=LOOKUP(B1726,'manually extracted terms'!$B$2:$B$219),1,0)</f>
        <v>0</v>
      </c>
    </row>
    <row r="1727" spans="1:3" x14ac:dyDescent="0.25">
      <c r="A1727" t="s">
        <v>3378</v>
      </c>
      <c r="B1727" t="str">
        <f t="shared" si="26"/>
        <v>identifycomplaintfeedback</v>
      </c>
      <c r="C1727">
        <f>IF(B1727=LOOKUP(B1727,'manually extracted terms'!$B$2:$B$219),1,0)</f>
        <v>0</v>
      </c>
    </row>
    <row r="1728" spans="1:3" x14ac:dyDescent="0.25">
      <c r="A1728" t="s">
        <v>3379</v>
      </c>
      <c r="B1728" t="str">
        <f t="shared" si="26"/>
        <v>streamlinedapplication</v>
      </c>
      <c r="C1728">
        <f>IF(B1728=LOOKUP(B1728,'manually extracted terms'!$B$2:$B$219),1,0)</f>
        <v>0</v>
      </c>
    </row>
    <row r="1729" spans="1:3" x14ac:dyDescent="0.25">
      <c r="A1729" t="s">
        <v>3380</v>
      </c>
      <c r="B1729" t="str">
        <f t="shared" ref="B1729:B1792" si="27">LOWER(SUBSTITUTE(A1729," ",""))</f>
        <v>consumerbydisease</v>
      </c>
      <c r="C1729">
        <f>IF(B1729=LOOKUP(B1729,'manually extracted terms'!$B$2:$B$219),1,0)</f>
        <v>0</v>
      </c>
    </row>
    <row r="1730" spans="1:3" x14ac:dyDescent="0.25">
      <c r="A1730" t="s">
        <v>3381</v>
      </c>
      <c r="B1730" t="str">
        <f t="shared" si="27"/>
        <v>applicanttocorrect</v>
      </c>
      <c r="C1730">
        <f>IF(B1730=LOOKUP(B1730,'manually extracted terms'!$B$2:$B$219),1,0)</f>
        <v>0</v>
      </c>
    </row>
    <row r="1731" spans="1:3" x14ac:dyDescent="0.25">
      <c r="A1731" t="s">
        <v>3382</v>
      </c>
      <c r="B1731" t="str">
        <f t="shared" si="27"/>
        <v>informationincluding</v>
      </c>
      <c r="C1731">
        <f>IF(B1731=LOOKUP(B1731,'manually extracted terms'!$B$2:$B$219),1,0)</f>
        <v>0</v>
      </c>
    </row>
    <row r="1732" spans="1:3" x14ac:dyDescent="0.25">
      <c r="A1732" t="s">
        <v>3383</v>
      </c>
      <c r="B1732" t="str">
        <f t="shared" si="27"/>
        <v>hmongkorean</v>
      </c>
      <c r="C1732">
        <f>IF(B1732=LOOKUP(B1732,'manually extracted terms'!$B$2:$B$219),1,0)</f>
        <v>0</v>
      </c>
    </row>
    <row r="1733" spans="1:3" x14ac:dyDescent="0.25">
      <c r="A1733" t="s">
        <v>3384</v>
      </c>
      <c r="B1733" t="str">
        <f t="shared" si="27"/>
        <v>statusofreceipt</v>
      </c>
      <c r="C1733">
        <f>IF(B1733=LOOKUP(B1733,'manually extracted terms'!$B$2:$B$219),1,0)</f>
        <v>0</v>
      </c>
    </row>
    <row r="1734" spans="1:3" x14ac:dyDescent="0.25">
      <c r="A1734" t="s">
        <v>3385</v>
      </c>
      <c r="B1734" t="str">
        <f t="shared" si="27"/>
        <v>supportmanagementofassister</v>
      </c>
      <c r="C1734">
        <f>IF(B1734=LOOKUP(B1734,'manually extracted terms'!$B$2:$B$219),1,0)</f>
        <v>0</v>
      </c>
    </row>
    <row r="1735" spans="1:3" x14ac:dyDescent="0.25">
      <c r="A1735" t="s">
        <v>3386</v>
      </c>
      <c r="B1735" t="str">
        <f t="shared" si="27"/>
        <v>requestswithmonthly</v>
      </c>
      <c r="C1735">
        <f>IF(B1735=LOOKUP(B1735,'manually extracted terms'!$B$2:$B$219),1,0)</f>
        <v>0</v>
      </c>
    </row>
    <row r="1736" spans="1:3" x14ac:dyDescent="0.25">
      <c r="A1736" t="s">
        <v>3387</v>
      </c>
      <c r="B1736" t="str">
        <f t="shared" si="27"/>
        <v>reportconsistsofidentifying</v>
      </c>
      <c r="C1736">
        <f>IF(B1736=LOOKUP(B1736,'manually extracted terms'!$B$2:$B$219),1,0)</f>
        <v>0</v>
      </c>
    </row>
    <row r="1737" spans="1:3" x14ac:dyDescent="0.25">
      <c r="A1737" t="s">
        <v>3388</v>
      </c>
      <c r="B1737" t="str">
        <f t="shared" si="27"/>
        <v>groupsforpurpose</v>
      </c>
      <c r="C1737">
        <f>IF(B1737=LOOKUP(B1737,'manually extracted terms'!$B$2:$B$219),1,0)</f>
        <v>0</v>
      </c>
    </row>
    <row r="1738" spans="1:3" x14ac:dyDescent="0.25">
      <c r="A1738" t="s">
        <v>1714</v>
      </c>
      <c r="B1738" t="str">
        <f t="shared" si="27"/>
        <v>transmit</v>
      </c>
      <c r="C1738">
        <f>IF(B1738=LOOKUP(B1738,'manually extracted terms'!$B$2:$B$219),1,0)</f>
        <v>0</v>
      </c>
    </row>
    <row r="1739" spans="1:3" x14ac:dyDescent="0.25">
      <c r="A1739" t="s">
        <v>3389</v>
      </c>
      <c r="B1739" t="str">
        <f t="shared" si="27"/>
        <v>functionalitytoreportmonthly</v>
      </c>
      <c r="C1739">
        <f>IF(B1739=LOOKUP(B1739,'manually extracted terms'!$B$2:$B$219),1,0)</f>
        <v>0</v>
      </c>
    </row>
    <row r="1740" spans="1:3" x14ac:dyDescent="0.25">
      <c r="A1740" t="s">
        <v>3390</v>
      </c>
      <c r="B1740" t="str">
        <f t="shared" si="27"/>
        <v>functionalitytocollect</v>
      </c>
      <c r="C1740">
        <f>IF(B1740=LOOKUP(B1740,'manually extracted terms'!$B$2:$B$219),1,0)</f>
        <v>0</v>
      </c>
    </row>
    <row r="1741" spans="1:3" x14ac:dyDescent="0.25">
      <c r="A1741" t="s">
        <v>1208</v>
      </c>
      <c r="B1741" t="str">
        <f t="shared" si="27"/>
        <v>supportmanagement</v>
      </c>
      <c r="C1741">
        <f>IF(B1741=LOOKUP(B1741,'manually extracted terms'!$B$2:$B$219),1,0)</f>
        <v>0</v>
      </c>
    </row>
    <row r="1742" spans="1:3" x14ac:dyDescent="0.25">
      <c r="A1742" t="s">
        <v>1716</v>
      </c>
      <c r="B1742" t="str">
        <f t="shared" si="27"/>
        <v>korean</v>
      </c>
      <c r="C1742">
        <f>IF(B1742=LOOKUP(B1742,'manually extracted terms'!$B$2:$B$219),1,0)</f>
        <v>0</v>
      </c>
    </row>
    <row r="1743" spans="1:3" x14ac:dyDescent="0.25">
      <c r="A1743" t="s">
        <v>3391</v>
      </c>
      <c r="B1743" t="str">
        <f t="shared" si="27"/>
        <v>respectivehealth</v>
      </c>
      <c r="C1743">
        <f>IF(B1743=LOOKUP(B1743,'manually extracted terms'!$B$2:$B$219),1,0)</f>
        <v>0</v>
      </c>
    </row>
    <row r="1744" spans="1:3" x14ac:dyDescent="0.25">
      <c r="A1744" t="s">
        <v>3392</v>
      </c>
      <c r="B1744" t="str">
        <f t="shared" si="27"/>
        <v>processaccountswithapplication</v>
      </c>
      <c r="C1744">
        <f>IF(B1744=LOOKUP(B1744,'manually extracted terms'!$B$2:$B$219),1,0)</f>
        <v>0</v>
      </c>
    </row>
    <row r="1745" spans="1:3" x14ac:dyDescent="0.25">
      <c r="A1745" t="s">
        <v>1718</v>
      </c>
      <c r="B1745" t="str">
        <f t="shared" si="27"/>
        <v>bypass</v>
      </c>
      <c r="C1745">
        <f>IF(B1745=LOOKUP(B1745,'manually extracted terms'!$B$2:$B$219),1,0)</f>
        <v>0</v>
      </c>
    </row>
    <row r="1746" spans="1:3" x14ac:dyDescent="0.25">
      <c r="A1746" t="s">
        <v>3393</v>
      </c>
      <c r="B1746" t="str">
        <f t="shared" si="27"/>
        <v>decisionincludingdetail</v>
      </c>
      <c r="C1746">
        <f>IF(B1746=LOOKUP(B1746,'manually extracted terms'!$B$2:$B$219),1,0)</f>
        <v>0</v>
      </c>
    </row>
    <row r="1747" spans="1:3" x14ac:dyDescent="0.25">
      <c r="A1747" t="s">
        <v>3394</v>
      </c>
      <c r="B1747" t="str">
        <f t="shared" si="27"/>
        <v>actual</v>
      </c>
      <c r="C1747">
        <f>IF(B1747=LOOKUP(B1747,'manually extracted terms'!$B$2:$B$219),1,0)</f>
        <v>0</v>
      </c>
    </row>
    <row r="1748" spans="1:3" x14ac:dyDescent="0.25">
      <c r="A1748" t="s">
        <v>3395</v>
      </c>
      <c r="B1748" t="str">
        <f t="shared" si="27"/>
        <v>portaltoassist</v>
      </c>
      <c r="C1748">
        <f>IF(B1748=LOOKUP(B1748,'manually extracted terms'!$B$2:$B$219),1,0)</f>
        <v>0</v>
      </c>
    </row>
    <row r="1749" spans="1:3" x14ac:dyDescent="0.25">
      <c r="A1749" t="s">
        <v>3396</v>
      </c>
      <c r="B1749" t="str">
        <f t="shared" si="27"/>
        <v>verifykey</v>
      </c>
      <c r="C1749">
        <f>IF(B1749=LOOKUP(B1749,'manually extracted terms'!$B$2:$B$219),1,0)</f>
        <v>0</v>
      </c>
    </row>
    <row r="1750" spans="1:3" x14ac:dyDescent="0.25">
      <c r="A1750" t="s">
        <v>3397</v>
      </c>
      <c r="B1750" t="str">
        <f t="shared" si="27"/>
        <v>reportstosupportmanagement</v>
      </c>
      <c r="C1750">
        <f>IF(B1750=LOOKUP(B1750,'manually extracted terms'!$B$2:$B$219),1,0)</f>
        <v>0</v>
      </c>
    </row>
    <row r="1751" spans="1:3" x14ac:dyDescent="0.25">
      <c r="A1751" t="s">
        <v>169</v>
      </c>
      <c r="B1751" t="str">
        <f t="shared" si="27"/>
        <v>activeapplication</v>
      </c>
      <c r="C1751">
        <f>IF(B1751=LOOKUP(B1751,'manually extracted terms'!$B$2:$B$219),1,0)</f>
        <v>1</v>
      </c>
    </row>
    <row r="1752" spans="1:3" x14ac:dyDescent="0.25">
      <c r="A1752" t="s">
        <v>3398</v>
      </c>
      <c r="B1752" t="str">
        <f t="shared" si="27"/>
        <v>filteredonindividualplan</v>
      </c>
      <c r="C1752">
        <f>IF(B1752=LOOKUP(B1752,'manually extracted terms'!$B$2:$B$219),1,0)</f>
        <v>0</v>
      </c>
    </row>
    <row r="1753" spans="1:3" x14ac:dyDescent="0.25">
      <c r="A1753" t="s">
        <v>3399</v>
      </c>
      <c r="B1753" t="str">
        <f t="shared" si="27"/>
        <v>officeofnet</v>
      </c>
      <c r="C1753">
        <f>IF(B1753=LOOKUP(B1753,'manually extracted terms'!$B$2:$B$219),1,0)</f>
        <v>0</v>
      </c>
    </row>
    <row r="1754" spans="1:3" x14ac:dyDescent="0.25">
      <c r="A1754" t="s">
        <v>1008</v>
      </c>
      <c r="B1754" t="str">
        <f t="shared" si="27"/>
        <v>estimatedannualcostbased</v>
      </c>
      <c r="C1754">
        <f>IF(B1754=LOOKUP(B1754,'manually extracted terms'!$B$2:$B$219),1,0)</f>
        <v>0</v>
      </c>
    </row>
    <row r="1755" spans="1:3" x14ac:dyDescent="0.25">
      <c r="A1755" t="s">
        <v>3400</v>
      </c>
      <c r="B1755" t="str">
        <f t="shared" si="27"/>
        <v>chipplanquality</v>
      </c>
      <c r="C1755">
        <f>IF(B1755=LOOKUP(B1755,'manually extracted terms'!$B$2:$B$219),1,0)</f>
        <v>0</v>
      </c>
    </row>
    <row r="1756" spans="1:3" x14ac:dyDescent="0.25">
      <c r="A1756" t="s">
        <v>1055</v>
      </c>
      <c r="B1756" t="str">
        <f t="shared" si="27"/>
        <v>determiningqualityindicator</v>
      </c>
      <c r="C1756">
        <f>IF(B1756=LOOKUP(B1756,'manually extracted terms'!$B$2:$B$219),1,0)</f>
        <v>0</v>
      </c>
    </row>
    <row r="1757" spans="1:3" x14ac:dyDescent="0.25">
      <c r="A1757" t="s">
        <v>1149</v>
      </c>
      <c r="B1757" t="str">
        <f t="shared" si="27"/>
        <v>listcertifiedqhp</v>
      </c>
      <c r="C1757">
        <f>IF(B1757=LOOKUP(B1757,'manually extracted terms'!$B$2:$B$219),1,0)</f>
        <v>0</v>
      </c>
    </row>
    <row r="1758" spans="1:3" x14ac:dyDescent="0.25">
      <c r="A1758" t="s">
        <v>3401</v>
      </c>
      <c r="B1758" t="str">
        <f t="shared" si="27"/>
        <v>functionalitytotrackreview</v>
      </c>
      <c r="C1758">
        <f>IF(B1758=LOOKUP(B1758,'manually extracted terms'!$B$2:$B$219),1,0)</f>
        <v>0</v>
      </c>
    </row>
    <row r="1759" spans="1:3" x14ac:dyDescent="0.25">
      <c r="A1759" t="s">
        <v>1132</v>
      </c>
      <c r="B1759" t="str">
        <f t="shared" si="27"/>
        <v>calheerswebportal</v>
      </c>
      <c r="C1759">
        <f>IF(B1759=LOOKUP(B1759,'manually extracted terms'!$B$2:$B$219),1,0)</f>
        <v>0</v>
      </c>
    </row>
    <row r="1760" spans="1:3" x14ac:dyDescent="0.25">
      <c r="A1760" t="s">
        <v>3402</v>
      </c>
      <c r="B1760" t="str">
        <f t="shared" si="27"/>
        <v>functionalityforanonline</v>
      </c>
      <c r="C1760">
        <f>IF(B1760=LOOKUP(B1760,'manually extracted terms'!$B$2:$B$219),1,0)</f>
        <v>0</v>
      </c>
    </row>
    <row r="1761" spans="1:3" x14ac:dyDescent="0.25">
      <c r="A1761" t="s">
        <v>3403</v>
      </c>
      <c r="B1761" t="str">
        <f t="shared" si="27"/>
        <v>generatereportstoissuer</v>
      </c>
      <c r="C1761">
        <f>IF(B1761=LOOKUP(B1761,'manually extracted terms'!$B$2:$B$219),1,0)</f>
        <v>0</v>
      </c>
    </row>
    <row r="1762" spans="1:3" x14ac:dyDescent="0.25">
      <c r="A1762" t="s">
        <v>3404</v>
      </c>
      <c r="B1762" t="str">
        <f t="shared" si="27"/>
        <v>fiscalreportsthecalheer</v>
      </c>
      <c r="C1762">
        <f>IF(B1762=LOOKUP(B1762,'manually extracted terms'!$B$2:$B$219),1,0)</f>
        <v>0</v>
      </c>
    </row>
    <row r="1763" spans="1:3" x14ac:dyDescent="0.25">
      <c r="A1763" t="s">
        <v>3405</v>
      </c>
      <c r="B1763" t="str">
        <f t="shared" si="27"/>
        <v>calheersshallcollect</v>
      </c>
      <c r="C1763">
        <f>IF(B1763=LOOKUP(B1763,'manually extracted terms'!$B$2:$B$219),1,0)</f>
        <v>0</v>
      </c>
    </row>
    <row r="1764" spans="1:3" x14ac:dyDescent="0.25">
      <c r="A1764" t="s">
        <v>3406</v>
      </c>
      <c r="B1764" t="str">
        <f t="shared" si="27"/>
        <v>areaiftheindividual</v>
      </c>
      <c r="C1764">
        <f>IF(B1764=LOOKUP(B1764,'manually extracted terms'!$B$2:$B$219),1,0)</f>
        <v>0</v>
      </c>
    </row>
    <row r="1765" spans="1:3" x14ac:dyDescent="0.25">
      <c r="A1765" t="s">
        <v>3407</v>
      </c>
      <c r="B1765" t="str">
        <f t="shared" si="27"/>
        <v>lowestcostsilver</v>
      </c>
      <c r="C1765">
        <f>IF(B1765=LOOKUP(B1765,'manually extracted terms'!$B$2:$B$219),1,0)</f>
        <v>0</v>
      </c>
    </row>
    <row r="1766" spans="1:3" x14ac:dyDescent="0.25">
      <c r="A1766" t="s">
        <v>3408</v>
      </c>
      <c r="B1766" t="str">
        <f t="shared" si="27"/>
        <v>increasedawarenessenrollment</v>
      </c>
      <c r="C1766">
        <f>IF(B1766=LOOKUP(B1766,'manually extracted terms'!$B$2:$B$219),1,0)</f>
        <v>0</v>
      </c>
    </row>
    <row r="1767" spans="1:3" x14ac:dyDescent="0.25">
      <c r="A1767" t="s">
        <v>1007</v>
      </c>
      <c r="B1767" t="str">
        <f t="shared" si="27"/>
        <v>adjusteligibilitydeterminationresulting</v>
      </c>
      <c r="C1767">
        <f>IF(B1767=LOOKUP(B1767,'manually extracted terms'!$B$2:$B$219),1,0)</f>
        <v>0</v>
      </c>
    </row>
    <row r="1768" spans="1:3" x14ac:dyDescent="0.25">
      <c r="A1768" t="s">
        <v>3409</v>
      </c>
      <c r="B1768" t="str">
        <f t="shared" si="27"/>
        <v>outreacheffortse</v>
      </c>
      <c r="C1768">
        <f>IF(B1768=LOOKUP(B1768,'manually extracted terms'!$B$2:$B$219),1,0)</f>
        <v>0</v>
      </c>
    </row>
    <row r="1769" spans="1:3" x14ac:dyDescent="0.25">
      <c r="A1769" t="s">
        <v>3410</v>
      </c>
      <c r="B1769" t="str">
        <f t="shared" si="27"/>
        <v>iconstoassistconsumer</v>
      </c>
      <c r="C1769">
        <f>IF(B1769=LOOKUP(B1769,'manually extracted terms'!$B$2:$B$219),1,0)</f>
        <v>0</v>
      </c>
    </row>
    <row r="1770" spans="1:3" x14ac:dyDescent="0.25">
      <c r="A1770" t="s">
        <v>1186</v>
      </c>
      <c r="B1770" t="str">
        <f t="shared" si="27"/>
        <v>provideadditionalverification</v>
      </c>
      <c r="C1770">
        <f>IF(B1770=LOOKUP(B1770,'manually extracted terms'!$B$2:$B$219),1,0)</f>
        <v>0</v>
      </c>
    </row>
    <row r="1771" spans="1:3" x14ac:dyDescent="0.25">
      <c r="A1771" t="s">
        <v>3411</v>
      </c>
      <c r="B1771" t="str">
        <f t="shared" si="27"/>
        <v>coordinationcase</v>
      </c>
      <c r="C1771">
        <f>IF(B1771=LOOKUP(B1771,'manually extracted terms'!$B$2:$B$219),1,0)</f>
        <v>0</v>
      </c>
    </row>
    <row r="1772" spans="1:3" x14ac:dyDescent="0.25">
      <c r="A1772" t="s">
        <v>3412</v>
      </c>
      <c r="B1772" t="str">
        <f t="shared" si="27"/>
        <v>plandataincluding</v>
      </c>
      <c r="C1772">
        <f>IF(B1772=LOOKUP(B1772,'manually extracted terms'!$B$2:$B$219),1,0)</f>
        <v>0</v>
      </c>
    </row>
    <row r="1773" spans="1:3" x14ac:dyDescent="0.25">
      <c r="A1773" t="s">
        <v>3413</v>
      </c>
      <c r="B1773" t="str">
        <f t="shared" si="27"/>
        <v>electstoprocessindividual</v>
      </c>
      <c r="C1773">
        <f>IF(B1773=LOOKUP(B1773,'manually extracted terms'!$B$2:$B$219),1,0)</f>
        <v>0</v>
      </c>
    </row>
    <row r="1774" spans="1:3" x14ac:dyDescent="0.25">
      <c r="A1774" t="s">
        <v>3414</v>
      </c>
      <c r="B1774" t="str">
        <f t="shared" si="27"/>
        <v>historicalrating</v>
      </c>
      <c r="C1774">
        <f>IF(B1774=LOOKUP(B1774,'manually extracted terms'!$B$2:$B$219),1,0)</f>
        <v>0</v>
      </c>
    </row>
    <row r="1775" spans="1:3" x14ac:dyDescent="0.25">
      <c r="A1775" t="s">
        <v>3415</v>
      </c>
      <c r="B1775" t="str">
        <f t="shared" si="27"/>
        <v>prepopulated</v>
      </c>
      <c r="C1775">
        <f>IF(B1775=LOOKUP(B1775,'manually extracted terms'!$B$2:$B$219),1,0)</f>
        <v>0</v>
      </c>
    </row>
    <row r="1776" spans="1:3" x14ac:dyDescent="0.25">
      <c r="A1776" t="s">
        <v>3416</v>
      </c>
      <c r="B1776" t="str">
        <f t="shared" si="27"/>
        <v>individuallyidentifiable</v>
      </c>
      <c r="C1776">
        <f>IF(B1776=LOOKUP(B1776,'manually extracted terms'!$B$2:$B$219),1,0)</f>
        <v>0</v>
      </c>
    </row>
    <row r="1777" spans="1:3" x14ac:dyDescent="0.25">
      <c r="A1777" t="s">
        <v>3417</v>
      </c>
      <c r="B1777" t="str">
        <f t="shared" si="27"/>
        <v>incomeincarceration</v>
      </c>
      <c r="C1777">
        <f>IF(B1777=LOOKUP(B1777,'manually extracted terms'!$B$2:$B$219),1,0)</f>
        <v>0</v>
      </c>
    </row>
    <row r="1778" spans="1:3" x14ac:dyDescent="0.25">
      <c r="A1778" t="s">
        <v>1724</v>
      </c>
      <c r="B1778" t="str">
        <f t="shared" si="27"/>
        <v>delete</v>
      </c>
      <c r="C1778">
        <f>IF(B1778=LOOKUP(B1778,'manually extracted terms'!$B$2:$B$219),1,0)</f>
        <v>0</v>
      </c>
    </row>
    <row r="1779" spans="1:3" x14ac:dyDescent="0.25">
      <c r="A1779" t="s">
        <v>3418</v>
      </c>
      <c r="B1779" t="str">
        <f t="shared" si="27"/>
        <v>portalapplication</v>
      </c>
      <c r="C1779">
        <f>IF(B1779=LOOKUP(B1779,'manually extracted terms'!$B$2:$B$219),1,0)</f>
        <v>0</v>
      </c>
    </row>
    <row r="1780" spans="1:3" x14ac:dyDescent="0.25">
      <c r="A1780" t="s">
        <v>1228</v>
      </c>
      <c r="B1780" t="str">
        <f t="shared" si="27"/>
        <v>coveragerequirement</v>
      </c>
      <c r="C1780">
        <f>IF(B1780=LOOKUP(B1780,'manually extracted terms'!$B$2:$B$219),1,0)</f>
        <v>0</v>
      </c>
    </row>
    <row r="1781" spans="1:3" x14ac:dyDescent="0.25">
      <c r="A1781" t="s">
        <v>1161</v>
      </c>
      <c r="B1781" t="str">
        <f t="shared" si="27"/>
        <v>enrollmenteffectivedate</v>
      </c>
      <c r="C1781">
        <f>IF(B1781=LOOKUP(B1781,'manually extracted terms'!$B$2:$B$219),1,0)</f>
        <v>0</v>
      </c>
    </row>
    <row r="1782" spans="1:3" x14ac:dyDescent="0.25">
      <c r="A1782" t="s">
        <v>3419</v>
      </c>
      <c r="B1782" t="str">
        <f t="shared" si="27"/>
        <v>caseloadsizeperassigned</v>
      </c>
      <c r="C1782">
        <f>IF(B1782=LOOKUP(B1782,'manually extracted terms'!$B$2:$B$219),1,0)</f>
        <v>0</v>
      </c>
    </row>
    <row r="1783" spans="1:3" x14ac:dyDescent="0.25">
      <c r="A1783" t="s">
        <v>3420</v>
      </c>
      <c r="B1783" t="str">
        <f t="shared" si="27"/>
        <v>websitesthatdeliver</v>
      </c>
      <c r="C1783">
        <f>IF(B1783=LOOKUP(B1783,'manually extracted terms'!$B$2:$B$219),1,0)</f>
        <v>0</v>
      </c>
    </row>
    <row r="1784" spans="1:3" x14ac:dyDescent="0.25">
      <c r="A1784" t="s">
        <v>3421</v>
      </c>
      <c r="B1784" t="str">
        <f t="shared" si="27"/>
        <v>consumerhealth</v>
      </c>
      <c r="C1784">
        <f>IF(B1784=LOOKUP(B1784,'manually extracted terms'!$B$2:$B$219),1,0)</f>
        <v>0</v>
      </c>
    </row>
    <row r="1785" spans="1:3" x14ac:dyDescent="0.25">
      <c r="A1785" t="s">
        <v>1729</v>
      </c>
      <c r="B1785" t="str">
        <f t="shared" si="27"/>
        <v>contribute</v>
      </c>
      <c r="C1785">
        <f>IF(B1785=LOOKUP(B1785,'manually extracted terms'!$B$2:$B$219),1,0)</f>
        <v>0</v>
      </c>
    </row>
    <row r="1786" spans="1:3" x14ac:dyDescent="0.25">
      <c r="A1786" t="s">
        <v>3422</v>
      </c>
      <c r="B1786" t="str">
        <f t="shared" si="27"/>
        <v>processinganyscanned</v>
      </c>
      <c r="C1786">
        <f>IF(B1786=LOOKUP(B1786,'manually extracted terms'!$B$2:$B$219),1,0)</f>
        <v>0</v>
      </c>
    </row>
    <row r="1787" spans="1:3" x14ac:dyDescent="0.25">
      <c r="A1787" t="s">
        <v>3423</v>
      </c>
      <c r="B1787" t="str">
        <f t="shared" si="27"/>
        <v>stateinspanish</v>
      </c>
      <c r="C1787">
        <f>IF(B1787=LOOKUP(B1787,'manually extracted terms'!$B$2:$B$219),1,0)</f>
        <v>0</v>
      </c>
    </row>
    <row r="1788" spans="1:3" x14ac:dyDescent="0.25">
      <c r="A1788" t="s">
        <v>3424</v>
      </c>
      <c r="B1788" t="str">
        <f t="shared" si="27"/>
        <v>informationoneachplan</v>
      </c>
      <c r="C1788">
        <f>IF(B1788=LOOKUP(B1788,'manually extracted terms'!$B$2:$B$219),1,0)</f>
        <v>0</v>
      </c>
    </row>
    <row r="1789" spans="1:3" x14ac:dyDescent="0.25">
      <c r="A1789" t="s">
        <v>3425</v>
      </c>
      <c r="B1789" t="str">
        <f t="shared" si="27"/>
        <v>cmsregardingreconciled</v>
      </c>
      <c r="C1789">
        <f>IF(B1789=LOOKUP(B1789,'manually extracted terms'!$B$2:$B$219),1,0)</f>
        <v>0</v>
      </c>
    </row>
    <row r="1790" spans="1:3" x14ac:dyDescent="0.25">
      <c r="A1790" t="s">
        <v>3426</v>
      </c>
      <c r="B1790" t="str">
        <f t="shared" si="27"/>
        <v>telephoneivr</v>
      </c>
      <c r="C1790">
        <f>IF(B1790=LOOKUP(B1790,'manually extracted terms'!$B$2:$B$219),1,0)</f>
        <v>0</v>
      </c>
    </row>
    <row r="1791" spans="1:3" x14ac:dyDescent="0.25">
      <c r="A1791" t="s">
        <v>3427</v>
      </c>
      <c r="B1791" t="str">
        <f t="shared" si="27"/>
        <v>workflowfunctionalitytosupport</v>
      </c>
      <c r="C1791">
        <f>IF(B1791=LOOKUP(B1791,'manually extracted terms'!$B$2:$B$219),1,0)</f>
        <v>0</v>
      </c>
    </row>
    <row r="1792" spans="1:3" x14ac:dyDescent="0.25">
      <c r="A1792" t="s">
        <v>3428</v>
      </c>
      <c r="B1792" t="str">
        <f t="shared" si="27"/>
        <v>real-timewhetheranindividual</v>
      </c>
      <c r="C1792">
        <f>IF(B1792=LOOKUP(B1792,'manually extracted terms'!$B$2:$B$219),1,0)</f>
        <v>0</v>
      </c>
    </row>
    <row r="1793" spans="1:3" x14ac:dyDescent="0.25">
      <c r="A1793" t="s">
        <v>1732</v>
      </c>
      <c r="B1793" t="str">
        <f t="shared" ref="B1793:B1856" si="28">LOWER(SUBSTITUTE(A1793," ",""))</f>
        <v>submission</v>
      </c>
      <c r="C1793">
        <f>IF(B1793=LOOKUP(B1793,'manually extracted terms'!$B$2:$B$219),1,0)</f>
        <v>0</v>
      </c>
    </row>
    <row r="1794" spans="1:3" x14ac:dyDescent="0.25">
      <c r="A1794" t="s">
        <v>3429</v>
      </c>
      <c r="B1794" t="str">
        <f t="shared" si="28"/>
        <v>eligiblefornon-mag</v>
      </c>
      <c r="C1794">
        <f>IF(B1794=LOOKUP(B1794,'manually extracted terms'!$B$2:$B$219),1,0)</f>
        <v>0</v>
      </c>
    </row>
    <row r="1795" spans="1:3" x14ac:dyDescent="0.25">
      <c r="A1795" t="s">
        <v>1478</v>
      </c>
      <c r="B1795" t="str">
        <f t="shared" si="28"/>
        <v>csrassociate</v>
      </c>
      <c r="C1795">
        <f>IF(B1795=LOOKUP(B1795,'manually extracted terms'!$B$2:$B$219),1,0)</f>
        <v>1</v>
      </c>
    </row>
    <row r="1796" spans="1:3" x14ac:dyDescent="0.25">
      <c r="A1796" t="s">
        <v>3430</v>
      </c>
      <c r="B1796" t="str">
        <f t="shared" si="28"/>
        <v>receivepayment</v>
      </c>
      <c r="C1796">
        <f>IF(B1796=LOOKUP(B1796,'manually extracted terms'!$B$2:$B$219),1,0)</f>
        <v>0</v>
      </c>
    </row>
    <row r="1797" spans="1:3" x14ac:dyDescent="0.25">
      <c r="A1797" t="s">
        <v>3431</v>
      </c>
      <c r="B1797" t="str">
        <f t="shared" si="28"/>
        <v>obtainauniqueclient</v>
      </c>
      <c r="C1797">
        <f>IF(B1797=LOOKUP(B1797,'manually extracted terms'!$B$2:$B$219),1,0)</f>
        <v>0</v>
      </c>
    </row>
    <row r="1798" spans="1:3" x14ac:dyDescent="0.25">
      <c r="A1798" t="s">
        <v>3432</v>
      </c>
      <c r="B1798" t="str">
        <f t="shared" si="28"/>
        <v>longer</v>
      </c>
      <c r="C1798">
        <f>IF(B1798=LOOKUP(B1798,'manually extracted terms'!$B$2:$B$219),1,0)</f>
        <v>0</v>
      </c>
    </row>
    <row r="1799" spans="1:3" x14ac:dyDescent="0.25">
      <c r="A1799" t="s">
        <v>3433</v>
      </c>
      <c r="B1799" t="str">
        <f t="shared" si="28"/>
        <v>callcentershalltrack</v>
      </c>
      <c r="C1799">
        <f>IF(B1799=LOOKUP(B1799,'manually extracted terms'!$B$2:$B$219),1,0)</f>
        <v>0</v>
      </c>
    </row>
    <row r="1800" spans="1:3" x14ac:dyDescent="0.25">
      <c r="A1800" t="s">
        <v>3434</v>
      </c>
      <c r="B1800" t="str">
        <f t="shared" si="28"/>
        <v>routeforprocessing</v>
      </c>
      <c r="C1800">
        <f>IF(B1800=LOOKUP(B1800,'manually extracted terms'!$B$2:$B$219),1,0)</f>
        <v>0</v>
      </c>
    </row>
    <row r="1801" spans="1:3" x14ac:dyDescent="0.25">
      <c r="A1801" t="s">
        <v>3435</v>
      </c>
      <c r="B1801" t="str">
        <f t="shared" si="28"/>
        <v>onlineretrievalfor36</v>
      </c>
      <c r="C1801">
        <f>IF(B1801=LOOKUP(B1801,'manually extracted terms'!$B$2:$B$219),1,0)</f>
        <v>0</v>
      </c>
    </row>
    <row r="1802" spans="1:3" x14ac:dyDescent="0.25">
      <c r="A1802" t="s">
        <v>3436</v>
      </c>
      <c r="B1802" t="str">
        <f t="shared" si="28"/>
        <v>scriptingguidedtrip</v>
      </c>
      <c r="C1802">
        <f>IF(B1802=LOOKUP(B1802,'manually extracted terms'!$B$2:$B$219),1,0)</f>
        <v>0</v>
      </c>
    </row>
    <row r="1803" spans="1:3" x14ac:dyDescent="0.25">
      <c r="A1803" t="s">
        <v>3437</v>
      </c>
      <c r="B1803" t="str">
        <f t="shared" si="28"/>
        <v>applyforsubsidized</v>
      </c>
      <c r="C1803">
        <f>IF(B1803=LOOKUP(B1803,'manually extracted terms'!$B$2:$B$219),1,0)</f>
        <v>0</v>
      </c>
    </row>
    <row r="1804" spans="1:3" x14ac:dyDescent="0.25">
      <c r="A1804" t="s">
        <v>3438</v>
      </c>
      <c r="B1804" t="str">
        <f t="shared" si="28"/>
        <v>neededforrelevantprogram</v>
      </c>
      <c r="C1804">
        <f>IF(B1804=LOOKUP(B1804,'manually extracted terms'!$B$2:$B$219),1,0)</f>
        <v>0</v>
      </c>
    </row>
    <row r="1805" spans="1:3" x14ac:dyDescent="0.25">
      <c r="A1805" t="s">
        <v>3439</v>
      </c>
      <c r="B1805" t="str">
        <f t="shared" si="28"/>
        <v>initialdataentry</v>
      </c>
      <c r="C1805">
        <f>IF(B1805=LOOKUP(B1805,'manually extracted terms'!$B$2:$B$219),1,0)</f>
        <v>0</v>
      </c>
    </row>
    <row r="1806" spans="1:3" x14ac:dyDescent="0.25">
      <c r="A1806" t="s">
        <v>3440</v>
      </c>
      <c r="B1806" t="str">
        <f t="shared" si="28"/>
        <v>scriptingguided</v>
      </c>
      <c r="C1806">
        <f>IF(B1806=LOOKUP(B1806,'manually extracted terms'!$B$2:$B$219),1,0)</f>
        <v>0</v>
      </c>
    </row>
    <row r="1807" spans="1:3" x14ac:dyDescent="0.25">
      <c r="A1807" t="s">
        <v>3441</v>
      </c>
      <c r="B1807" t="str">
        <f t="shared" si="28"/>
        <v>workflowstosupport</v>
      </c>
      <c r="C1807">
        <f>IF(B1807=LOOKUP(B1807,'manually extracted terms'!$B$2:$B$219),1,0)</f>
        <v>0</v>
      </c>
    </row>
    <row r="1808" spans="1:3" x14ac:dyDescent="0.25">
      <c r="A1808" t="s">
        <v>3442</v>
      </c>
      <c r="B1808" t="str">
        <f t="shared" si="28"/>
        <v>linkstootherentity</v>
      </c>
      <c r="C1808">
        <f>IF(B1808=LOOKUP(B1808,'manually extracted terms'!$B$2:$B$219),1,0)</f>
        <v>0</v>
      </c>
    </row>
    <row r="1809" spans="1:3" x14ac:dyDescent="0.25">
      <c r="A1809" t="s">
        <v>3443</v>
      </c>
      <c r="B1809" t="str">
        <f t="shared" si="28"/>
        <v>receivepremiumpayment</v>
      </c>
      <c r="C1809">
        <f>IF(B1809=LOOKUP(B1809,'manually extracted terms'!$B$2:$B$219),1,0)</f>
        <v>0</v>
      </c>
    </row>
    <row r="1810" spans="1:3" x14ac:dyDescent="0.25">
      <c r="A1810" t="s">
        <v>3444</v>
      </c>
      <c r="B1810" t="str">
        <f t="shared" si="28"/>
        <v>functionalitytoutilize</v>
      </c>
      <c r="C1810">
        <f>IF(B1810=LOOKUP(B1810,'manually extracted terms'!$B$2:$B$219),1,0)</f>
        <v>0</v>
      </c>
    </row>
    <row r="1811" spans="1:3" x14ac:dyDescent="0.25">
      <c r="A1811" t="s">
        <v>3445</v>
      </c>
      <c r="B1811" t="str">
        <f t="shared" si="28"/>
        <v>real-timeforeachfamily</v>
      </c>
      <c r="C1811">
        <f>IF(B1811=LOOKUP(B1811,'manually extracted terms'!$B$2:$B$219),1,0)</f>
        <v>0</v>
      </c>
    </row>
    <row r="1812" spans="1:3" x14ac:dyDescent="0.25">
      <c r="A1812" t="s">
        <v>3446</v>
      </c>
      <c r="B1812" t="str">
        <f t="shared" si="28"/>
        <v>functionalityincludingadditional</v>
      </c>
      <c r="C1812">
        <f>IF(B1812=LOOKUP(B1812,'manually extracted terms'!$B$2:$B$219),1,0)</f>
        <v>0</v>
      </c>
    </row>
    <row r="1813" spans="1:3" x14ac:dyDescent="0.25">
      <c r="A1813" t="s">
        <v>1354</v>
      </c>
      <c r="B1813" t="str">
        <f t="shared" si="28"/>
        <v>sendnotification</v>
      </c>
      <c r="C1813">
        <f>IF(B1813=LOOKUP(B1813,'manually extracted terms'!$B$2:$B$219),1,0)</f>
        <v>0</v>
      </c>
    </row>
    <row r="1814" spans="1:3" x14ac:dyDescent="0.25">
      <c r="A1814" t="s">
        <v>3447</v>
      </c>
      <c r="B1814" t="str">
        <f t="shared" si="28"/>
        <v>differentprogramsfordifferent</v>
      </c>
      <c r="C1814">
        <f>IF(B1814=LOOKUP(B1814,'manually extracted terms'!$B$2:$B$219),1,0)</f>
        <v>0</v>
      </c>
    </row>
    <row r="1815" spans="1:3" x14ac:dyDescent="0.25">
      <c r="A1815" t="s">
        <v>3448</v>
      </c>
      <c r="B1815" t="str">
        <f t="shared" si="28"/>
        <v>faxemail</v>
      </c>
      <c r="C1815">
        <f>IF(B1815=LOOKUP(B1815,'manually extracted terms'!$B$2:$B$219),1,0)</f>
        <v>0</v>
      </c>
    </row>
    <row r="1816" spans="1:3" x14ac:dyDescent="0.25">
      <c r="A1816" t="s">
        <v>3449</v>
      </c>
      <c r="B1816" t="str">
        <f t="shared" si="28"/>
        <v>sendenrollee</v>
      </c>
      <c r="C1816">
        <f>IF(B1816=LOOKUP(B1816,'manually extracted terms'!$B$2:$B$219),1,0)</f>
        <v>0</v>
      </c>
    </row>
    <row r="1817" spans="1:3" x14ac:dyDescent="0.25">
      <c r="A1817" t="s">
        <v>342</v>
      </c>
      <c r="B1817" t="str">
        <f t="shared" si="28"/>
        <v>calfresh</v>
      </c>
      <c r="C1817">
        <f>IF(B1817=LOOKUP(B1817,'manually extracted terms'!$B$2:$B$219),1,0)</f>
        <v>1</v>
      </c>
    </row>
    <row r="1818" spans="1:3" x14ac:dyDescent="0.25">
      <c r="A1818" t="s">
        <v>3450</v>
      </c>
      <c r="B1818" t="str">
        <f t="shared" si="28"/>
        <v>responsesupdate</v>
      </c>
      <c r="C1818">
        <f>IF(B1818=LOOKUP(B1818,'manually extracted terms'!$B$2:$B$219),1,0)</f>
        <v>0</v>
      </c>
    </row>
    <row r="1819" spans="1:3" x14ac:dyDescent="0.25">
      <c r="A1819" t="s">
        <v>3451</v>
      </c>
      <c r="B1819" t="str">
        <f t="shared" si="28"/>
        <v>reconcileissuerpremium</v>
      </c>
      <c r="C1819">
        <f>IF(B1819=LOOKUP(B1819,'manually extracted terms'!$B$2:$B$219),1,0)</f>
        <v>0</v>
      </c>
    </row>
    <row r="1820" spans="1:3" x14ac:dyDescent="0.25">
      <c r="A1820" t="s">
        <v>3452</v>
      </c>
      <c r="B1820" t="str">
        <f t="shared" si="28"/>
        <v>reportsneededforrelevant</v>
      </c>
      <c r="C1820">
        <f>IF(B1820=LOOKUP(B1820,'manually extracted terms'!$B$2:$B$219),1,0)</f>
        <v>0</v>
      </c>
    </row>
    <row r="1821" spans="1:3" x14ac:dyDescent="0.25">
      <c r="A1821" t="s">
        <v>3453</v>
      </c>
      <c r="B1821" t="str">
        <f t="shared" si="28"/>
        <v>incomebydemographic</v>
      </c>
      <c r="C1821">
        <f>IF(B1821=LOOKUP(B1821,'manually extracted terms'!$B$2:$B$219),1,0)</f>
        <v>0</v>
      </c>
    </row>
    <row r="1822" spans="1:3" x14ac:dyDescent="0.25">
      <c r="A1822" t="s">
        <v>3454</v>
      </c>
      <c r="B1822" t="str">
        <f t="shared" si="28"/>
        <v>sforissuer</v>
      </c>
      <c r="C1822">
        <f>IF(B1822=LOOKUP(B1822,'manually extracted terms'!$B$2:$B$219),1,0)</f>
        <v>0</v>
      </c>
    </row>
    <row r="1823" spans="1:3" x14ac:dyDescent="0.25">
      <c r="A1823" t="s">
        <v>3455</v>
      </c>
      <c r="B1823" t="str">
        <f t="shared" si="28"/>
        <v>highlightanygenerous</v>
      </c>
      <c r="C1823">
        <f>IF(B1823=LOOKUP(B1823,'manually extracted terms'!$B$2:$B$219),1,0)</f>
        <v>0</v>
      </c>
    </row>
    <row r="1824" spans="1:3" x14ac:dyDescent="0.25">
      <c r="A1824" t="s">
        <v>39</v>
      </c>
      <c r="B1824" t="str">
        <f t="shared" si="28"/>
        <v>verbalattestation</v>
      </c>
      <c r="C1824">
        <f>IF(B1824=LOOKUP(B1824,'manually extracted terms'!$B$2:$B$219),1,0)</f>
        <v>1</v>
      </c>
    </row>
    <row r="1825" spans="1:3" x14ac:dyDescent="0.25">
      <c r="A1825" t="s">
        <v>3456</v>
      </c>
      <c r="B1825" t="str">
        <f t="shared" si="28"/>
        <v>performancemetricsforactive</v>
      </c>
      <c r="C1825">
        <f>IF(B1825=LOOKUP(B1825,'manually extracted terms'!$B$2:$B$219),1,0)</f>
        <v>0</v>
      </c>
    </row>
    <row r="1826" spans="1:3" x14ac:dyDescent="0.25">
      <c r="A1826" t="s">
        <v>3457</v>
      </c>
      <c r="B1826" t="str">
        <f t="shared" si="28"/>
        <v>role-basedsecurity</v>
      </c>
      <c r="C1826">
        <f>IF(B1826=LOOKUP(B1826,'manually extracted terms'!$B$2:$B$219),1,0)</f>
        <v>0</v>
      </c>
    </row>
    <row r="1827" spans="1:3" x14ac:dyDescent="0.25">
      <c r="A1827" t="s">
        <v>3458</v>
      </c>
      <c r="B1827" t="str">
        <f t="shared" si="28"/>
        <v>inquiriestoservice</v>
      </c>
      <c r="C1827">
        <f>IF(B1827=LOOKUP(B1827,'manually extracted terms'!$B$2:$B$219),1,0)</f>
        <v>0</v>
      </c>
    </row>
    <row r="1828" spans="1:3" x14ac:dyDescent="0.25">
      <c r="A1828" t="s">
        <v>3459</v>
      </c>
      <c r="B1828" t="str">
        <f t="shared" si="28"/>
        <v>ssooption</v>
      </c>
      <c r="C1828">
        <f>IF(B1828=LOOKUP(B1828,'manually extracted terms'!$B$2:$B$219),1,0)</f>
        <v>0</v>
      </c>
    </row>
    <row r="1829" spans="1:3" x14ac:dyDescent="0.25">
      <c r="A1829" t="s">
        <v>3460</v>
      </c>
      <c r="B1829" t="str">
        <f t="shared" si="28"/>
        <v>funding</v>
      </c>
      <c r="C1829">
        <f>IF(B1829=LOOKUP(B1829,'manually extracted terms'!$B$2:$B$219),1,0)</f>
        <v>0</v>
      </c>
    </row>
    <row r="1830" spans="1:3" x14ac:dyDescent="0.25">
      <c r="A1830" t="s">
        <v>3461</v>
      </c>
      <c r="B1830" t="str">
        <f t="shared" si="28"/>
        <v>taskpregnant</v>
      </c>
      <c r="C1830">
        <f>IF(B1830=LOOKUP(B1830,'manually extracted terms'!$B$2:$B$219),1,0)</f>
        <v>0</v>
      </c>
    </row>
    <row r="1831" spans="1:3" x14ac:dyDescent="0.25">
      <c r="A1831" t="s">
        <v>3462</v>
      </c>
      <c r="B1831" t="str">
        <f t="shared" si="28"/>
        <v>dispositionfrommed</v>
      </c>
      <c r="C1831">
        <f>IF(B1831=LOOKUP(B1831,'manually extracted terms'!$B$2:$B$219),1,0)</f>
        <v>0</v>
      </c>
    </row>
    <row r="1832" spans="1:3" x14ac:dyDescent="0.25">
      <c r="A1832" t="s">
        <v>3463</v>
      </c>
      <c r="B1832" t="str">
        <f t="shared" si="28"/>
        <v>chatwherebyconsumer</v>
      </c>
      <c r="C1832">
        <f>IF(B1832=LOOKUP(B1832,'manually extracted terms'!$B$2:$B$219),1,0)</f>
        <v>0</v>
      </c>
    </row>
    <row r="1833" spans="1:3" x14ac:dyDescent="0.25">
      <c r="A1833" t="s">
        <v>1737</v>
      </c>
      <c r="B1833" t="str">
        <f t="shared" si="28"/>
        <v>calheers-generated</v>
      </c>
      <c r="C1833">
        <f>IF(B1833=LOOKUP(B1833,'manually extracted terms'!$B$2:$B$219),1,0)</f>
        <v>0</v>
      </c>
    </row>
    <row r="1834" spans="1:3" x14ac:dyDescent="0.25">
      <c r="A1834" t="s">
        <v>1739</v>
      </c>
      <c r="B1834" t="str">
        <f t="shared" si="28"/>
        <v>begin</v>
      </c>
      <c r="C1834">
        <f>IF(B1834=LOOKUP(B1834,'manually extracted terms'!$B$2:$B$219),1,0)</f>
        <v>0</v>
      </c>
    </row>
    <row r="1835" spans="1:3" x14ac:dyDescent="0.25">
      <c r="A1835" t="s">
        <v>3464</v>
      </c>
      <c r="B1835" t="str">
        <f t="shared" si="28"/>
        <v>functionalitytoprepare</v>
      </c>
      <c r="C1835">
        <f>IF(B1835=LOOKUP(B1835,'manually extracted terms'!$B$2:$B$219),1,0)</f>
        <v>0</v>
      </c>
    </row>
    <row r="1836" spans="1:3" x14ac:dyDescent="0.25">
      <c r="A1836" t="s">
        <v>3465</v>
      </c>
      <c r="B1836" t="str">
        <f t="shared" si="28"/>
        <v>netpremiumofselected</v>
      </c>
      <c r="C1836">
        <f>IF(B1836=LOOKUP(B1836,'manually extracted terms'!$B$2:$B$219),1,0)</f>
        <v>0</v>
      </c>
    </row>
    <row r="1837" spans="1:3" x14ac:dyDescent="0.25">
      <c r="A1837" t="s">
        <v>3466</v>
      </c>
      <c r="B1837" t="str">
        <f t="shared" si="28"/>
        <v>appealsintheexchange</v>
      </c>
      <c r="C1837">
        <f>IF(B1837=LOOKUP(B1837,'manually extracted terms'!$B$2:$B$219),1,0)</f>
        <v>0</v>
      </c>
    </row>
    <row r="1838" spans="1:3" x14ac:dyDescent="0.25">
      <c r="A1838" t="s">
        <v>3467</v>
      </c>
      <c r="B1838" t="str">
        <f t="shared" si="28"/>
        <v>individualforanenrollment</v>
      </c>
      <c r="C1838">
        <f>IF(B1838=LOOKUP(B1838,'manually extracted terms'!$B$2:$B$219),1,0)</f>
        <v>0</v>
      </c>
    </row>
    <row r="1839" spans="1:3" x14ac:dyDescent="0.25">
      <c r="A1839" t="s">
        <v>3468</v>
      </c>
      <c r="B1839" t="str">
        <f t="shared" si="28"/>
        <v>identifierplanenrolled</v>
      </c>
      <c r="C1839">
        <f>IF(B1839=LOOKUP(B1839,'manually extracted terms'!$B$2:$B$219),1,0)</f>
        <v>0</v>
      </c>
    </row>
    <row r="1840" spans="1:3" x14ac:dyDescent="0.25">
      <c r="A1840" t="s">
        <v>3469</v>
      </c>
      <c r="B1840" t="str">
        <f t="shared" si="28"/>
        <v>sofficeofassister</v>
      </c>
      <c r="C1840">
        <f>IF(B1840=LOOKUP(B1840,'manually extracted terms'!$B$2:$B$219),1,0)</f>
        <v>0</v>
      </c>
    </row>
    <row r="1841" spans="1:3" x14ac:dyDescent="0.25">
      <c r="A1841" t="s">
        <v>3470</v>
      </c>
      <c r="B1841" t="str">
        <f t="shared" si="28"/>
        <v>triggersthatwillsend</v>
      </c>
      <c r="C1841">
        <f>IF(B1841=LOOKUP(B1841,'manually extracted terms'!$B$2:$B$219),1,0)</f>
        <v>0</v>
      </c>
    </row>
    <row r="1842" spans="1:3" x14ac:dyDescent="0.25">
      <c r="A1842" t="s">
        <v>3471</v>
      </c>
      <c r="B1842" t="str">
        <f t="shared" si="28"/>
        <v>healthcareoption</v>
      </c>
      <c r="C1842">
        <f>IF(B1842=LOOKUP(B1842,'manually extracted terms'!$B$2:$B$219),1,0)</f>
        <v>0</v>
      </c>
    </row>
    <row r="1843" spans="1:3" x14ac:dyDescent="0.25">
      <c r="A1843" t="s">
        <v>3472</v>
      </c>
      <c r="B1843" t="str">
        <f t="shared" si="28"/>
        <v>useraccount</v>
      </c>
      <c r="C1843">
        <f>IF(B1843=LOOKUP(B1843,'manually extracted terms'!$B$2:$B$219),1,0)</f>
        <v>0</v>
      </c>
    </row>
    <row r="1844" spans="1:3" x14ac:dyDescent="0.25">
      <c r="A1844" t="s">
        <v>3473</v>
      </c>
      <c r="B1844" t="str">
        <f t="shared" si="28"/>
        <v>continued</v>
      </c>
      <c r="C1844">
        <f>IF(B1844=LOOKUP(B1844,'manually extracted terms'!$B$2:$B$219),1,0)</f>
        <v>0</v>
      </c>
    </row>
    <row r="1845" spans="1:3" x14ac:dyDescent="0.25">
      <c r="A1845" t="s">
        <v>3474</v>
      </c>
      <c r="B1845" t="str">
        <f t="shared" si="28"/>
        <v>noticetoanindividual</v>
      </c>
      <c r="C1845">
        <f>IF(B1845=LOOKUP(B1845,'manually extracted terms'!$B$2:$B$219),1,0)</f>
        <v>0</v>
      </c>
    </row>
    <row r="1846" spans="1:3" x14ac:dyDescent="0.25">
      <c r="A1846" t="s">
        <v>3475</v>
      </c>
      <c r="B1846" t="str">
        <f t="shared" si="28"/>
        <v>verificationofapplication</v>
      </c>
      <c r="C1846">
        <f>IF(B1846=LOOKUP(B1846,'manually extracted terms'!$B$2:$B$219),1,0)</f>
        <v>0</v>
      </c>
    </row>
    <row r="1847" spans="1:3" x14ac:dyDescent="0.25">
      <c r="A1847" t="s">
        <v>3476</v>
      </c>
      <c r="B1847" t="str">
        <f t="shared" si="28"/>
        <v>waystopromote</v>
      </c>
      <c r="C1847">
        <f>IF(B1847=LOOKUP(B1847,'manually extracted terms'!$B$2:$B$219),1,0)</f>
        <v>0</v>
      </c>
    </row>
    <row r="1848" spans="1:3" x14ac:dyDescent="0.25">
      <c r="A1848" t="s">
        <v>3477</v>
      </c>
      <c r="B1848" t="str">
        <f t="shared" si="28"/>
        <v>initialapplication</v>
      </c>
      <c r="C1848">
        <f>IF(B1848=LOOKUP(B1848,'manually extracted terms'!$B$2:$B$219),1,0)</f>
        <v>0</v>
      </c>
    </row>
    <row r="1849" spans="1:3" x14ac:dyDescent="0.25">
      <c r="A1849" t="s">
        <v>1740</v>
      </c>
      <c r="B1849" t="str">
        <f t="shared" si="28"/>
        <v>aiim</v>
      </c>
      <c r="C1849">
        <f>IF(B1849=LOOKUP(B1849,'manually extracted terms'!$B$2:$B$219),1,0)</f>
        <v>1</v>
      </c>
    </row>
    <row r="1850" spans="1:3" x14ac:dyDescent="0.25">
      <c r="A1850" t="s">
        <v>3478</v>
      </c>
      <c r="B1850" t="str">
        <f t="shared" si="28"/>
        <v>notifyissueraboutchange</v>
      </c>
      <c r="C1850">
        <f>IF(B1850=LOOKUP(B1850,'manually extracted terms'!$B$2:$B$219),1,0)</f>
        <v>0</v>
      </c>
    </row>
    <row r="1851" spans="1:3" x14ac:dyDescent="0.25">
      <c r="A1851" t="s">
        <v>3479</v>
      </c>
      <c r="B1851" t="str">
        <f t="shared" si="28"/>
        <v>decisionincluding</v>
      </c>
      <c r="C1851">
        <f>IF(B1851=LOOKUP(B1851,'manually extracted terms'!$B$2:$B$219),1,0)</f>
        <v>0</v>
      </c>
    </row>
    <row r="1852" spans="1:3" x14ac:dyDescent="0.25">
      <c r="A1852" t="s">
        <v>3480</v>
      </c>
      <c r="B1852" t="str">
        <f t="shared" si="28"/>
        <v>purchasedrating</v>
      </c>
      <c r="C1852">
        <f>IF(B1852=LOOKUP(B1852,'manually extracted terms'!$B$2:$B$219),1,0)</f>
        <v>0</v>
      </c>
    </row>
    <row r="1853" spans="1:3" x14ac:dyDescent="0.25">
      <c r="A1853" t="s">
        <v>3481</v>
      </c>
      <c r="B1853" t="str">
        <f t="shared" si="28"/>
        <v>government</v>
      </c>
      <c r="C1853">
        <f>IF(B1853=LOOKUP(B1853,'manually extracted terms'!$B$2:$B$219),1,0)</f>
        <v>0</v>
      </c>
    </row>
    <row r="1854" spans="1:3" x14ac:dyDescent="0.25">
      <c r="A1854" t="s">
        <v>3482</v>
      </c>
      <c r="B1854" t="str">
        <f t="shared" si="28"/>
        <v>communicationoption</v>
      </c>
      <c r="C1854">
        <f>IF(B1854=LOOKUP(B1854,'manually extracted terms'!$B$2:$B$219),1,0)</f>
        <v>0</v>
      </c>
    </row>
    <row r="1855" spans="1:3" x14ac:dyDescent="0.25">
      <c r="A1855" t="s">
        <v>3483</v>
      </c>
      <c r="B1855" t="str">
        <f t="shared" si="28"/>
        <v>reportsrequiredbyfederal</v>
      </c>
      <c r="C1855">
        <f>IF(B1855=LOOKUP(B1855,'manually extracted terms'!$B$2:$B$219),1,0)</f>
        <v>0</v>
      </c>
    </row>
    <row r="1856" spans="1:3" x14ac:dyDescent="0.25">
      <c r="A1856" t="s">
        <v>3484</v>
      </c>
      <c r="B1856" t="str">
        <f t="shared" si="28"/>
        <v>engine</v>
      </c>
      <c r="C1856">
        <f>IF(B1856=LOOKUP(B1856,'manually extracted terms'!$B$2:$B$219),1,0)</f>
        <v>0</v>
      </c>
    </row>
    <row r="1857" spans="1:3" x14ac:dyDescent="0.25">
      <c r="A1857" t="s">
        <v>3485</v>
      </c>
      <c r="B1857" t="str">
        <f t="shared" ref="B1857:B1920" si="29">LOWER(SUBSTITUTE(A1857," ",""))</f>
        <v>individualeligibility</v>
      </c>
      <c r="C1857">
        <f>IF(B1857=LOOKUP(B1857,'manually extracted terms'!$B$2:$B$219),1,0)</f>
        <v>0</v>
      </c>
    </row>
    <row r="1858" spans="1:3" x14ac:dyDescent="0.25">
      <c r="A1858" t="s">
        <v>3486</v>
      </c>
      <c r="B1858" t="str">
        <f t="shared" si="29"/>
        <v>formatsotheexact</v>
      </c>
      <c r="C1858">
        <f>IF(B1858=LOOKUP(B1858,'manually extracted terms'!$B$2:$B$219),1,0)</f>
        <v>0</v>
      </c>
    </row>
    <row r="1859" spans="1:3" x14ac:dyDescent="0.25">
      <c r="A1859" t="s">
        <v>3487</v>
      </c>
      <c r="B1859" t="str">
        <f t="shared" si="29"/>
        <v>transmission</v>
      </c>
      <c r="C1859">
        <f>IF(B1859=LOOKUP(B1859,'manually extracted terms'!$B$2:$B$219),1,0)</f>
        <v>0</v>
      </c>
    </row>
    <row r="1860" spans="1:3" x14ac:dyDescent="0.25">
      <c r="A1860" t="s">
        <v>1046</v>
      </c>
      <c r="B1860" t="str">
        <f t="shared" si="29"/>
        <v>receivepaymenthistory</v>
      </c>
      <c r="C1860">
        <f>IF(B1860=LOOKUP(B1860,'manually extracted terms'!$B$2:$B$219),1,0)</f>
        <v>0</v>
      </c>
    </row>
    <row r="1861" spans="1:3" x14ac:dyDescent="0.25">
      <c r="A1861" t="s">
        <v>3488</v>
      </c>
      <c r="B1861" t="str">
        <f t="shared" si="29"/>
        <v>reductionsbased</v>
      </c>
      <c r="C1861">
        <f>IF(B1861=LOOKUP(B1861,'manually extracted terms'!$B$2:$B$219),1,0)</f>
        <v>0</v>
      </c>
    </row>
    <row r="1862" spans="1:3" x14ac:dyDescent="0.25">
      <c r="A1862" t="s">
        <v>3489</v>
      </c>
      <c r="B1862" t="str">
        <f t="shared" si="29"/>
        <v>includestheprior</v>
      </c>
      <c r="C1862">
        <f>IF(B1862=LOOKUP(B1862,'manually extracted terms'!$B$2:$B$219),1,0)</f>
        <v>0</v>
      </c>
    </row>
    <row r="1863" spans="1:3" x14ac:dyDescent="0.25">
      <c r="A1863" t="s">
        <v>3490</v>
      </c>
      <c r="B1863" t="str">
        <f t="shared" si="29"/>
        <v>residencytribalaffiliation</v>
      </c>
      <c r="C1863">
        <f>IF(B1863=LOOKUP(B1863,'manually extracted terms'!$B$2:$B$219),1,0)</f>
        <v>0</v>
      </c>
    </row>
    <row r="1864" spans="1:3" x14ac:dyDescent="0.25">
      <c r="A1864" t="s">
        <v>3491</v>
      </c>
      <c r="B1864" t="str">
        <f t="shared" si="29"/>
        <v>assessing</v>
      </c>
      <c r="C1864">
        <f>IF(B1864=LOOKUP(B1864,'manually extracted terms'!$B$2:$B$219),1,0)</f>
        <v>0</v>
      </c>
    </row>
    <row r="1865" spans="1:3" x14ac:dyDescent="0.25">
      <c r="A1865" t="s">
        <v>3492</v>
      </c>
      <c r="B1865" t="str">
        <f t="shared" si="29"/>
        <v>30to180day</v>
      </c>
      <c r="C1865">
        <f>IF(B1865=LOOKUP(B1865,'manually extracted terms'!$B$2:$B$219),1,0)</f>
        <v>0</v>
      </c>
    </row>
    <row r="1866" spans="1:3" x14ac:dyDescent="0.25">
      <c r="A1866" t="s">
        <v>3493</v>
      </c>
      <c r="B1866" t="str">
        <f t="shared" si="29"/>
        <v>affiliationinadvance</v>
      </c>
      <c r="C1866">
        <f>IF(B1866=LOOKUP(B1866,'manually extracted terms'!$B$2:$B$219),1,0)</f>
        <v>0</v>
      </c>
    </row>
    <row r="1867" spans="1:3" x14ac:dyDescent="0.25">
      <c r="A1867" t="s">
        <v>3494</v>
      </c>
      <c r="B1867" t="str">
        <f t="shared" si="29"/>
        <v>standardizedonline</v>
      </c>
      <c r="C1867">
        <f>IF(B1867=LOOKUP(B1867,'manually extracted terms'!$B$2:$B$219),1,0)</f>
        <v>0</v>
      </c>
    </row>
    <row r="1868" spans="1:3" x14ac:dyDescent="0.25">
      <c r="A1868" t="s">
        <v>1123</v>
      </c>
      <c r="B1868" t="str">
        <f t="shared" si="29"/>
        <v>agencyobtainsinformation</v>
      </c>
      <c r="C1868">
        <f>IF(B1868=LOOKUP(B1868,'manually extracted terms'!$B$2:$B$219),1,0)</f>
        <v>0</v>
      </c>
    </row>
    <row r="1869" spans="1:3" x14ac:dyDescent="0.25">
      <c r="A1869" t="s">
        <v>3495</v>
      </c>
      <c r="B1869" t="str">
        <f t="shared" si="29"/>
        <v>consumertoreport</v>
      </c>
      <c r="C1869">
        <f>IF(B1869=LOOKUP(B1869,'manually extracted terms'!$B$2:$B$219),1,0)</f>
        <v>0</v>
      </c>
    </row>
    <row r="1870" spans="1:3" x14ac:dyDescent="0.25">
      <c r="A1870" t="s">
        <v>3496</v>
      </c>
      <c r="B1870" t="str">
        <f t="shared" si="29"/>
        <v>sforprenatal</v>
      </c>
      <c r="C1870">
        <f>IF(B1870=LOOKUP(B1870,'manually extracted terms'!$B$2:$B$219),1,0)</f>
        <v>0</v>
      </c>
    </row>
    <row r="1871" spans="1:3" x14ac:dyDescent="0.25">
      <c r="A1871" t="s">
        <v>3497</v>
      </c>
      <c r="B1871" t="str">
        <f t="shared" si="29"/>
        <v>wastefraud</v>
      </c>
      <c r="C1871">
        <f>IF(B1871=LOOKUP(B1871,'manually extracted terms'!$B$2:$B$219),1,0)</f>
        <v>0</v>
      </c>
    </row>
    <row r="1872" spans="1:3" x14ac:dyDescent="0.25">
      <c r="A1872" t="s">
        <v>3498</v>
      </c>
      <c r="B1872" t="str">
        <f t="shared" si="29"/>
        <v>left</v>
      </c>
      <c r="C1872">
        <f>IF(B1872=LOOKUP(B1872,'manually extracted terms'!$B$2:$B$219),1,0)</f>
        <v>0</v>
      </c>
    </row>
    <row r="1873" spans="1:3" x14ac:dyDescent="0.25">
      <c r="A1873" t="s">
        <v>1745</v>
      </c>
      <c r="B1873" t="str">
        <f t="shared" si="29"/>
        <v>workload</v>
      </c>
      <c r="C1873">
        <f>IF(B1873=LOOKUP(B1873,'manually extracted terms'!$B$2:$B$219),1,0)</f>
        <v>0</v>
      </c>
    </row>
    <row r="1874" spans="1:3" x14ac:dyDescent="0.25">
      <c r="A1874" t="s">
        <v>3499</v>
      </c>
      <c r="B1874" t="str">
        <f t="shared" si="29"/>
        <v>updatemanually</v>
      </c>
      <c r="C1874">
        <f>IF(B1874=LOOKUP(B1874,'manually extracted terms'!$B$2:$B$219),1,0)</f>
        <v>0</v>
      </c>
    </row>
    <row r="1875" spans="1:3" x14ac:dyDescent="0.25">
      <c r="A1875" t="s">
        <v>117</v>
      </c>
      <c r="B1875" t="str">
        <f t="shared" si="29"/>
        <v>operator</v>
      </c>
      <c r="C1875">
        <f>IF(B1875=LOOKUP(B1875,'manually extracted terms'!$B$2:$B$219),1,0)</f>
        <v>0</v>
      </c>
    </row>
    <row r="1876" spans="1:3" x14ac:dyDescent="0.25">
      <c r="A1876" t="s">
        <v>3500</v>
      </c>
      <c r="B1876" t="str">
        <f t="shared" si="29"/>
        <v>informationisreceived</v>
      </c>
      <c r="C1876">
        <f>IF(B1876=LOOKUP(B1876,'manually extracted terms'!$B$2:$B$219),1,0)</f>
        <v>0</v>
      </c>
    </row>
    <row r="1877" spans="1:3" x14ac:dyDescent="0.25">
      <c r="A1877" t="s">
        <v>3501</v>
      </c>
      <c r="B1877" t="str">
        <f t="shared" si="29"/>
        <v>independent</v>
      </c>
      <c r="C1877">
        <f>IF(B1877=LOOKUP(B1877,'manually extracted terms'!$B$2:$B$219),1,0)</f>
        <v>0</v>
      </c>
    </row>
    <row r="1878" spans="1:3" x14ac:dyDescent="0.25">
      <c r="A1878" t="s">
        <v>3502</v>
      </c>
      <c r="B1878" t="str">
        <f t="shared" si="29"/>
        <v>accountcaseinformation</v>
      </c>
      <c r="C1878">
        <f>IF(B1878=LOOKUP(B1878,'manually extracted terms'!$B$2:$B$219),1,0)</f>
        <v>0</v>
      </c>
    </row>
    <row r="1879" spans="1:3" x14ac:dyDescent="0.25">
      <c r="A1879" t="s">
        <v>3503</v>
      </c>
      <c r="B1879" t="str">
        <f t="shared" si="29"/>
        <v>provideadditional</v>
      </c>
      <c r="C1879">
        <f>IF(B1879=LOOKUP(B1879,'manually extracted terms'!$B$2:$B$219),1,0)</f>
        <v>0</v>
      </c>
    </row>
    <row r="1880" spans="1:3" x14ac:dyDescent="0.25">
      <c r="A1880" t="s">
        <v>3504</v>
      </c>
      <c r="B1880" t="str">
        <f t="shared" si="29"/>
        <v>applicationwithdrawalspage</v>
      </c>
      <c r="C1880">
        <f>IF(B1880=LOOKUP(B1880,'manually extracted terms'!$B$2:$B$219),1,0)</f>
        <v>0</v>
      </c>
    </row>
    <row r="1881" spans="1:3" x14ac:dyDescent="0.25">
      <c r="A1881" t="s">
        <v>3505</v>
      </c>
      <c r="B1881" t="str">
        <f t="shared" si="29"/>
        <v>premiumofselectedplan</v>
      </c>
      <c r="C1881">
        <f>IF(B1881=LOOKUP(B1881,'manually extracted terms'!$B$2:$B$219),1,0)</f>
        <v>0</v>
      </c>
    </row>
    <row r="1882" spans="1:3" x14ac:dyDescent="0.25">
      <c r="A1882" t="s">
        <v>1181</v>
      </c>
      <c r="B1882" t="str">
        <f t="shared" si="29"/>
        <v>sendelectronicnotification</v>
      </c>
      <c r="C1882">
        <f>IF(B1882=LOOKUP(B1882,'manually extracted terms'!$B$2:$B$219),1,0)</f>
        <v>0</v>
      </c>
    </row>
    <row r="1883" spans="1:3" x14ac:dyDescent="0.25">
      <c r="A1883" t="s">
        <v>3506</v>
      </c>
      <c r="B1883" t="str">
        <f t="shared" si="29"/>
        <v>purposesofannual</v>
      </c>
      <c r="C1883">
        <f>IF(B1883=LOOKUP(B1883,'manually extracted terms'!$B$2:$B$219),1,0)</f>
        <v>0</v>
      </c>
    </row>
    <row r="1884" spans="1:3" x14ac:dyDescent="0.25">
      <c r="A1884" t="s">
        <v>3507</v>
      </c>
      <c r="B1884" t="str">
        <f t="shared" si="29"/>
        <v>reportsneededtoapply</v>
      </c>
      <c r="C1884">
        <f>IF(B1884=LOOKUP(B1884,'manually extracted terms'!$B$2:$B$219),1,0)</f>
        <v>0</v>
      </c>
    </row>
    <row r="1885" spans="1:3" x14ac:dyDescent="0.25">
      <c r="A1885" t="s">
        <v>3508</v>
      </c>
      <c r="B1885" t="str">
        <f t="shared" si="29"/>
        <v>verifyaddrequirement</v>
      </c>
      <c r="C1885">
        <f>IF(B1885=LOOKUP(B1885,'manually extracted terms'!$B$2:$B$219),1,0)</f>
        <v>0</v>
      </c>
    </row>
    <row r="1886" spans="1:3" x14ac:dyDescent="0.25">
      <c r="A1886" t="s">
        <v>3509</v>
      </c>
      <c r="B1886" t="str">
        <f t="shared" si="29"/>
        <v>receiptofalternate</v>
      </c>
      <c r="C1886">
        <f>IF(B1886=LOOKUP(B1886,'manually extracted terms'!$B$2:$B$219),1,0)</f>
        <v>0</v>
      </c>
    </row>
    <row r="1887" spans="1:3" x14ac:dyDescent="0.25">
      <c r="A1887" t="s">
        <v>3510</v>
      </c>
      <c r="B1887" t="str">
        <f t="shared" si="29"/>
        <v>obtainsinformation</v>
      </c>
      <c r="C1887">
        <f>IF(B1887=LOOKUP(B1887,'manually extracted terms'!$B$2:$B$219),1,0)</f>
        <v>0</v>
      </c>
    </row>
    <row r="1888" spans="1:3" x14ac:dyDescent="0.25">
      <c r="A1888" t="s">
        <v>3511</v>
      </c>
      <c r="B1888" t="str">
        <f t="shared" si="29"/>
        <v>referralsmade</v>
      </c>
      <c r="C1888">
        <f>IF(B1888=LOOKUP(B1888,'manually extracted terms'!$B$2:$B$219),1,0)</f>
        <v>0</v>
      </c>
    </row>
    <row r="1889" spans="1:3" x14ac:dyDescent="0.25">
      <c r="A1889" t="s">
        <v>1751</v>
      </c>
      <c r="B1889" t="str">
        <f t="shared" si="29"/>
        <v>capture</v>
      </c>
      <c r="C1889">
        <f>IF(B1889=LOOKUP(B1889,'manually extracted terms'!$B$2:$B$219),1,0)</f>
        <v>0</v>
      </c>
    </row>
    <row r="1890" spans="1:3" x14ac:dyDescent="0.25">
      <c r="A1890" t="s">
        <v>3512</v>
      </c>
      <c r="B1890" t="str">
        <f t="shared" si="29"/>
        <v>scananymailedapplication</v>
      </c>
      <c r="C1890">
        <f>IF(B1890=LOOKUP(B1890,'manually extracted terms'!$B$2:$B$219),1,0)</f>
        <v>0</v>
      </c>
    </row>
    <row r="1891" spans="1:3" x14ac:dyDescent="0.25">
      <c r="A1891" t="s">
        <v>3513</v>
      </c>
      <c r="B1891" t="str">
        <f t="shared" si="29"/>
        <v>requirementtoauto</v>
      </c>
      <c r="C1891">
        <f>IF(B1891=LOOKUP(B1891,'manually extracted terms'!$B$2:$B$219),1,0)</f>
        <v>0</v>
      </c>
    </row>
    <row r="1892" spans="1:3" x14ac:dyDescent="0.25">
      <c r="A1892" t="s">
        <v>3514</v>
      </c>
      <c r="B1892" t="str">
        <f t="shared" si="29"/>
        <v>usetodrill</v>
      </c>
      <c r="C1892">
        <f>IF(B1892=LOOKUP(B1892,'manually extracted terms'!$B$2:$B$219),1,0)</f>
        <v>0</v>
      </c>
    </row>
    <row r="1893" spans="1:3" x14ac:dyDescent="0.25">
      <c r="A1893" t="s">
        <v>3515</v>
      </c>
      <c r="B1893" t="str">
        <f t="shared" si="29"/>
        <v>functionalitytocollectoptional</v>
      </c>
      <c r="C1893">
        <f>IF(B1893=LOOKUP(B1893,'manually extracted terms'!$B$2:$B$219),1,0)</f>
        <v>0</v>
      </c>
    </row>
    <row r="1894" spans="1:3" x14ac:dyDescent="0.25">
      <c r="A1894" t="s">
        <v>3516</v>
      </c>
      <c r="B1894" t="str">
        <f t="shared" si="29"/>
        <v>trackedbyplan</v>
      </c>
      <c r="C1894">
        <f>IF(B1894=LOOKUP(B1894,'manually extracted terms'!$B$2:$B$219),1,0)</f>
        <v>0</v>
      </c>
    </row>
    <row r="1895" spans="1:3" x14ac:dyDescent="0.25">
      <c r="A1895" t="s">
        <v>3517</v>
      </c>
      <c r="B1895" t="str">
        <f t="shared" si="29"/>
        <v>individualscurrent</v>
      </c>
      <c r="C1895">
        <f>IF(B1895=LOOKUP(B1895,'manually extracted terms'!$B$2:$B$219),1,0)</f>
        <v>0</v>
      </c>
    </row>
    <row r="1896" spans="1:3" x14ac:dyDescent="0.25">
      <c r="A1896" t="s">
        <v>3518</v>
      </c>
      <c r="B1896" t="str">
        <f t="shared" si="29"/>
        <v>individualisalreadyeligible</v>
      </c>
      <c r="C1896">
        <f>IF(B1896=LOOKUP(B1896,'manually extracted terms'!$B$2:$B$219),1,0)</f>
        <v>0</v>
      </c>
    </row>
    <row r="1897" spans="1:3" x14ac:dyDescent="0.25">
      <c r="A1897" t="s">
        <v>3519</v>
      </c>
      <c r="B1897" t="str">
        <f t="shared" si="29"/>
        <v>automatedprocessfordetermining</v>
      </c>
      <c r="C1897">
        <f>IF(B1897=LOOKUP(B1897,'manually extracted terms'!$B$2:$B$219),1,0)</f>
        <v>0</v>
      </c>
    </row>
    <row r="1898" spans="1:3" x14ac:dyDescent="0.25">
      <c r="A1898" t="s">
        <v>3520</v>
      </c>
      <c r="B1898" t="str">
        <f t="shared" si="29"/>
        <v>maximum</v>
      </c>
      <c r="C1898">
        <f>IF(B1898=LOOKUP(B1898,'manually extracted terms'!$B$2:$B$219),1,0)</f>
        <v>0</v>
      </c>
    </row>
    <row r="1899" spans="1:3" x14ac:dyDescent="0.25">
      <c r="A1899" t="s">
        <v>1752</v>
      </c>
      <c r="B1899" t="str">
        <f t="shared" si="29"/>
        <v>billboard</v>
      </c>
      <c r="C1899">
        <f>IF(B1899=LOOKUP(B1899,'manually extracted terms'!$B$2:$B$219),1,0)</f>
        <v>0</v>
      </c>
    </row>
    <row r="1900" spans="1:3" x14ac:dyDescent="0.25">
      <c r="A1900" t="s">
        <v>1120</v>
      </c>
      <c r="B1900" t="str">
        <f t="shared" si="29"/>
        <v>webportalbased</v>
      </c>
      <c r="C1900">
        <f>IF(B1900=LOOKUP(B1900,'manually extracted terms'!$B$2:$B$219),1,0)</f>
        <v>0</v>
      </c>
    </row>
    <row r="1901" spans="1:3" x14ac:dyDescent="0.25">
      <c r="A1901" t="s">
        <v>3521</v>
      </c>
      <c r="B1901" t="str">
        <f t="shared" si="29"/>
        <v>mannerthatfacilitatescase</v>
      </c>
      <c r="C1901">
        <f>IF(B1901=LOOKUP(B1901,'manually extracted terms'!$B$2:$B$219),1,0)</f>
        <v>0</v>
      </c>
    </row>
    <row r="1902" spans="1:3" x14ac:dyDescent="0.25">
      <c r="A1902" t="s">
        <v>3522</v>
      </c>
      <c r="B1902" t="str">
        <f t="shared" si="29"/>
        <v>efficienciesprovidedecision</v>
      </c>
      <c r="C1902">
        <f>IF(B1902=LOOKUP(B1902,'manually extracted terms'!$B$2:$B$219),1,0)</f>
        <v>0</v>
      </c>
    </row>
    <row r="1903" spans="1:3" x14ac:dyDescent="0.25">
      <c r="A1903" t="s">
        <v>3523</v>
      </c>
      <c r="B1903" t="str">
        <f t="shared" si="29"/>
        <v>sexhouseholdcomposition</v>
      </c>
      <c r="C1903">
        <f>IF(B1903=LOOKUP(B1903,'manually extracted terms'!$B$2:$B$219),1,0)</f>
        <v>0</v>
      </c>
    </row>
    <row r="1904" spans="1:3" x14ac:dyDescent="0.25">
      <c r="A1904" t="s">
        <v>3524</v>
      </c>
      <c r="B1904" t="str">
        <f t="shared" si="29"/>
        <v>dataonconsumerfeedback</v>
      </c>
      <c r="C1904">
        <f>IF(B1904=LOOKUP(B1904,'manually extracted terms'!$B$2:$B$219),1,0)</f>
        <v>0</v>
      </c>
    </row>
    <row r="1905" spans="1:3" x14ac:dyDescent="0.25">
      <c r="A1905" t="s">
        <v>31</v>
      </c>
      <c r="B1905" t="str">
        <f t="shared" si="29"/>
        <v>smartscripting</v>
      </c>
      <c r="C1905">
        <f>IF(B1905=LOOKUP(B1905,'manually extracted terms'!$B$2:$B$219),1,0)</f>
        <v>1</v>
      </c>
    </row>
    <row r="1906" spans="1:3" x14ac:dyDescent="0.25">
      <c r="A1906" t="s">
        <v>3525</v>
      </c>
      <c r="B1906" t="str">
        <f t="shared" si="29"/>
        <v>existing</v>
      </c>
      <c r="C1906">
        <f>IF(B1906=LOOKUP(B1906,'manually extracted terms'!$B$2:$B$219),1,0)</f>
        <v>0</v>
      </c>
    </row>
    <row r="1907" spans="1:3" x14ac:dyDescent="0.25">
      <c r="A1907" t="s">
        <v>3526</v>
      </c>
      <c r="B1907" t="str">
        <f t="shared" si="29"/>
        <v>acknowledgementofindividualenrollment</v>
      </c>
      <c r="C1907">
        <f>IF(B1907=LOOKUP(B1907,'manually extracted terms'!$B$2:$B$219),1,0)</f>
        <v>0</v>
      </c>
    </row>
    <row r="1908" spans="1:3" x14ac:dyDescent="0.25">
      <c r="A1908" t="s">
        <v>3527</v>
      </c>
      <c r="B1908" t="str">
        <f t="shared" si="29"/>
        <v>requireanacknowledgement</v>
      </c>
      <c r="C1908">
        <f>IF(B1908=LOOKUP(B1908,'manually extracted terms'!$B$2:$B$219),1,0)</f>
        <v>0</v>
      </c>
    </row>
    <row r="1909" spans="1:3" x14ac:dyDescent="0.25">
      <c r="A1909" t="s">
        <v>1160</v>
      </c>
      <c r="B1909" t="str">
        <f t="shared" si="29"/>
        <v>initialapplicationdate</v>
      </c>
      <c r="C1909">
        <f>IF(B1909=LOOKUP(B1909,'manually extracted terms'!$B$2:$B$219),1,0)</f>
        <v>0</v>
      </c>
    </row>
    <row r="1910" spans="1:3" x14ac:dyDescent="0.25">
      <c r="A1910" t="s">
        <v>3528</v>
      </c>
      <c r="B1910" t="str">
        <f t="shared" si="29"/>
        <v>functionalitytoqualifyindividual</v>
      </c>
      <c r="C1910">
        <f>IF(B1910=LOOKUP(B1910,'manually extracted terms'!$B$2:$B$219),1,0)</f>
        <v>0</v>
      </c>
    </row>
    <row r="1911" spans="1:3" x14ac:dyDescent="0.25">
      <c r="A1911" t="s">
        <v>3529</v>
      </c>
      <c r="B1911" t="str">
        <f t="shared" si="29"/>
        <v>functionalitytocommunicate</v>
      </c>
      <c r="C1911">
        <f>IF(B1911=LOOKUP(B1911,'manually extracted terms'!$B$2:$B$219),1,0)</f>
        <v>0</v>
      </c>
    </row>
    <row r="1912" spans="1:3" x14ac:dyDescent="0.25">
      <c r="A1912" t="s">
        <v>3530</v>
      </c>
      <c r="B1912" t="str">
        <f t="shared" si="29"/>
        <v>recommend</v>
      </c>
      <c r="C1912">
        <f>IF(B1912=LOOKUP(B1912,'manually extracted terms'!$B$2:$B$219),1,0)</f>
        <v>0</v>
      </c>
    </row>
    <row r="1913" spans="1:3" x14ac:dyDescent="0.25">
      <c r="A1913" t="s">
        <v>3531</v>
      </c>
      <c r="B1913" t="str">
        <f t="shared" si="29"/>
        <v>planinformationasneeded</v>
      </c>
      <c r="C1913">
        <f>IF(B1913=LOOKUP(B1913,'manually extracted terms'!$B$2:$B$219),1,0)</f>
        <v>0</v>
      </c>
    </row>
    <row r="1914" spans="1:3" x14ac:dyDescent="0.25">
      <c r="A1914" t="s">
        <v>3532</v>
      </c>
      <c r="B1914" t="str">
        <f t="shared" si="29"/>
        <v>eligibleinmedi-cal</v>
      </c>
      <c r="C1914">
        <f>IF(B1914=LOOKUP(B1914,'manually extracted terms'!$B$2:$B$219),1,0)</f>
        <v>0</v>
      </c>
    </row>
    <row r="1915" spans="1:3" x14ac:dyDescent="0.25">
      <c r="A1915" t="s">
        <v>1493</v>
      </c>
      <c r="B1915" t="str">
        <f t="shared" si="29"/>
        <v>verifyresidency</v>
      </c>
      <c r="C1915">
        <f>IF(B1915=LOOKUP(B1915,'manually extracted terms'!$B$2:$B$219),1,0)</f>
        <v>0</v>
      </c>
    </row>
    <row r="1916" spans="1:3" x14ac:dyDescent="0.25">
      <c r="A1916" t="s">
        <v>3533</v>
      </c>
      <c r="B1916" t="str">
        <f t="shared" si="29"/>
        <v>telephoneapplicationassisted</v>
      </c>
      <c r="C1916">
        <f>IF(B1916=LOOKUP(B1916,'manually extracted terms'!$B$2:$B$219),1,0)</f>
        <v>0</v>
      </c>
    </row>
    <row r="1917" spans="1:3" x14ac:dyDescent="0.25">
      <c r="A1917" t="s">
        <v>1203</v>
      </c>
      <c r="B1917" t="str">
        <f t="shared" si="29"/>
        <v>consumersattestation</v>
      </c>
      <c r="C1917">
        <f>IF(B1917=LOOKUP(B1917,'manually extracted terms'!$B$2:$B$219),1,0)</f>
        <v>0</v>
      </c>
    </row>
    <row r="1918" spans="1:3" x14ac:dyDescent="0.25">
      <c r="A1918" t="s">
        <v>3534</v>
      </c>
      <c r="B1918" t="str">
        <f t="shared" si="29"/>
        <v>functionalitytouniquelyrecord</v>
      </c>
      <c r="C1918">
        <f>IF(B1918=LOOKUP(B1918,'manually extracted terms'!$B$2:$B$219),1,0)</f>
        <v>0</v>
      </c>
    </row>
    <row r="1919" spans="1:3" x14ac:dyDescent="0.25">
      <c r="A1919" t="s">
        <v>3535</v>
      </c>
      <c r="B1919" t="str">
        <f t="shared" si="29"/>
        <v>calheersshallprovideworkflow</v>
      </c>
      <c r="C1919">
        <f>IF(B1919=LOOKUP(B1919,'manually extracted terms'!$B$2:$B$219),1,0)</f>
        <v>0</v>
      </c>
    </row>
    <row r="1920" spans="1:3" x14ac:dyDescent="0.25">
      <c r="A1920" t="s">
        <v>3536</v>
      </c>
      <c r="B1920" t="str">
        <f t="shared" si="29"/>
        <v>basedonuser-defined</v>
      </c>
      <c r="C1920">
        <f>IF(B1920=LOOKUP(B1920,'manually extracted terms'!$B$2:$B$219),1,0)</f>
        <v>0</v>
      </c>
    </row>
    <row r="1921" spans="1:3" x14ac:dyDescent="0.25">
      <c r="A1921" t="s">
        <v>1386</v>
      </c>
      <c r="B1921" t="str">
        <f t="shared" ref="B1921:B1983" si="30">LOWER(SUBSTITUTE(A1921," ",""))</f>
        <v>timeoutexpiration</v>
      </c>
      <c r="C1921">
        <f>IF(B1921=LOOKUP(B1921,'manually extracted terms'!$B$2:$B$219),1,0)</f>
        <v>0</v>
      </c>
    </row>
    <row r="1922" spans="1:3" x14ac:dyDescent="0.25">
      <c r="A1922" t="s">
        <v>3537</v>
      </c>
      <c r="B1922" t="str">
        <f t="shared" si="30"/>
        <v>bhpifenacted</v>
      </c>
      <c r="C1922">
        <f>IF(B1922=LOOKUP(B1922,'manually extracted terms'!$B$2:$B$219),1,0)</f>
        <v>0</v>
      </c>
    </row>
    <row r="1923" spans="1:3" x14ac:dyDescent="0.25">
      <c r="A1923" t="s">
        <v>3538</v>
      </c>
      <c r="B1923" t="str">
        <f t="shared" si="30"/>
        <v>consumertoreportchange</v>
      </c>
      <c r="C1923">
        <f>IF(B1923=LOOKUP(B1923,'manually extracted terms'!$B$2:$B$219),1,0)</f>
        <v>0</v>
      </c>
    </row>
    <row r="1924" spans="1:3" x14ac:dyDescent="0.25">
      <c r="A1924" t="s">
        <v>3539</v>
      </c>
      <c r="B1924" t="str">
        <f t="shared" si="30"/>
        <v>noticeinthecompleted</v>
      </c>
      <c r="C1924">
        <f>IF(B1924=LOOKUP(B1924,'manually extracted terms'!$B$2:$B$219),1,0)</f>
        <v>0</v>
      </c>
    </row>
    <row r="1925" spans="1:3" x14ac:dyDescent="0.25">
      <c r="A1925" t="s">
        <v>3540</v>
      </c>
      <c r="B1925" t="str">
        <f t="shared" si="30"/>
        <v>sponsor</v>
      </c>
      <c r="C1925">
        <f>IF(B1925=LOOKUP(B1925,'manually extracted terms'!$B$2:$B$219),1,0)</f>
        <v>0</v>
      </c>
    </row>
    <row r="1926" spans="1:3" x14ac:dyDescent="0.25">
      <c r="A1926" t="s">
        <v>3541</v>
      </c>
      <c r="B1926" t="str">
        <f t="shared" si="30"/>
        <v>portallogin</v>
      </c>
      <c r="C1926">
        <f>IF(B1926=LOOKUP(B1926,'manually extracted terms'!$B$2:$B$219),1,0)</f>
        <v>0</v>
      </c>
    </row>
    <row r="1927" spans="1:3" x14ac:dyDescent="0.25">
      <c r="A1927" t="s">
        <v>3542</v>
      </c>
      <c r="B1927" t="str">
        <f t="shared" si="30"/>
        <v>methodology</v>
      </c>
      <c r="C1927">
        <f>IF(B1927=LOOKUP(B1927,'manually extracted terms'!$B$2:$B$219),1,0)</f>
        <v>0</v>
      </c>
    </row>
    <row r="1928" spans="1:3" x14ac:dyDescent="0.25">
      <c r="A1928" t="s">
        <v>3543</v>
      </c>
      <c r="B1928" t="str">
        <f t="shared" si="30"/>
        <v>makemanual</v>
      </c>
      <c r="C1928">
        <f>IF(B1928=LOOKUP(B1928,'manually extracted terms'!$B$2:$B$219),1,0)</f>
        <v>0</v>
      </c>
    </row>
    <row r="1929" spans="1:3" x14ac:dyDescent="0.25">
      <c r="A1929" t="s">
        <v>1758</v>
      </c>
      <c r="B1929" t="str">
        <f t="shared" si="30"/>
        <v>manner</v>
      </c>
      <c r="C1929">
        <f>IF(B1929=LOOKUP(B1929,'manually extracted terms'!$B$2:$B$219),1,0)</f>
        <v>0</v>
      </c>
    </row>
    <row r="1930" spans="1:3" x14ac:dyDescent="0.25">
      <c r="A1930" t="s">
        <v>3544</v>
      </c>
      <c r="B1930" t="str">
        <f t="shared" si="30"/>
        <v>eligibletoenroll</v>
      </c>
      <c r="C1930">
        <f>IF(B1930=LOOKUP(B1930,'manually extracted terms'!$B$2:$B$219),1,0)</f>
        <v>0</v>
      </c>
    </row>
    <row r="1931" spans="1:3" x14ac:dyDescent="0.25">
      <c r="A1931" t="s">
        <v>3545</v>
      </c>
      <c r="B1931" t="str">
        <f t="shared" si="30"/>
        <v>includingthelocation</v>
      </c>
      <c r="C1931">
        <f>IF(B1931=LOOKUP(B1931,'manually extracted terms'!$B$2:$B$219),1,0)</f>
        <v>0</v>
      </c>
    </row>
    <row r="1932" spans="1:3" x14ac:dyDescent="0.25">
      <c r="A1932" t="s">
        <v>1045</v>
      </c>
      <c r="B1932" t="str">
        <f t="shared" si="30"/>
        <v>role-basedsecuritycontrol</v>
      </c>
      <c r="C1932">
        <f>IF(B1932=LOOKUP(B1932,'manually extracted terms'!$B$2:$B$219),1,0)</f>
        <v>0</v>
      </c>
    </row>
    <row r="1933" spans="1:3" x14ac:dyDescent="0.25">
      <c r="A1933" t="s">
        <v>3546</v>
      </c>
      <c r="B1933" t="str">
        <f t="shared" si="30"/>
        <v>federalrequirement</v>
      </c>
      <c r="C1933">
        <f>IF(B1933=LOOKUP(B1933,'manually extracted terms'!$B$2:$B$219),1,0)</f>
        <v>0</v>
      </c>
    </row>
    <row r="1934" spans="1:3" x14ac:dyDescent="0.25">
      <c r="A1934" t="s">
        <v>1388</v>
      </c>
      <c r="B1934" t="str">
        <f t="shared" si="30"/>
        <v>prenatalgateway</v>
      </c>
      <c r="C1934">
        <f>IF(B1934=LOOKUP(B1934,'manually extracted terms'!$B$2:$B$219),1,0)</f>
        <v>1</v>
      </c>
    </row>
    <row r="1935" spans="1:3" x14ac:dyDescent="0.25">
      <c r="A1935" t="s">
        <v>3547</v>
      </c>
      <c r="B1935" t="str">
        <f t="shared" si="30"/>
        <v>complaintfeedbacktrend</v>
      </c>
      <c r="C1935">
        <f>IF(B1935=LOOKUP(B1935,'manually extracted terms'!$B$2:$B$219),1,0)</f>
        <v>0</v>
      </c>
    </row>
    <row r="1936" spans="1:3" x14ac:dyDescent="0.25">
      <c r="A1936" t="s">
        <v>1760</v>
      </c>
      <c r="B1936" t="str">
        <f t="shared" si="30"/>
        <v>reproduced</v>
      </c>
      <c r="C1936">
        <f>IF(B1936=LOOKUP(B1936,'manually extracted terms'!$B$2:$B$219),1,0)</f>
        <v>0</v>
      </c>
    </row>
    <row r="1937" spans="1:3" x14ac:dyDescent="0.25">
      <c r="A1937" t="s">
        <v>3548</v>
      </c>
      <c r="B1937" t="str">
        <f t="shared" si="30"/>
        <v>providethemaximum</v>
      </c>
      <c r="C1937">
        <f>IF(B1937=LOOKUP(B1937,'manually extracted terms'!$B$2:$B$219),1,0)</f>
        <v>0</v>
      </c>
    </row>
    <row r="1938" spans="1:3" x14ac:dyDescent="0.25">
      <c r="A1938" t="s">
        <v>3549</v>
      </c>
      <c r="B1938" t="str">
        <f t="shared" si="30"/>
        <v>categoryofcost-sharing</v>
      </c>
      <c r="C1938">
        <f>IF(B1938=LOOKUP(B1938,'manually extracted terms'!$B$2:$B$219),1,0)</f>
        <v>0</v>
      </c>
    </row>
    <row r="1939" spans="1:3" x14ac:dyDescent="0.25">
      <c r="A1939" t="s">
        <v>3550</v>
      </c>
      <c r="B1939" t="str">
        <f t="shared" si="30"/>
        <v>appealsfrom30</v>
      </c>
      <c r="C1939">
        <f>IF(B1939=LOOKUP(B1939,'manually extracted terms'!$B$2:$B$219),1,0)</f>
        <v>0</v>
      </c>
    </row>
    <row r="1940" spans="1:3" x14ac:dyDescent="0.25">
      <c r="A1940" t="s">
        <v>3551</v>
      </c>
      <c r="B1940" t="str">
        <f t="shared" si="30"/>
        <v>calculateadvancepremium</v>
      </c>
      <c r="C1940">
        <f>IF(B1940=LOOKUP(B1940,'manually extracted terms'!$B$2:$B$219),1,0)</f>
        <v>0</v>
      </c>
    </row>
    <row r="1941" spans="1:3" x14ac:dyDescent="0.25">
      <c r="A1941" t="s">
        <v>1212</v>
      </c>
      <c r="B1941" t="str">
        <f t="shared" si="30"/>
        <v>informationentered</v>
      </c>
      <c r="C1941">
        <f>IF(B1941=LOOKUP(B1941,'manually extracted terms'!$B$2:$B$219),1,0)</f>
        <v>0</v>
      </c>
    </row>
    <row r="1942" spans="1:3" x14ac:dyDescent="0.25">
      <c r="A1942" t="s">
        <v>3552</v>
      </c>
      <c r="B1942" t="str">
        <f t="shared" si="30"/>
        <v>exchangeincluding</v>
      </c>
      <c r="C1942">
        <f>IF(B1942=LOOKUP(B1942,'manually extracted terms'!$B$2:$B$219),1,0)</f>
        <v>0</v>
      </c>
    </row>
    <row r="1943" spans="1:3" x14ac:dyDescent="0.25">
      <c r="A1943" t="s">
        <v>3553</v>
      </c>
      <c r="B1943" t="str">
        <f t="shared" si="30"/>
        <v>calheersshallautomaticallysave</v>
      </c>
      <c r="C1943">
        <f>IF(B1943=LOOKUP(B1943,'manually extracted terms'!$B$2:$B$219),1,0)</f>
        <v>0</v>
      </c>
    </row>
    <row r="1944" spans="1:3" x14ac:dyDescent="0.25">
      <c r="A1944" t="s">
        <v>3554</v>
      </c>
      <c r="B1944" t="str">
        <f t="shared" si="30"/>
        <v>processanindividualappeal</v>
      </c>
      <c r="C1944">
        <f>IF(B1944=LOOKUP(B1944,'manually extracted terms'!$B$2:$B$219),1,0)</f>
        <v>0</v>
      </c>
    </row>
    <row r="1945" spans="1:3" x14ac:dyDescent="0.25">
      <c r="A1945" t="s">
        <v>3555</v>
      </c>
      <c r="B1945" t="str">
        <f t="shared" si="30"/>
        <v>initiateanautomatedprocess</v>
      </c>
      <c r="C1945">
        <f>IF(B1945=LOOKUP(B1945,'manually extracted terms'!$B$2:$B$219),1,0)</f>
        <v>0</v>
      </c>
    </row>
    <row r="1946" spans="1:3" x14ac:dyDescent="0.25">
      <c r="A1946" t="s">
        <v>3556</v>
      </c>
      <c r="B1946" t="str">
        <f t="shared" si="30"/>
        <v>systemusere</v>
      </c>
      <c r="C1946">
        <f>IF(B1946=LOOKUP(B1946,'manually extracted terms'!$B$2:$B$219),1,0)</f>
        <v>0</v>
      </c>
    </row>
    <row r="1947" spans="1:3" x14ac:dyDescent="0.25">
      <c r="A1947" t="s">
        <v>3557</v>
      </c>
      <c r="B1947" t="str">
        <f t="shared" si="30"/>
        <v>applicationeligibilitydetermination</v>
      </c>
      <c r="C1947">
        <f>IF(B1947=LOOKUP(B1947,'manually extracted terms'!$B$2:$B$219),1,0)</f>
        <v>0</v>
      </c>
    </row>
    <row r="1948" spans="1:3" x14ac:dyDescent="0.25">
      <c r="A1948" t="s">
        <v>3558</v>
      </c>
      <c r="B1948" t="str">
        <f t="shared" si="30"/>
        <v>processonprioritized</v>
      </c>
      <c r="C1948">
        <f>IF(B1948=LOOKUP(B1948,'manually extracted terms'!$B$2:$B$219),1,0)</f>
        <v>0</v>
      </c>
    </row>
    <row r="1949" spans="1:3" x14ac:dyDescent="0.25">
      <c r="A1949" t="s">
        <v>3559</v>
      </c>
      <c r="B1949" t="str">
        <f t="shared" si="30"/>
        <v>searchforaspecific</v>
      </c>
      <c r="C1949">
        <f>IF(B1949=LOOKUP(B1949,'manually extracted terms'!$B$2:$B$219),1,0)</f>
        <v>0</v>
      </c>
    </row>
    <row r="1950" spans="1:3" x14ac:dyDescent="0.25">
      <c r="A1950" t="s">
        <v>1264</v>
      </c>
      <c r="B1950" t="str">
        <f t="shared" si="30"/>
        <v>consumerfeedback</v>
      </c>
      <c r="C1950">
        <f>IF(B1950=LOOKUP(B1950,'manually extracted terms'!$B$2:$B$219),1,0)</f>
        <v>0</v>
      </c>
    </row>
    <row r="1951" spans="1:3" x14ac:dyDescent="0.25">
      <c r="A1951" t="s">
        <v>3560</v>
      </c>
      <c r="B1951" t="str">
        <f t="shared" si="30"/>
        <v>receivede</v>
      </c>
      <c r="C1951">
        <f>IF(B1951=LOOKUP(B1951,'manually extracted terms'!$B$2:$B$219),1,0)</f>
        <v>0</v>
      </c>
    </row>
    <row r="1952" spans="1:3" x14ac:dyDescent="0.25">
      <c r="A1952" t="s">
        <v>2185</v>
      </c>
      <c r="B1952" t="str">
        <f t="shared" si="30"/>
        <v>comment</v>
      </c>
      <c r="C1952">
        <f>IF(B1952=LOOKUP(B1952,'manually extracted terms'!$B$2:$B$219),1,0)</f>
        <v>0</v>
      </c>
    </row>
    <row r="1953" spans="1:3" x14ac:dyDescent="0.25">
      <c r="A1953" t="s">
        <v>3561</v>
      </c>
      <c r="B1953" t="str">
        <f t="shared" si="30"/>
        <v>timeframebased</v>
      </c>
      <c r="C1953">
        <f>IF(B1953=LOOKUP(B1953,'manually extracted terms'!$B$2:$B$219),1,0)</f>
        <v>0</v>
      </c>
    </row>
    <row r="1954" spans="1:3" x14ac:dyDescent="0.25">
      <c r="A1954" t="s">
        <v>3562</v>
      </c>
      <c r="B1954" t="str">
        <f t="shared" si="30"/>
        <v>small</v>
      </c>
      <c r="C1954">
        <f>IF(B1954=LOOKUP(B1954,'manually extracted terms'!$B$2:$B$219),1,0)</f>
        <v>0</v>
      </c>
    </row>
    <row r="1955" spans="1:3" x14ac:dyDescent="0.25">
      <c r="A1955" t="s">
        <v>3563</v>
      </c>
      <c r="B1955" t="str">
        <f t="shared" si="30"/>
        <v>caseloadtask</v>
      </c>
      <c r="C1955">
        <f>IF(B1955=LOOKUP(B1955,'manually extracted terms'!$B$2:$B$219),1,0)</f>
        <v>0</v>
      </c>
    </row>
    <row r="1956" spans="1:3" x14ac:dyDescent="0.25">
      <c r="A1956" t="s">
        <v>3564</v>
      </c>
      <c r="B1956" t="str">
        <f t="shared" si="30"/>
        <v>plansprogram</v>
      </c>
      <c r="C1956">
        <f>IF(B1956=LOOKUP(B1956,'manually extracted terms'!$B$2:$B$219),1,0)</f>
        <v>0</v>
      </c>
    </row>
    <row r="1957" spans="1:3" x14ac:dyDescent="0.25">
      <c r="A1957" t="s">
        <v>3565</v>
      </c>
      <c r="B1957" t="str">
        <f t="shared" si="30"/>
        <v>smallgroupmarket</v>
      </c>
      <c r="C1957">
        <f>IF(B1957=LOOKUP(B1957,'manually extracted terms'!$B$2:$B$219),1,0)</f>
        <v>0</v>
      </c>
    </row>
    <row r="1958" spans="1:3" x14ac:dyDescent="0.25">
      <c r="A1958" t="s">
        <v>3566</v>
      </c>
      <c r="B1958" t="str">
        <f t="shared" si="30"/>
        <v>sponsorsprogram</v>
      </c>
      <c r="C1958">
        <f>IF(B1958=LOOKUP(B1958,'manually extracted terms'!$B$2:$B$219),1,0)</f>
        <v>0</v>
      </c>
    </row>
    <row r="1959" spans="1:3" x14ac:dyDescent="0.25">
      <c r="A1959" t="s">
        <v>3567</v>
      </c>
      <c r="B1959" t="str">
        <f t="shared" si="30"/>
        <v>consumerhealthcoveragehistory</v>
      </c>
      <c r="C1959">
        <f>IF(B1959=LOOKUP(B1959,'manually extracted terms'!$B$2:$B$219),1,0)</f>
        <v>0</v>
      </c>
    </row>
    <row r="1960" spans="1:3" x14ac:dyDescent="0.25">
      <c r="A1960" t="s">
        <v>3568</v>
      </c>
      <c r="B1960" t="str">
        <f t="shared" si="30"/>
        <v>multi-lingualmass</v>
      </c>
      <c r="C1960">
        <f>IF(B1960=LOOKUP(B1960,'manually extracted terms'!$B$2:$B$219),1,0)</f>
        <v>0</v>
      </c>
    </row>
    <row r="1961" spans="1:3" x14ac:dyDescent="0.25">
      <c r="A1961" t="s">
        <v>3569</v>
      </c>
      <c r="B1961" t="str">
        <f t="shared" si="30"/>
        <v>exchangeqhp</v>
      </c>
      <c r="C1961">
        <f>IF(B1961=LOOKUP(B1961,'manually extracted terms'!$B$2:$B$219),1,0)</f>
        <v>1</v>
      </c>
    </row>
    <row r="1962" spans="1:3" x14ac:dyDescent="0.25">
      <c r="A1962" t="s">
        <v>3570</v>
      </c>
      <c r="B1962" t="str">
        <f t="shared" si="30"/>
        <v>requesting</v>
      </c>
      <c r="C1962">
        <f>IF(B1962=LOOKUP(B1962,'manually extracted terms'!$B$2:$B$219),1,0)</f>
        <v>0</v>
      </c>
    </row>
    <row r="1963" spans="1:3" x14ac:dyDescent="0.25">
      <c r="A1963" t="s">
        <v>3571</v>
      </c>
      <c r="B1963" t="str">
        <f t="shared" si="30"/>
        <v>groupmarket</v>
      </c>
      <c r="C1963">
        <f>IF(B1963=LOOKUP(B1963,'manually extracted terms'!$B$2:$B$219),1,0)</f>
        <v>0</v>
      </c>
    </row>
    <row r="1964" spans="1:3" x14ac:dyDescent="0.25">
      <c r="A1964" t="s">
        <v>3572</v>
      </c>
      <c r="B1964" t="str">
        <f t="shared" si="30"/>
        <v>functionalitytocapture</v>
      </c>
      <c r="C1964">
        <f>IF(B1964=LOOKUP(B1964,'manually extracted terms'!$B$2:$B$219),1,0)</f>
        <v>0</v>
      </c>
    </row>
    <row r="1965" spans="1:3" x14ac:dyDescent="0.25">
      <c r="A1965" t="s">
        <v>3573</v>
      </c>
      <c r="B1965" t="str">
        <f t="shared" si="30"/>
        <v>generatereportsforcalifornia</v>
      </c>
      <c r="C1965">
        <f>IF(B1965=LOOKUP(B1965,'manually extracted terms'!$B$2:$B$219),1,0)</f>
        <v>0</v>
      </c>
    </row>
    <row r="1966" spans="1:3" x14ac:dyDescent="0.25">
      <c r="A1966" t="s">
        <v>3574</v>
      </c>
      <c r="B1966" t="str">
        <f t="shared" si="30"/>
        <v>functionalitytoallowconsumer</v>
      </c>
      <c r="C1966">
        <f>IF(B1966=LOOKUP(B1966,'manually extracted terms'!$B$2:$B$219),1,0)</f>
        <v>0</v>
      </c>
    </row>
    <row r="1967" spans="1:3" x14ac:dyDescent="0.25">
      <c r="A1967" t="s">
        <v>3575</v>
      </c>
      <c r="B1967" t="str">
        <f t="shared" si="30"/>
        <v>abilitytodesignatedocument</v>
      </c>
      <c r="C1967">
        <f>IF(B1967=LOOKUP(B1967,'manually extracted terms'!$B$2:$B$219),1,0)</f>
        <v>0</v>
      </c>
    </row>
    <row r="1968" spans="1:3" x14ac:dyDescent="0.25">
      <c r="A1968" t="s">
        <v>3576</v>
      </c>
      <c r="B1968" t="str">
        <f t="shared" si="30"/>
        <v>supportdifferent</v>
      </c>
      <c r="C1968">
        <f>IF(B1968=LOOKUP(B1968,'manually extracted terms'!$B$2:$B$219),1,0)</f>
        <v>0</v>
      </c>
    </row>
    <row r="1969" spans="1:3" x14ac:dyDescent="0.25">
      <c r="A1969" t="s">
        <v>213</v>
      </c>
      <c r="B1969" t="str">
        <f t="shared" si="30"/>
        <v>federalsystem</v>
      </c>
      <c r="C1969">
        <f>IF(B1969=LOOKUP(B1969,'manually extracted terms'!$B$2:$B$219),1,0)</f>
        <v>1</v>
      </c>
    </row>
    <row r="1970" spans="1:3" x14ac:dyDescent="0.25">
      <c r="A1970" t="s">
        <v>3577</v>
      </c>
      <c r="B1970" t="str">
        <f t="shared" si="30"/>
        <v>applyfordifferentprogram</v>
      </c>
      <c r="C1970">
        <f>IF(B1970=LOOKUP(B1970,'manually extracted terms'!$B$2:$B$219),1,0)</f>
        <v>0</v>
      </c>
    </row>
    <row r="1971" spans="1:3" x14ac:dyDescent="0.25">
      <c r="A1971" t="s">
        <v>3578</v>
      </c>
      <c r="B1971" t="str">
        <f t="shared" si="30"/>
        <v>functionalitytoreport</v>
      </c>
      <c r="C1971">
        <f>IF(B1971=LOOKUP(B1971,'manually extracted terms'!$B$2:$B$219),1,0)</f>
        <v>0</v>
      </c>
    </row>
    <row r="1972" spans="1:3" x14ac:dyDescent="0.25">
      <c r="A1972" t="s">
        <v>3579</v>
      </c>
      <c r="B1972" t="str">
        <f t="shared" si="30"/>
        <v>functionalitytoreceivepayment</v>
      </c>
      <c r="C1972">
        <f>IF(B1972=LOOKUP(B1972,'manually extracted terms'!$B$2:$B$219),1,0)</f>
        <v>0</v>
      </c>
    </row>
    <row r="1973" spans="1:3" x14ac:dyDescent="0.25">
      <c r="A1973" t="s">
        <v>3580</v>
      </c>
      <c r="B1973" t="str">
        <f t="shared" si="30"/>
        <v>produce</v>
      </c>
      <c r="C1973">
        <f>IF(B1973=LOOKUP(B1973,'manually extracted terms'!$B$2:$B$219),1,0)</f>
        <v>0</v>
      </c>
    </row>
    <row r="1974" spans="1:3" x14ac:dyDescent="0.25">
      <c r="A1974" t="s">
        <v>3581</v>
      </c>
      <c r="B1974" t="str">
        <f t="shared" si="30"/>
        <v>technology</v>
      </c>
      <c r="C1974">
        <f>IF(B1974=LOOKUP(B1974,'manually extracted terms'!$B$2:$B$219),1,0)</f>
        <v>0</v>
      </c>
    </row>
    <row r="1975" spans="1:3" x14ac:dyDescent="0.25">
      <c r="A1975" t="s">
        <v>3582</v>
      </c>
      <c r="B1975" t="str">
        <f t="shared" si="30"/>
        <v>resultingfromappeal</v>
      </c>
      <c r="C1975">
        <f>IF(B1975=LOOKUP(B1975,'manually extracted terms'!$B$2:$B$219),1,0)</f>
        <v>0</v>
      </c>
    </row>
    <row r="1976" spans="1:3" x14ac:dyDescent="0.25">
      <c r="A1976" t="s">
        <v>1390</v>
      </c>
      <c r="B1976" t="str">
        <f t="shared" si="30"/>
        <v>patientsafety</v>
      </c>
      <c r="C1976">
        <f>IF(B1976=LOOKUP(B1976,'manually extracted terms'!$B$2:$B$219),1,0)</f>
        <v>0</v>
      </c>
    </row>
    <row r="1977" spans="1:3" x14ac:dyDescent="0.25">
      <c r="A1977" t="s">
        <v>3583</v>
      </c>
      <c r="B1977" t="str">
        <f t="shared" si="30"/>
        <v>electronicreportofaptc</v>
      </c>
      <c r="C1977">
        <f>IF(B1977=LOOKUP(B1977,'manually extracted terms'!$B$2:$B$219),1,0)</f>
        <v>0</v>
      </c>
    </row>
    <row r="1978" spans="1:3" x14ac:dyDescent="0.25">
      <c r="A1978" t="s">
        <v>1770</v>
      </c>
      <c r="B1978" t="str">
        <f t="shared" si="30"/>
        <v>chinese</v>
      </c>
      <c r="C1978">
        <f>IF(B1978=LOOKUP(B1978,'manually extracted terms'!$B$2:$B$219),1,0)</f>
        <v>0</v>
      </c>
    </row>
    <row r="1979" spans="1:3" x14ac:dyDescent="0.25">
      <c r="A1979" t="s">
        <v>1061</v>
      </c>
      <c r="B1979" t="str">
        <f t="shared" si="30"/>
        <v>maximumout-of-pocketcost</v>
      </c>
      <c r="C1979">
        <f>IF(B1979=LOOKUP(B1979,'manually extracted terms'!$B$2:$B$219),1,0)</f>
        <v>0</v>
      </c>
    </row>
    <row r="1980" spans="1:3" x14ac:dyDescent="0.25">
      <c r="A1980" t="s">
        <v>3584</v>
      </c>
      <c r="B1980" t="str">
        <f t="shared" si="30"/>
        <v>dataincluding</v>
      </c>
      <c r="C1980">
        <f>IF(B1980=LOOKUP(B1980,'manually extracted terms'!$B$2:$B$219),1,0)</f>
        <v>0</v>
      </c>
    </row>
    <row r="1981" spans="1:3" x14ac:dyDescent="0.25">
      <c r="A1981" t="s">
        <v>3585</v>
      </c>
      <c r="B1981" t="str">
        <f t="shared" si="30"/>
        <v>controlinitiativese</v>
      </c>
      <c r="C1981">
        <f>IF(B1981=LOOKUP(B1981,'manually extracted terms'!$B$2:$B$219),1,0)</f>
        <v>0</v>
      </c>
    </row>
    <row r="1982" spans="1:3" x14ac:dyDescent="0.25">
      <c r="A1982" t="s">
        <v>3586</v>
      </c>
      <c r="B1982" t="str">
        <f t="shared" si="30"/>
        <v>prioritized</v>
      </c>
      <c r="C1982">
        <f>IF(B1982=LOOKUP(B1982,'manually extracted terms'!$B$2:$B$219),1,0)</f>
        <v>0</v>
      </c>
    </row>
    <row r="1983" spans="1:3" x14ac:dyDescent="0.25">
      <c r="A1983" t="s">
        <v>3587</v>
      </c>
      <c r="B1983" t="str">
        <f t="shared" si="30"/>
        <v>eligibleforotherstate</v>
      </c>
      <c r="C1983">
        <f>IF(B1983=LOOKUP(B1983,'manually extracted terms'!$B$2:$B$219),1,0)</f>
        <v>0</v>
      </c>
    </row>
    <row r="1984" spans="1:3" x14ac:dyDescent="0.25">
      <c r="A1984" t="s">
        <v>3588</v>
      </c>
      <c r="B1984" t="str">
        <f t="shared" ref="B1984:B2047" si="31">LOWER(SUBSTITUTE(A1984," ",""))</f>
        <v>functionalitytoprocessplan</v>
      </c>
      <c r="C1984">
        <f>IF(B1984=LOOKUP(B1984,'manually extracted terms'!$B$2:$B$219),1,0)</f>
        <v>0</v>
      </c>
    </row>
    <row r="1985" spans="1:3" x14ac:dyDescent="0.25">
      <c r="A1985" t="s">
        <v>1496</v>
      </c>
      <c r="B1985" t="str">
        <f t="shared" si="31"/>
        <v>detailedcomparison</v>
      </c>
      <c r="C1985">
        <f>IF(B1985=LOOKUP(B1985,'manually extracted terms'!$B$2:$B$219),1,0)</f>
        <v>0</v>
      </c>
    </row>
    <row r="1986" spans="1:3" x14ac:dyDescent="0.25">
      <c r="A1986" t="s">
        <v>3589</v>
      </c>
      <c r="B1986" t="str">
        <f t="shared" si="31"/>
        <v>providesummary</v>
      </c>
      <c r="C1986">
        <f>IF(B1986=LOOKUP(B1986,'manually extracted terms'!$B$2:$B$219),1,0)</f>
        <v>0</v>
      </c>
    </row>
    <row r="1987" spans="1:3" x14ac:dyDescent="0.25">
      <c r="A1987" t="s">
        <v>3590</v>
      </c>
      <c r="B1987" t="str">
        <f t="shared" si="31"/>
        <v>circumstanceeg</v>
      </c>
      <c r="C1987">
        <f>IF(B1987=LOOKUP(B1987,'manually extracted terms'!$B$2:$B$219),1,0)</f>
        <v>0</v>
      </c>
    </row>
    <row r="1988" spans="1:3" x14ac:dyDescent="0.25">
      <c r="A1988" t="s">
        <v>1206</v>
      </c>
      <c r="B1988" t="str">
        <f t="shared" si="31"/>
        <v>taxfiling</v>
      </c>
      <c r="C1988">
        <f>IF(B1988=LOOKUP(B1988,'manually extracted terms'!$B$2:$B$219),1,0)</f>
        <v>0</v>
      </c>
    </row>
    <row r="1989" spans="1:3" x14ac:dyDescent="0.25">
      <c r="A1989" t="s">
        <v>3591</v>
      </c>
      <c r="B1989" t="str">
        <f t="shared" si="31"/>
        <v>onlineinreal-time</v>
      </c>
      <c r="C1989">
        <f>IF(B1989=LOOKUP(B1989,'manually extracted terms'!$B$2:$B$219),1,0)</f>
        <v>0</v>
      </c>
    </row>
    <row r="1990" spans="1:3" x14ac:dyDescent="0.25">
      <c r="A1990" t="s">
        <v>3592</v>
      </c>
      <c r="B1990" t="str">
        <f t="shared" si="31"/>
        <v>effortse</v>
      </c>
      <c r="C1990">
        <f>IF(B1990=LOOKUP(B1990,'manually extracted terms'!$B$2:$B$219),1,0)</f>
        <v>0</v>
      </c>
    </row>
    <row r="1991" spans="1:3" x14ac:dyDescent="0.25">
      <c r="A1991" t="s">
        <v>3593</v>
      </c>
      <c r="B1991" t="str">
        <f t="shared" si="31"/>
        <v>ruleswork</v>
      </c>
      <c r="C1991">
        <f>IF(B1991=LOOKUP(B1991,'manually extracted terms'!$B$2:$B$219),1,0)</f>
        <v>0</v>
      </c>
    </row>
    <row r="1992" spans="1:3" x14ac:dyDescent="0.25">
      <c r="A1992" t="s">
        <v>3594</v>
      </c>
      <c r="B1992" t="str">
        <f t="shared" si="31"/>
        <v>recognizedbysecretary</v>
      </c>
      <c r="C1992">
        <f>IF(B1992=LOOKUP(B1992,'manually extracted terms'!$B$2:$B$219),1,0)</f>
        <v>0</v>
      </c>
    </row>
    <row r="1993" spans="1:3" x14ac:dyDescent="0.25">
      <c r="A1993" t="s">
        <v>3595</v>
      </c>
      <c r="B1993" t="str">
        <f t="shared" si="31"/>
        <v>out-of-pocketcost</v>
      </c>
      <c r="C1993">
        <f>IF(B1993=LOOKUP(B1993,'manually extracted terms'!$B$2:$B$219),1,0)</f>
        <v>0</v>
      </c>
    </row>
    <row r="1994" spans="1:3" x14ac:dyDescent="0.25">
      <c r="A1994" t="s">
        <v>3596</v>
      </c>
      <c r="B1994" t="str">
        <f t="shared" si="31"/>
        <v>infantsmedi-calinmate</v>
      </c>
      <c r="C1994">
        <f>IF(B1994=LOOKUP(B1994,'manually extracted terms'!$B$2:$B$219),1,0)</f>
        <v>0</v>
      </c>
    </row>
    <row r="1995" spans="1:3" x14ac:dyDescent="0.25">
      <c r="A1995" t="s">
        <v>3597</v>
      </c>
      <c r="B1995" t="str">
        <f t="shared" si="31"/>
        <v>premiumpaymentstoissuer</v>
      </c>
      <c r="C1995">
        <f>IF(B1995=LOOKUP(B1995,'manually extracted terms'!$B$2:$B$219),1,0)</f>
        <v>0</v>
      </c>
    </row>
    <row r="1996" spans="1:3" x14ac:dyDescent="0.25">
      <c r="A1996" t="s">
        <v>3598</v>
      </c>
      <c r="B1996" t="str">
        <f t="shared" si="31"/>
        <v>calheersshalldetermine</v>
      </c>
      <c r="C1996">
        <f>IF(B1996=LOOKUP(B1996,'manually extracted terms'!$B$2:$B$219),1,0)</f>
        <v>0</v>
      </c>
    </row>
    <row r="1997" spans="1:3" x14ac:dyDescent="0.25">
      <c r="A1997" t="s">
        <v>3599</v>
      </c>
      <c r="B1997" t="str">
        <f t="shared" si="31"/>
        <v>authorizedusersmakecase</v>
      </c>
      <c r="C1997">
        <f>IF(B1997=LOOKUP(B1997,'manually extracted terms'!$B$2:$B$219),1,0)</f>
        <v>0</v>
      </c>
    </row>
    <row r="1998" spans="1:3" x14ac:dyDescent="0.25">
      <c r="A1998" t="s">
        <v>3600</v>
      </c>
      <c r="B1998" t="str">
        <f t="shared" si="31"/>
        <v>resource</v>
      </c>
      <c r="C1998">
        <f>IF(B1998=LOOKUP(B1998,'manually extracted terms'!$B$2:$B$219),1,0)</f>
        <v>0</v>
      </c>
    </row>
    <row r="1999" spans="1:3" x14ac:dyDescent="0.25">
      <c r="A1999" t="s">
        <v>3601</v>
      </c>
      <c r="B1999" t="str">
        <f t="shared" si="31"/>
        <v>basedonfederal</v>
      </c>
      <c r="C1999">
        <f>IF(B1999=LOOKUP(B1999,'manually extracted terms'!$B$2:$B$219),1,0)</f>
        <v>0</v>
      </c>
    </row>
    <row r="2000" spans="1:3" x14ac:dyDescent="0.25">
      <c r="A2000" t="s">
        <v>3602</v>
      </c>
      <c r="B2000" t="str">
        <f t="shared" si="31"/>
        <v>costthatwilldepend</v>
      </c>
      <c r="C2000">
        <f>IF(B2000=LOOKUP(B2000,'manually extracted terms'!$B$2:$B$219),1,0)</f>
        <v>0</v>
      </c>
    </row>
    <row r="2001" spans="1:3" x14ac:dyDescent="0.25">
      <c r="A2001" t="s">
        <v>3603</v>
      </c>
      <c r="B2001" t="str">
        <f t="shared" si="31"/>
        <v>notifyconsumeroftimeout</v>
      </c>
      <c r="C2001">
        <f>IF(B2001=LOOKUP(B2001,'manually extracted terms'!$B$2:$B$219),1,0)</f>
        <v>0</v>
      </c>
    </row>
    <row r="2002" spans="1:3" x14ac:dyDescent="0.25">
      <c r="A2002" t="s">
        <v>3604</v>
      </c>
      <c r="B2002" t="str">
        <f t="shared" si="31"/>
        <v>consumertheconsumer</v>
      </c>
      <c r="C2002">
        <f>IF(B2002=LOOKUP(B2002,'manually extracted terms'!$B$2:$B$219),1,0)</f>
        <v>0</v>
      </c>
    </row>
    <row r="2003" spans="1:3" x14ac:dyDescent="0.25">
      <c r="A2003" t="s">
        <v>3605</v>
      </c>
      <c r="B2003" t="str">
        <f t="shared" si="31"/>
        <v>local</v>
      </c>
      <c r="C2003">
        <f>IF(B2003=LOOKUP(B2003,'manually extracted terms'!$B$2:$B$219),1,0)</f>
        <v>0</v>
      </c>
    </row>
    <row r="2004" spans="1:3" x14ac:dyDescent="0.25">
      <c r="A2004" t="s">
        <v>3606</v>
      </c>
      <c r="B2004" t="str">
        <f t="shared" si="31"/>
        <v>smart</v>
      </c>
      <c r="C2004">
        <f>IF(B2004=LOOKUP(B2004,'manually extracted terms'!$B$2:$B$219),1,0)</f>
        <v>0</v>
      </c>
    </row>
    <row r="2005" spans="1:3" x14ac:dyDescent="0.25">
      <c r="A2005" t="s">
        <v>3607</v>
      </c>
      <c r="B2005" t="str">
        <f t="shared" si="31"/>
        <v>flexiblecriteriae</v>
      </c>
      <c r="C2005">
        <f>IF(B2005=LOOKUP(B2005,'manually extracted terms'!$B$2:$B$219),1,0)</f>
        <v>0</v>
      </c>
    </row>
    <row r="2006" spans="1:3" x14ac:dyDescent="0.25">
      <c r="A2006" t="s">
        <v>3608</v>
      </c>
      <c r="B2006" t="str">
        <f t="shared" si="31"/>
        <v>periodsfortheserating</v>
      </c>
      <c r="C2006">
        <f>IF(B2006=LOOKUP(B2006,'manually extracted terms'!$B$2:$B$219),1,0)</f>
        <v>0</v>
      </c>
    </row>
    <row r="2007" spans="1:3" x14ac:dyDescent="0.25">
      <c r="A2007" t="s">
        <v>3609</v>
      </c>
      <c r="B2007" t="str">
        <f t="shared" si="31"/>
        <v>withdrawal</v>
      </c>
      <c r="C2007">
        <f>IF(B2007=LOOKUP(B2007,'manually extracted terms'!$B$2:$B$219),1,0)</f>
        <v>0</v>
      </c>
    </row>
    <row r="2008" spans="1:3" x14ac:dyDescent="0.25">
      <c r="A2008" t="s">
        <v>3610</v>
      </c>
      <c r="B2008" t="str">
        <f t="shared" si="31"/>
        <v>redeterminationprocess</v>
      </c>
      <c r="C2008">
        <f>IF(B2008=LOOKUP(B2008,'manually extracted terms'!$B$2:$B$219),1,0)</f>
        <v>0</v>
      </c>
    </row>
    <row r="2009" spans="1:3" x14ac:dyDescent="0.25">
      <c r="A2009" t="s">
        <v>3611</v>
      </c>
      <c r="B2009" t="str">
        <f t="shared" si="31"/>
        <v>enrollmentintheselected</v>
      </c>
      <c r="C2009">
        <f>IF(B2009=LOOKUP(B2009,'manually extracted terms'!$B$2:$B$219),1,0)</f>
        <v>0</v>
      </c>
    </row>
    <row r="2010" spans="1:3" x14ac:dyDescent="0.25">
      <c r="A2010" t="s">
        <v>3612</v>
      </c>
      <c r="B2010" t="str">
        <f t="shared" si="31"/>
        <v>unduplicated</v>
      </c>
      <c r="C2010">
        <f>IF(B2010=LOOKUP(B2010,'manually extracted terms'!$B$2:$B$219),1,0)</f>
        <v>0</v>
      </c>
    </row>
    <row r="2011" spans="1:3" x14ac:dyDescent="0.25">
      <c r="A2011" t="s">
        <v>3613</v>
      </c>
      <c r="B2011" t="str">
        <f t="shared" si="31"/>
        <v>numberofcall</v>
      </c>
      <c r="C2011">
        <f>IF(B2011=LOOKUP(B2011,'manually extracted terms'!$B$2:$B$219),1,0)</f>
        <v>0</v>
      </c>
    </row>
    <row r="2012" spans="1:3" x14ac:dyDescent="0.25">
      <c r="A2012" t="s">
        <v>3614</v>
      </c>
      <c r="B2012" t="str">
        <f t="shared" si="31"/>
        <v>determinedbygeographic</v>
      </c>
      <c r="C2012">
        <f>IF(B2012=LOOKUP(B2012,'manually extracted terms'!$B$2:$B$219),1,0)</f>
        <v>0</v>
      </c>
    </row>
    <row r="2013" spans="1:3" x14ac:dyDescent="0.25">
      <c r="A2013" t="s">
        <v>3615</v>
      </c>
      <c r="B2013" t="str">
        <f t="shared" si="31"/>
        <v>casemanagementshared</v>
      </c>
      <c r="C2013">
        <f>IF(B2013=LOOKUP(B2013,'manually extracted terms'!$B$2:$B$219),1,0)</f>
        <v>0</v>
      </c>
    </row>
    <row r="2014" spans="1:3" x14ac:dyDescent="0.25">
      <c r="A2014" t="s">
        <v>3616</v>
      </c>
      <c r="B2014" t="str">
        <f t="shared" si="31"/>
        <v>assignaninitialquality</v>
      </c>
      <c r="C2014">
        <f>IF(B2014=LOOKUP(B2014,'manually extracted terms'!$B$2:$B$219),1,0)</f>
        <v>0</v>
      </c>
    </row>
    <row r="2015" spans="1:3" x14ac:dyDescent="0.25">
      <c r="A2015" t="s">
        <v>3617</v>
      </c>
      <c r="B2015" t="str">
        <f t="shared" si="31"/>
        <v>changeispermitted</v>
      </c>
      <c r="C2015">
        <f>IF(B2015=LOOKUP(B2015,'manually extracted terms'!$B$2:$B$219),1,0)</f>
        <v>0</v>
      </c>
    </row>
    <row r="2016" spans="1:3" x14ac:dyDescent="0.25">
      <c r="A2016" t="s">
        <v>3618</v>
      </c>
      <c r="B2016" t="str">
        <f t="shared" si="31"/>
        <v>functionalityforhelp</v>
      </c>
      <c r="C2016">
        <f>IF(B2016=LOOKUP(B2016,'manually extracted terms'!$B$2:$B$219),1,0)</f>
        <v>0</v>
      </c>
    </row>
    <row r="2017" spans="1:3" x14ac:dyDescent="0.25">
      <c r="A2017" t="s">
        <v>3619</v>
      </c>
      <c r="B2017" t="str">
        <f t="shared" si="31"/>
        <v>availabilityofqualitydoctor</v>
      </c>
      <c r="C2017">
        <f>IF(B2017=LOOKUP(B2017,'manually extracted terms'!$B$2:$B$219),1,0)</f>
        <v>0</v>
      </c>
    </row>
    <row r="2018" spans="1:3" x14ac:dyDescent="0.25">
      <c r="A2018" t="s">
        <v>1077</v>
      </c>
      <c r="B2018" t="str">
        <f t="shared" si="31"/>
        <v>eligibilitydeterminationoutcome</v>
      </c>
      <c r="C2018">
        <f>IF(B2018=LOOKUP(B2018,'manually extracted terms'!$B$2:$B$219),1,0)</f>
        <v>0</v>
      </c>
    </row>
    <row r="2019" spans="1:3" x14ac:dyDescent="0.25">
      <c r="A2019" t="s">
        <v>3620</v>
      </c>
      <c r="B2019" t="str">
        <f t="shared" si="31"/>
        <v>programsponsor</v>
      </c>
      <c r="C2019">
        <f>IF(B2019=LOOKUP(B2019,'manually extracted terms'!$B$2:$B$219),1,0)</f>
        <v>1</v>
      </c>
    </row>
    <row r="2020" spans="1:3" x14ac:dyDescent="0.25">
      <c r="A2020" t="s">
        <v>3621</v>
      </c>
      <c r="B2020" t="str">
        <f t="shared" si="31"/>
        <v>expiration</v>
      </c>
      <c r="C2020">
        <f>IF(B2020=LOOKUP(B2020,'manually extracted terms'!$B$2:$B$219),1,0)</f>
        <v>0</v>
      </c>
    </row>
    <row r="2021" spans="1:3" x14ac:dyDescent="0.25">
      <c r="A2021" t="s">
        <v>3622</v>
      </c>
      <c r="B2021" t="str">
        <f t="shared" si="31"/>
        <v>onlinechatwherebyconsumer</v>
      </c>
      <c r="C2021">
        <f>IF(B2021=LOOKUP(B2021,'manually extracted terms'!$B$2:$B$219),1,0)</f>
        <v>0</v>
      </c>
    </row>
    <row r="2022" spans="1:3" x14ac:dyDescent="0.25">
      <c r="A2022" t="s">
        <v>3623</v>
      </c>
      <c r="B2022" t="str">
        <f t="shared" si="31"/>
        <v>regulatorsfordeterminingquality</v>
      </c>
      <c r="C2022">
        <f>IF(B2022=LOOKUP(B2022,'manually extracted terms'!$B$2:$B$219),1,0)</f>
        <v>0</v>
      </c>
    </row>
    <row r="2023" spans="1:3" x14ac:dyDescent="0.25">
      <c r="A2023" t="s">
        <v>3624</v>
      </c>
      <c r="B2023" t="str">
        <f t="shared" si="31"/>
        <v>summaryinformation</v>
      </c>
      <c r="C2023">
        <f>IF(B2023=LOOKUP(B2023,'manually extracted terms'!$B$2:$B$219),1,0)</f>
        <v>0</v>
      </c>
    </row>
    <row r="2024" spans="1:3" x14ac:dyDescent="0.25">
      <c r="A2024" t="s">
        <v>3625</v>
      </c>
      <c r="B2024" t="str">
        <f t="shared" si="31"/>
        <v>premiumcostsestimate</v>
      </c>
      <c r="C2024">
        <f>IF(B2024=LOOKUP(B2024,'manually extracted terms'!$B$2:$B$219),1,0)</f>
        <v>0</v>
      </c>
    </row>
    <row r="2025" spans="1:3" x14ac:dyDescent="0.25">
      <c r="A2025" t="s">
        <v>3626</v>
      </c>
      <c r="B2025" t="str">
        <f t="shared" si="31"/>
        <v>recipientcanbeviewed</v>
      </c>
      <c r="C2025">
        <f>IF(B2025=LOOKUP(B2025,'manually extracted terms'!$B$2:$B$219),1,0)</f>
        <v>0</v>
      </c>
    </row>
    <row r="2026" spans="1:3" x14ac:dyDescent="0.25">
      <c r="A2026" t="s">
        <v>3627</v>
      </c>
      <c r="B2026" t="str">
        <f t="shared" si="31"/>
        <v>functionalitytovalidate</v>
      </c>
      <c r="C2026">
        <f>IF(B2026=LOOKUP(B2026,'manually extracted terms'!$B$2:$B$219),1,0)</f>
        <v>0</v>
      </c>
    </row>
    <row r="2027" spans="1:3" x14ac:dyDescent="0.25">
      <c r="A2027" t="s">
        <v>3628</v>
      </c>
      <c r="B2027" t="str">
        <f t="shared" si="31"/>
        <v>trackhistorical</v>
      </c>
      <c r="C2027">
        <f>IF(B2027=LOOKUP(B2027,'manually extracted terms'!$B$2:$B$219),1,0)</f>
        <v>0</v>
      </c>
    </row>
    <row r="2028" spans="1:3" x14ac:dyDescent="0.25">
      <c r="A2028" t="s">
        <v>3629</v>
      </c>
      <c r="B2028" t="str">
        <f t="shared" si="31"/>
        <v>numberofexemption</v>
      </c>
      <c r="C2028">
        <f>IF(B2028=LOOKUP(B2028,'manually extracted terms'!$B$2:$B$219),1,0)</f>
        <v>0</v>
      </c>
    </row>
    <row r="2029" spans="1:3" x14ac:dyDescent="0.25">
      <c r="A2029" t="s">
        <v>3630</v>
      </c>
      <c r="B2029" t="str">
        <f t="shared" si="31"/>
        <v>reportthenumber</v>
      </c>
      <c r="C2029">
        <f>IF(B2029=LOOKUP(B2029,'manually extracted terms'!$B$2:$B$219),1,0)</f>
        <v>0</v>
      </c>
    </row>
    <row r="2030" spans="1:3" x14ac:dyDescent="0.25">
      <c r="A2030" t="s">
        <v>3631</v>
      </c>
      <c r="B2030" t="str">
        <f t="shared" si="31"/>
        <v>consumertosecurely</v>
      </c>
      <c r="C2030">
        <f>IF(B2030=LOOKUP(B2030,'manually extracted terms'!$B$2:$B$219),1,0)</f>
        <v>0</v>
      </c>
    </row>
    <row r="2031" spans="1:3" x14ac:dyDescent="0.25">
      <c r="A2031" t="s">
        <v>3632</v>
      </c>
      <c r="B2031" t="str">
        <f t="shared" si="31"/>
        <v>notifyindividualofpayment</v>
      </c>
      <c r="C2031">
        <f>IF(B2031=LOOKUP(B2031,'manually extracted terms'!$B$2:$B$219),1,0)</f>
        <v>0</v>
      </c>
    </row>
    <row r="2032" spans="1:3" x14ac:dyDescent="0.25">
      <c r="A2032" t="s">
        <v>1784</v>
      </c>
      <c r="B2032" t="str">
        <f t="shared" si="31"/>
        <v>logged</v>
      </c>
      <c r="C2032">
        <f>IF(B2032=LOOKUP(B2032,'manually extracted terms'!$B$2:$B$219),1,0)</f>
        <v>0</v>
      </c>
    </row>
    <row r="2033" spans="1:3" x14ac:dyDescent="0.25">
      <c r="A2033" t="s">
        <v>3633</v>
      </c>
      <c r="B2033" t="str">
        <f t="shared" si="31"/>
        <v>eligibilityprogramfunctionality</v>
      </c>
      <c r="C2033">
        <f>IF(B2033=LOOKUP(B2033,'manually extracted terms'!$B$2:$B$219),1,0)</f>
        <v>0</v>
      </c>
    </row>
    <row r="2034" spans="1:3" x14ac:dyDescent="0.25">
      <c r="A2034" t="s">
        <v>3634</v>
      </c>
      <c r="B2034" t="str">
        <f t="shared" si="31"/>
        <v>numberofenrollmentscompleted</v>
      </c>
      <c r="C2034">
        <f>IF(B2034=LOOKUP(B2034,'manually extracted terms'!$B$2:$B$219),1,0)</f>
        <v>0</v>
      </c>
    </row>
    <row r="2035" spans="1:3" x14ac:dyDescent="0.25">
      <c r="A2035" t="s">
        <v>3635</v>
      </c>
      <c r="B2035" t="str">
        <f t="shared" si="31"/>
        <v>noaccount</v>
      </c>
      <c r="C2035">
        <f>IF(B2035=LOOKUP(B2035,'manually extracted terms'!$B$2:$B$219),1,0)</f>
        <v>0</v>
      </c>
    </row>
    <row r="2036" spans="1:3" x14ac:dyDescent="0.25">
      <c r="A2036" t="s">
        <v>3636</v>
      </c>
      <c r="B2036" t="str">
        <f t="shared" si="31"/>
        <v>displayonlinetheresult</v>
      </c>
      <c r="C2036">
        <f>IF(B2036=LOOKUP(B2036,'manually extracted terms'!$B$2:$B$219),1,0)</f>
        <v>0</v>
      </c>
    </row>
    <row r="2037" spans="1:3" x14ac:dyDescent="0.25">
      <c r="A2037" t="s">
        <v>3637</v>
      </c>
      <c r="B2037" t="str">
        <f t="shared" si="31"/>
        <v>nolonger</v>
      </c>
      <c r="C2037">
        <f>IF(B2037=LOOKUP(B2037,'manually extracted terms'!$B$2:$B$219),1,0)</f>
        <v>0</v>
      </c>
    </row>
    <row r="2038" spans="1:3" x14ac:dyDescent="0.25">
      <c r="A2038" t="s">
        <v>3638</v>
      </c>
      <c r="B2038" t="str">
        <f t="shared" si="31"/>
        <v>costsoftheexchange</v>
      </c>
      <c r="C2038">
        <f>IF(B2038=LOOKUP(B2038,'manually extracted terms'!$B$2:$B$219),1,0)</f>
        <v>0</v>
      </c>
    </row>
    <row r="2039" spans="1:3" x14ac:dyDescent="0.25">
      <c r="A2039" t="s">
        <v>3639</v>
      </c>
      <c r="B2039" t="str">
        <f t="shared" si="31"/>
        <v>calculateplan</v>
      </c>
      <c r="C2039">
        <f>IF(B2039=LOOKUP(B2039,'manually extracted terms'!$B$2:$B$219),1,0)</f>
        <v>0</v>
      </c>
    </row>
    <row r="2040" spans="1:3" x14ac:dyDescent="0.25">
      <c r="A2040" t="s">
        <v>3640</v>
      </c>
      <c r="B2040" t="str">
        <f t="shared" si="31"/>
        <v>facilitate</v>
      </c>
      <c r="C2040">
        <f>IF(B2040=LOOKUP(B2040,'manually extracted terms'!$B$2:$B$219),1,0)</f>
        <v>0</v>
      </c>
    </row>
    <row r="2041" spans="1:3" x14ac:dyDescent="0.25">
      <c r="A2041" t="s">
        <v>3641</v>
      </c>
      <c r="B2041" t="str">
        <f t="shared" si="31"/>
        <v>timeoutexpirationforsaving</v>
      </c>
      <c r="C2041">
        <f>IF(B2041=LOOKUP(B2041,'manually extracted terms'!$B$2:$B$219),1,0)</f>
        <v>0</v>
      </c>
    </row>
    <row r="2042" spans="1:3" x14ac:dyDescent="0.25">
      <c r="A2042" t="s">
        <v>3642</v>
      </c>
      <c r="B2042" t="str">
        <f t="shared" si="31"/>
        <v>inmate</v>
      </c>
      <c r="C2042">
        <f>IF(B2042=LOOKUP(B2042,'manually extracted terms'!$B$2:$B$219),1,0)</f>
        <v>0</v>
      </c>
    </row>
    <row r="2043" spans="1:3" x14ac:dyDescent="0.25">
      <c r="A2043" t="s">
        <v>3643</v>
      </c>
      <c r="B2043" t="str">
        <f t="shared" si="31"/>
        <v>functionalitytoreceivepremium</v>
      </c>
      <c r="C2043">
        <f>IF(B2043=LOOKUP(B2043,'manually extracted terms'!$B$2:$B$219),1,0)</f>
        <v>0</v>
      </c>
    </row>
    <row r="2044" spans="1:3" x14ac:dyDescent="0.25">
      <c r="A2044" t="s">
        <v>1194</v>
      </c>
      <c r="B2044" t="str">
        <f t="shared" si="31"/>
        <v>processaccount</v>
      </c>
      <c r="C2044">
        <f>IF(B2044=LOOKUP(B2044,'manually extracted terms'!$B$2:$B$219),1,0)</f>
        <v>0</v>
      </c>
    </row>
    <row r="2045" spans="1:3" x14ac:dyDescent="0.25">
      <c r="A2045" t="s">
        <v>3644</v>
      </c>
      <c r="B2045" t="str">
        <f t="shared" si="31"/>
        <v>numberofpreprinted</v>
      </c>
      <c r="C2045">
        <f>IF(B2045=LOOKUP(B2045,'manually extracted terms'!$B$2:$B$219),1,0)</f>
        <v>0</v>
      </c>
    </row>
    <row r="2046" spans="1:3" x14ac:dyDescent="0.25">
      <c r="A2046" t="s">
        <v>1298</v>
      </c>
      <c r="B2046" t="str">
        <f t="shared" si="31"/>
        <v>selectedprovider</v>
      </c>
      <c r="C2046">
        <f>IF(B2046=LOOKUP(B2046,'manually extracted terms'!$B$2:$B$219),1,0)</f>
        <v>0</v>
      </c>
    </row>
    <row r="2047" spans="1:3" x14ac:dyDescent="0.25">
      <c r="A2047" t="s">
        <v>3645</v>
      </c>
      <c r="B2047" t="str">
        <f t="shared" si="31"/>
        <v>functionalitytoreceivehealth</v>
      </c>
      <c r="C2047">
        <f>IF(B2047=LOOKUP(B2047,'manually extracted terms'!$B$2:$B$219),1,0)</f>
        <v>0</v>
      </c>
    </row>
    <row r="2048" spans="1:3" x14ac:dyDescent="0.25">
      <c r="A2048" t="s">
        <v>3646</v>
      </c>
      <c r="B2048" t="str">
        <f t="shared" ref="B2048:B2111" si="32">LOWER(SUBSTITUTE(A2048," ",""))</f>
        <v>consistentwithcurrentpolicy</v>
      </c>
      <c r="C2048">
        <f>IF(B2048=LOOKUP(B2048,'manually extracted terms'!$B$2:$B$219),1,0)</f>
        <v>0</v>
      </c>
    </row>
    <row r="2049" spans="1:3" x14ac:dyDescent="0.25">
      <c r="A2049" t="s">
        <v>3647</v>
      </c>
      <c r="B2049" t="str">
        <f t="shared" si="32"/>
        <v>producewritten</v>
      </c>
      <c r="C2049">
        <f>IF(B2049=LOOKUP(B2049,'manually extracted terms'!$B$2:$B$219),1,0)</f>
        <v>0</v>
      </c>
    </row>
    <row r="2050" spans="1:3" x14ac:dyDescent="0.25">
      <c r="A2050" t="s">
        <v>3648</v>
      </c>
      <c r="B2050" t="str">
        <f t="shared" si="32"/>
        <v>issuersafterdeductingissuer</v>
      </c>
      <c r="C2050">
        <f>IF(B2050=LOOKUP(B2050,'manually extracted terms'!$B$2:$B$219),1,0)</f>
        <v>0</v>
      </c>
    </row>
    <row r="2051" spans="1:3" x14ac:dyDescent="0.25">
      <c r="A2051" t="s">
        <v>1333</v>
      </c>
      <c r="B2051" t="str">
        <f t="shared" si="32"/>
        <v>individualdocument</v>
      </c>
      <c r="C2051">
        <f>IF(B2051=LOOKUP(B2051,'manually extracted terms'!$B$2:$B$219),1,0)</f>
        <v>0</v>
      </c>
    </row>
    <row r="2052" spans="1:3" x14ac:dyDescent="0.25">
      <c r="A2052" t="s">
        <v>3649</v>
      </c>
      <c r="B2052" t="str">
        <f t="shared" si="32"/>
        <v>operationalworkload</v>
      </c>
      <c r="C2052">
        <f>IF(B2052=LOOKUP(B2052,'manually extracted terms'!$B$2:$B$219),1,0)</f>
        <v>0</v>
      </c>
    </row>
    <row r="2053" spans="1:3" x14ac:dyDescent="0.25">
      <c r="A2053" t="s">
        <v>3650</v>
      </c>
      <c r="B2053" t="str">
        <f t="shared" si="32"/>
        <v>useoffederal</v>
      </c>
      <c r="C2053">
        <f>IF(B2053=LOOKUP(B2053,'manually extracted terms'!$B$2:$B$219),1,0)</f>
        <v>0</v>
      </c>
    </row>
    <row r="2054" spans="1:3" x14ac:dyDescent="0.25">
      <c r="A2054" t="s">
        <v>3651</v>
      </c>
      <c r="B2054" t="str">
        <f t="shared" si="32"/>
        <v>providethefollowing</v>
      </c>
      <c r="C2054">
        <f>IF(B2054=LOOKUP(B2054,'manually extracted terms'!$B$2:$B$219),1,0)</f>
        <v>0</v>
      </c>
    </row>
    <row r="2055" spans="1:3" x14ac:dyDescent="0.25">
      <c r="A2055" t="s">
        <v>3652</v>
      </c>
      <c r="B2055" t="str">
        <f t="shared" si="32"/>
        <v>functionalitytoshow</v>
      </c>
      <c r="C2055">
        <f>IF(B2055=LOOKUP(B2055,'manually extracted terms'!$B$2:$B$219),1,0)</f>
        <v>0</v>
      </c>
    </row>
    <row r="2056" spans="1:3" x14ac:dyDescent="0.25">
      <c r="A2056" t="s">
        <v>3653</v>
      </c>
      <c r="B2056" t="str">
        <f t="shared" si="32"/>
        <v>verbalattestationtoapplication</v>
      </c>
      <c r="C2056">
        <f>IF(B2056=LOOKUP(B2056,'manually extracted terms'!$B$2:$B$219),1,0)</f>
        <v>0</v>
      </c>
    </row>
    <row r="2057" spans="1:3" x14ac:dyDescent="0.25">
      <c r="A2057" t="s">
        <v>3654</v>
      </c>
      <c r="B2057" t="str">
        <f t="shared" si="32"/>
        <v>sizeperassignedstaff</v>
      </c>
      <c r="C2057">
        <f>IF(B2057=LOOKUP(B2057,'manually extracted terms'!$B$2:$B$219),1,0)</f>
        <v>0</v>
      </c>
    </row>
    <row r="2058" spans="1:3" x14ac:dyDescent="0.25">
      <c r="A2058" t="s">
        <v>3655</v>
      </c>
      <c r="B2058" t="str">
        <f t="shared" si="32"/>
        <v>noticeofavailability</v>
      </c>
      <c r="C2058">
        <f>IF(B2058=LOOKUP(B2058,'manually extracted terms'!$B$2:$B$219),1,0)</f>
        <v>0</v>
      </c>
    </row>
    <row r="2059" spans="1:3" x14ac:dyDescent="0.25">
      <c r="A2059" t="s">
        <v>3656</v>
      </c>
      <c r="B2059" t="str">
        <f t="shared" si="32"/>
        <v>enrolleesbased</v>
      </c>
      <c r="C2059">
        <f>IF(B2059=LOOKUP(B2059,'manually extracted terms'!$B$2:$B$219),1,0)</f>
        <v>0</v>
      </c>
    </row>
    <row r="2060" spans="1:3" x14ac:dyDescent="0.25">
      <c r="A2060" t="s">
        <v>3657</v>
      </c>
      <c r="B2060" t="str">
        <f t="shared" si="32"/>
        <v>statesystem</v>
      </c>
      <c r="C2060">
        <f>IF(B2060=LOOKUP(B2060,'manually extracted terms'!$B$2:$B$219),1,0)</f>
        <v>1</v>
      </c>
    </row>
    <row r="2061" spans="1:3" x14ac:dyDescent="0.25">
      <c r="A2061" t="s">
        <v>3658</v>
      </c>
      <c r="B2061" t="str">
        <f t="shared" si="32"/>
        <v>effort</v>
      </c>
      <c r="C2061">
        <f>IF(B2061=LOOKUP(B2061,'manually extracted terms'!$B$2:$B$219),1,0)</f>
        <v>0</v>
      </c>
    </row>
    <row r="2062" spans="1:3" x14ac:dyDescent="0.25">
      <c r="A2062" t="s">
        <v>3659</v>
      </c>
      <c r="B2062" t="str">
        <f t="shared" si="32"/>
        <v>receiveanelectronic</v>
      </c>
      <c r="C2062">
        <f>IF(B2062=LOOKUP(B2062,'manually extracted terms'!$B$2:$B$219),1,0)</f>
        <v>0</v>
      </c>
    </row>
    <row r="2063" spans="1:3" x14ac:dyDescent="0.25">
      <c r="A2063" t="s">
        <v>3660</v>
      </c>
      <c r="B2063" t="str">
        <f t="shared" si="32"/>
        <v>policymakersisstillforthcoming</v>
      </c>
      <c r="C2063">
        <f>IF(B2063=LOOKUP(B2063,'manually extracted terms'!$B$2:$B$219),1,0)</f>
        <v>0</v>
      </c>
    </row>
    <row r="2064" spans="1:3" x14ac:dyDescent="0.25">
      <c r="A2064" t="s">
        <v>3661</v>
      </c>
      <c r="B2064" t="str">
        <f t="shared" si="32"/>
        <v>complaintsidentifycomplaintfeedback</v>
      </c>
      <c r="C2064">
        <f>IF(B2064=LOOKUP(B2064,'manually extracted terms'!$B$2:$B$219),1,0)</f>
        <v>0</v>
      </c>
    </row>
    <row r="2065" spans="1:3" x14ac:dyDescent="0.25">
      <c r="A2065" t="s">
        <v>3662</v>
      </c>
      <c r="B2065" t="str">
        <f t="shared" si="32"/>
        <v>plansfiltered</v>
      </c>
      <c r="C2065">
        <f>IF(B2065=LOOKUP(B2065,'manually extracted terms'!$B$2:$B$219),1,0)</f>
        <v>0</v>
      </c>
    </row>
    <row r="2066" spans="1:3" x14ac:dyDescent="0.25">
      <c r="A2066" t="s">
        <v>3663</v>
      </c>
      <c r="B2066" t="str">
        <f t="shared" si="32"/>
        <v>differentuser</v>
      </c>
      <c r="C2066">
        <f>IF(B2066=LOOKUP(B2066,'manually extracted terms'!$B$2:$B$219),1,0)</f>
        <v>0</v>
      </c>
    </row>
    <row r="2067" spans="1:3" x14ac:dyDescent="0.25">
      <c r="A2067" t="s">
        <v>3664</v>
      </c>
      <c r="B2067" t="str">
        <f t="shared" si="32"/>
        <v>incarcerationresidency</v>
      </c>
      <c r="C2067">
        <f>IF(B2067=LOOKUP(B2067,'manually extracted terms'!$B$2:$B$219),1,0)</f>
        <v>0</v>
      </c>
    </row>
    <row r="2068" spans="1:3" x14ac:dyDescent="0.25">
      <c r="A2068" t="s">
        <v>1395</v>
      </c>
      <c r="B2068" t="str">
        <f t="shared" si="32"/>
        <v>shareddecision-making</v>
      </c>
      <c r="C2068">
        <f>IF(B2068=LOOKUP(B2068,'manually extracted terms'!$B$2:$B$219),1,0)</f>
        <v>0</v>
      </c>
    </row>
    <row r="2069" spans="1:3" x14ac:dyDescent="0.25">
      <c r="A2069" t="s">
        <v>3665</v>
      </c>
      <c r="B2069" t="str">
        <f t="shared" si="32"/>
        <v>costspremium</v>
      </c>
      <c r="C2069">
        <f>IF(B2069=LOOKUP(B2069,'manually extracted terms'!$B$2:$B$219),1,0)</f>
        <v>0</v>
      </c>
    </row>
    <row r="2070" spans="1:3" x14ac:dyDescent="0.25">
      <c r="A2070" t="s">
        <v>3666</v>
      </c>
      <c r="B2070" t="str">
        <f t="shared" si="32"/>
        <v>accountswithapplication</v>
      </c>
      <c r="C2070">
        <f>IF(B2070=LOOKUP(B2070,'manually extracted terms'!$B$2:$B$219),1,0)</f>
        <v>0</v>
      </c>
    </row>
    <row r="2071" spans="1:3" x14ac:dyDescent="0.25">
      <c r="A2071" t="s">
        <v>3667</v>
      </c>
      <c r="B2071" t="str">
        <f t="shared" si="32"/>
        <v>sendasurveybased</v>
      </c>
      <c r="C2071">
        <f>IF(B2071=LOOKUP(B2071,'manually extracted terms'!$B$2:$B$219),1,0)</f>
        <v>0</v>
      </c>
    </row>
    <row r="2072" spans="1:3" x14ac:dyDescent="0.25">
      <c r="A2072" t="s">
        <v>3668</v>
      </c>
      <c r="B2072" t="str">
        <f t="shared" si="32"/>
        <v>listofassister</v>
      </c>
      <c r="C2072">
        <f>IF(B2072=LOOKUP(B2072,'manually extracted terms'!$B$2:$B$219),1,0)</f>
        <v>0</v>
      </c>
    </row>
    <row r="2073" spans="1:3" x14ac:dyDescent="0.25">
      <c r="A2073" t="s">
        <v>3669</v>
      </c>
      <c r="B2073" t="str">
        <f t="shared" si="32"/>
        <v>eligibilityadministratorwasinvolved</v>
      </c>
      <c r="C2073">
        <f>IF(B2073=LOOKUP(B2073,'manually extracted terms'!$B$2:$B$219),1,0)</f>
        <v>0</v>
      </c>
    </row>
    <row r="2074" spans="1:3" x14ac:dyDescent="0.25">
      <c r="A2074" t="s">
        <v>3670</v>
      </c>
      <c r="B2074" t="str">
        <f t="shared" si="32"/>
        <v>receivehealth</v>
      </c>
      <c r="C2074">
        <f>IF(B2074=LOOKUP(B2074,'manually extracted terms'!$B$2:$B$219),1,0)</f>
        <v>0</v>
      </c>
    </row>
    <row r="2075" spans="1:3" x14ac:dyDescent="0.25">
      <c r="A2075" t="s">
        <v>3671</v>
      </c>
      <c r="B2075" t="str">
        <f t="shared" si="32"/>
        <v>consumertoexchange</v>
      </c>
      <c r="C2075">
        <f>IF(B2075=LOOKUP(B2075,'manually extracted terms'!$B$2:$B$219),1,0)</f>
        <v>0</v>
      </c>
    </row>
    <row r="2076" spans="1:3" x14ac:dyDescent="0.25">
      <c r="A2076" t="s">
        <v>3672</v>
      </c>
      <c r="B2076" t="str">
        <f t="shared" si="32"/>
        <v>notifyindividualofinsurance</v>
      </c>
      <c r="C2076">
        <f>IF(B2076=LOOKUP(B2076,'manually extracted terms'!$B$2:$B$219),1,0)</f>
        <v>0</v>
      </c>
    </row>
    <row r="2077" spans="1:3" x14ac:dyDescent="0.25">
      <c r="A2077" t="s">
        <v>1801</v>
      </c>
      <c r="B2077" t="str">
        <f t="shared" si="32"/>
        <v>reach</v>
      </c>
      <c r="C2077">
        <f>IF(B2077=LOOKUP(B2077,'manually extracted terms'!$B$2:$B$219),1,0)</f>
        <v>0</v>
      </c>
    </row>
    <row r="2078" spans="1:3" x14ac:dyDescent="0.25">
      <c r="A2078" t="s">
        <v>1802</v>
      </c>
      <c r="B2078" t="str">
        <f t="shared" si="32"/>
        <v>forthcoming</v>
      </c>
      <c r="C2078">
        <f>IF(B2078=LOOKUP(B2078,'manually extracted terms'!$B$2:$B$219),1,0)</f>
        <v>0</v>
      </c>
    </row>
    <row r="2079" spans="1:3" x14ac:dyDescent="0.25">
      <c r="A2079" t="s">
        <v>3673</v>
      </c>
      <c r="B2079" t="str">
        <f t="shared" si="32"/>
        <v>providefunctionalitytodefine</v>
      </c>
      <c r="C2079">
        <f>IF(B2079=LOOKUP(B2079,'manually extracted terms'!$B$2:$B$219),1,0)</f>
        <v>0</v>
      </c>
    </row>
    <row r="2080" spans="1:3" x14ac:dyDescent="0.25">
      <c r="A2080" t="s">
        <v>3674</v>
      </c>
      <c r="B2080" t="str">
        <f t="shared" si="32"/>
        <v>determinethecategory</v>
      </c>
      <c r="C2080">
        <f>IF(B2080=LOOKUP(B2080,'manually extracted terms'!$B$2:$B$219),1,0)</f>
        <v>0</v>
      </c>
    </row>
    <row r="2081" spans="1:3" x14ac:dyDescent="0.25">
      <c r="A2081" t="s">
        <v>3675</v>
      </c>
      <c r="B2081" t="str">
        <f t="shared" si="32"/>
        <v>tracktheprogress</v>
      </c>
      <c r="C2081">
        <f>IF(B2081=LOOKUP(B2081,'manually extracted terms'!$B$2:$B$219),1,0)</f>
        <v>0</v>
      </c>
    </row>
    <row r="2082" spans="1:3" x14ac:dyDescent="0.25">
      <c r="A2082" t="s">
        <v>3676</v>
      </c>
      <c r="B2082" t="str">
        <f t="shared" si="32"/>
        <v>healthcareviamedsinterface</v>
      </c>
      <c r="C2082">
        <f>IF(B2082=LOOKUP(B2082,'manually extracted terms'!$B$2:$B$219),1,0)</f>
        <v>0</v>
      </c>
    </row>
    <row r="2083" spans="1:3" x14ac:dyDescent="0.25">
      <c r="A2083" t="s">
        <v>3677</v>
      </c>
      <c r="B2083" t="str">
        <f t="shared" si="32"/>
        <v>functionalitytomonitorcaseload</v>
      </c>
      <c r="C2083">
        <f>IF(B2083=LOOKUP(B2083,'manually extracted terms'!$B$2:$B$219),1,0)</f>
        <v>0</v>
      </c>
    </row>
    <row r="2084" spans="1:3" x14ac:dyDescent="0.25">
      <c r="A2084" t="s">
        <v>3678</v>
      </c>
      <c r="B2084" t="str">
        <f t="shared" si="32"/>
        <v>networkscost</v>
      </c>
      <c r="C2084">
        <f>IF(B2084=LOOKUP(B2084,'manually extracted terms'!$B$2:$B$219),1,0)</f>
        <v>0</v>
      </c>
    </row>
    <row r="2085" spans="1:3" x14ac:dyDescent="0.25">
      <c r="A2085" t="s">
        <v>1446</v>
      </c>
      <c r="B2085" t="str">
        <f t="shared" si="32"/>
        <v>completedapplication</v>
      </c>
      <c r="C2085">
        <f>IF(B2085=LOOKUP(B2085,'manually extracted terms'!$B$2:$B$219),1,0)</f>
        <v>0</v>
      </c>
    </row>
    <row r="2086" spans="1:3" x14ac:dyDescent="0.25">
      <c r="A2086" t="s">
        <v>3679</v>
      </c>
      <c r="B2086" t="str">
        <f t="shared" si="32"/>
        <v>availabilitycalculate</v>
      </c>
      <c r="C2086">
        <f>IF(B2086=LOOKUP(B2086,'manually extracted terms'!$B$2:$B$219),1,0)</f>
        <v>0</v>
      </c>
    </row>
    <row r="2087" spans="1:3" x14ac:dyDescent="0.25">
      <c r="A2087" t="s">
        <v>3680</v>
      </c>
      <c r="B2087" t="str">
        <f t="shared" si="32"/>
        <v>informationifrequested</v>
      </c>
      <c r="C2087">
        <f>IF(B2087=LOOKUP(B2087,'manually extracted terms'!$B$2:$B$219),1,0)</f>
        <v>0</v>
      </c>
    </row>
    <row r="2088" spans="1:3" x14ac:dyDescent="0.25">
      <c r="A2088" t="s">
        <v>3681</v>
      </c>
      <c r="B2088" t="str">
        <f t="shared" si="32"/>
        <v>grosscostsnet</v>
      </c>
      <c r="C2088">
        <f>IF(B2088=LOOKUP(B2088,'manually extracted terms'!$B$2:$B$219),1,0)</f>
        <v>0</v>
      </c>
    </row>
    <row r="2089" spans="1:3" x14ac:dyDescent="0.25">
      <c r="A2089" t="s">
        <v>3682</v>
      </c>
      <c r="B2089" t="str">
        <f t="shared" si="32"/>
        <v>enrolleesifemail</v>
      </c>
      <c r="C2089">
        <f>IF(B2089=LOOKUP(B2089,'manually extracted terms'!$B$2:$B$219),1,0)</f>
        <v>0</v>
      </c>
    </row>
    <row r="2090" spans="1:3" x14ac:dyDescent="0.25">
      <c r="A2090" t="s">
        <v>3683</v>
      </c>
      <c r="B2090" t="str">
        <f t="shared" si="32"/>
        <v>adjusttheestimatedannual</v>
      </c>
      <c r="C2090">
        <f>IF(B2090=LOOKUP(B2090,'manually extracted terms'!$B$2:$B$219),1,0)</f>
        <v>0</v>
      </c>
    </row>
    <row r="2091" spans="1:3" x14ac:dyDescent="0.25">
      <c r="A2091" t="s">
        <v>1396</v>
      </c>
      <c r="B2091" t="str">
        <f t="shared" si="32"/>
        <v>statisticalanalysis</v>
      </c>
      <c r="C2091">
        <f>IF(B2091=LOOKUP(B2091,'manually extracted terms'!$B$2:$B$219),1,0)</f>
        <v>0</v>
      </c>
    </row>
    <row r="2092" spans="1:3" x14ac:dyDescent="0.25">
      <c r="A2092" t="s">
        <v>1486</v>
      </c>
      <c r="B2092" t="str">
        <f t="shared" si="32"/>
        <v>numberenrolled</v>
      </c>
      <c r="C2092">
        <f>IF(B2092=LOOKUP(B2092,'manually extracted terms'!$B$2:$B$219),1,0)</f>
        <v>0</v>
      </c>
    </row>
    <row r="2093" spans="1:3" x14ac:dyDescent="0.25">
      <c r="A2093" t="s">
        <v>3684</v>
      </c>
      <c r="B2093" t="str">
        <f t="shared" si="32"/>
        <v>includingtheirhouseholdcomposition</v>
      </c>
      <c r="C2093">
        <f>IF(B2093=LOOKUP(B2093,'manually extracted terms'!$B$2:$B$219),1,0)</f>
        <v>0</v>
      </c>
    </row>
    <row r="2094" spans="1:3" x14ac:dyDescent="0.25">
      <c r="A2094" t="s">
        <v>3685</v>
      </c>
      <c r="B2094" t="str">
        <f t="shared" si="32"/>
        <v>departmentofmanagedhealthcare</v>
      </c>
      <c r="C2094">
        <f>IF(B2094=LOOKUP(B2094,'manually extracted terms'!$B$2:$B$219),1,0)</f>
        <v>1</v>
      </c>
    </row>
    <row r="2095" spans="1:3" x14ac:dyDescent="0.25">
      <c r="A2095" t="s">
        <v>3686</v>
      </c>
      <c r="B2095" t="str">
        <f t="shared" si="32"/>
        <v>logintotheweb</v>
      </c>
      <c r="C2095">
        <f>IF(B2095=LOOKUP(B2095,'manually extracted terms'!$B$2:$B$219),1,0)</f>
        <v>0</v>
      </c>
    </row>
    <row r="2096" spans="1:3" x14ac:dyDescent="0.25">
      <c r="A2096" t="s">
        <v>1340</v>
      </c>
      <c r="B2096" t="str">
        <f t="shared" si="32"/>
        <v>enrollmentsubmitted</v>
      </c>
      <c r="C2096">
        <f>IF(B2096=LOOKUP(B2096,'manually extracted terms'!$B$2:$B$219),1,0)</f>
        <v>0</v>
      </c>
    </row>
    <row r="2097" spans="1:3" x14ac:dyDescent="0.25">
      <c r="A2097" t="s">
        <v>3687</v>
      </c>
      <c r="B2097" t="str">
        <f t="shared" si="32"/>
        <v>providerqualityinformation</v>
      </c>
      <c r="C2097">
        <f>IF(B2097=LOOKUP(B2097,'manually extracted terms'!$B$2:$B$219),1,0)</f>
        <v>0</v>
      </c>
    </row>
    <row r="2098" spans="1:3" x14ac:dyDescent="0.25">
      <c r="A2098" t="s">
        <v>3688</v>
      </c>
      <c r="B2098" t="str">
        <f t="shared" si="32"/>
        <v>enrolleesincludingunique</v>
      </c>
      <c r="C2098">
        <f>IF(B2098=LOOKUP(B2098,'manually extracted terms'!$B$2:$B$219),1,0)</f>
        <v>0</v>
      </c>
    </row>
    <row r="2099" spans="1:3" x14ac:dyDescent="0.25">
      <c r="A2099" t="s">
        <v>191</v>
      </c>
      <c r="B2099" t="str">
        <f t="shared" si="32"/>
        <v>guardian</v>
      </c>
      <c r="C2099">
        <f>IF(B2099=LOOKUP(B2099,'manually extracted terms'!$B$2:$B$219),1,0)</f>
        <v>1</v>
      </c>
    </row>
    <row r="2100" spans="1:3" x14ac:dyDescent="0.25">
      <c r="A2100" t="s">
        <v>3689</v>
      </c>
      <c r="B2100" t="str">
        <f t="shared" si="32"/>
        <v>vietnamese</v>
      </c>
      <c r="C2100">
        <f>IF(B2100=LOOKUP(B2100,'manually extracted terms'!$B$2:$B$219),1,0)</f>
        <v>0</v>
      </c>
    </row>
    <row r="2101" spans="1:3" x14ac:dyDescent="0.25">
      <c r="A2101" t="s">
        <v>3690</v>
      </c>
      <c r="B2101" t="str">
        <f t="shared" si="32"/>
        <v>determineindividual</v>
      </c>
      <c r="C2101">
        <f>IF(B2101=LOOKUP(B2101,'manually extracted terms'!$B$2:$B$219),1,0)</f>
        <v>0</v>
      </c>
    </row>
    <row r="2102" spans="1:3" x14ac:dyDescent="0.25">
      <c r="A2102" t="s">
        <v>3691</v>
      </c>
      <c r="B2102" t="str">
        <f t="shared" si="32"/>
        <v>recordforstatisticalanalysis</v>
      </c>
      <c r="C2102">
        <f>IF(B2102=LOOKUP(B2102,'manually extracted terms'!$B$2:$B$219),1,0)</f>
        <v>0</v>
      </c>
    </row>
    <row r="2103" spans="1:3" x14ac:dyDescent="0.25">
      <c r="A2103" t="s">
        <v>3692</v>
      </c>
      <c r="B2103" t="str">
        <f t="shared" si="32"/>
        <v>minimalinitial</v>
      </c>
      <c r="C2103">
        <f>IF(B2103=LOOKUP(B2103,'manually extracted terms'!$B$2:$B$219),1,0)</f>
        <v>0</v>
      </c>
    </row>
    <row r="2104" spans="1:3" x14ac:dyDescent="0.25">
      <c r="A2104" t="s">
        <v>3693</v>
      </c>
      <c r="B2104" t="str">
        <f t="shared" si="32"/>
        <v>page</v>
      </c>
      <c r="C2104">
        <f>IF(B2104=LOOKUP(B2104,'manually extracted terms'!$B$2:$B$219),1,0)</f>
        <v>0</v>
      </c>
    </row>
    <row r="2105" spans="1:3" x14ac:dyDescent="0.25">
      <c r="A2105" t="s">
        <v>3694</v>
      </c>
      <c r="B2105" t="str">
        <f t="shared" si="32"/>
        <v>deletetheircalheer</v>
      </c>
      <c r="C2105">
        <f>IF(B2105=LOOKUP(B2105,'manually extracted terms'!$B$2:$B$219),1,0)</f>
        <v>0</v>
      </c>
    </row>
    <row r="2106" spans="1:3" x14ac:dyDescent="0.25">
      <c r="A2106" t="s">
        <v>3695</v>
      </c>
      <c r="B2106" t="str">
        <f t="shared" si="32"/>
        <v>form</v>
      </c>
      <c r="C2106">
        <f>IF(B2106=LOOKUP(B2106,'manually extracted terms'!$B$2:$B$219),1,0)</f>
        <v>0</v>
      </c>
    </row>
    <row r="2107" spans="1:3" x14ac:dyDescent="0.25">
      <c r="A2107" t="s">
        <v>3696</v>
      </c>
      <c r="B2107" t="str">
        <f t="shared" si="32"/>
        <v>idoftheuser</v>
      </c>
      <c r="C2107">
        <f>IF(B2107=LOOKUP(B2107,'manually extracted terms'!$B$2:$B$219),1,0)</f>
        <v>0</v>
      </c>
    </row>
    <row r="2108" spans="1:3" x14ac:dyDescent="0.25">
      <c r="A2108" t="s">
        <v>1812</v>
      </c>
      <c r="B2108" t="str">
        <f t="shared" si="32"/>
        <v>prepare</v>
      </c>
      <c r="C2108">
        <f>IF(B2108=LOOKUP(B2108,'manually extracted terms'!$B$2:$B$219),1,0)</f>
        <v>0</v>
      </c>
    </row>
    <row r="2109" spans="1:3" x14ac:dyDescent="0.25">
      <c r="A2109" t="s">
        <v>3697</v>
      </c>
      <c r="B2109" t="str">
        <f t="shared" si="32"/>
        <v>planissuertoprovide</v>
      </c>
      <c r="C2109">
        <f>IF(B2109=LOOKUP(B2109,'manually extracted terms'!$B$2:$B$219),1,0)</f>
        <v>0</v>
      </c>
    </row>
    <row r="2110" spans="1:3" x14ac:dyDescent="0.25">
      <c r="A2110" t="s">
        <v>3698</v>
      </c>
      <c r="B2110" t="str">
        <f t="shared" si="32"/>
        <v>qhpinformation</v>
      </c>
      <c r="C2110">
        <f>IF(B2110=LOOKUP(B2110,'manually extracted terms'!$B$2:$B$219),1,0)</f>
        <v>0</v>
      </c>
    </row>
    <row r="2111" spans="1:3" x14ac:dyDescent="0.25">
      <c r="A2111" t="s">
        <v>3699</v>
      </c>
      <c r="B2111" t="str">
        <f t="shared" si="32"/>
        <v>receiveindividual</v>
      </c>
      <c r="C2111">
        <f>IF(B2111=LOOKUP(B2111,'manually extracted terms'!$B$2:$B$219),1,0)</f>
        <v>0</v>
      </c>
    </row>
    <row r="2112" spans="1:3" x14ac:dyDescent="0.25">
      <c r="A2112" t="s">
        <v>3700</v>
      </c>
      <c r="B2112" t="str">
        <f t="shared" ref="B2112:B2175" si="33">LOWER(SUBSTITUTE(A2112," ",""))</f>
        <v>exchangeaptc</v>
      </c>
      <c r="C2112">
        <f>IF(B2112=LOOKUP(B2112,'manually extracted terms'!$B$2:$B$219),1,0)</f>
        <v>0</v>
      </c>
    </row>
    <row r="2113" spans="1:3" x14ac:dyDescent="0.25">
      <c r="A2113" t="s">
        <v>3701</v>
      </c>
      <c r="B2113" t="str">
        <f t="shared" si="33"/>
        <v>updatemanuallyindividual</v>
      </c>
      <c r="C2113">
        <f>IF(B2113=LOOKUP(B2113,'manually extracted terms'!$B$2:$B$219),1,0)</f>
        <v>0</v>
      </c>
    </row>
    <row r="2114" spans="1:3" x14ac:dyDescent="0.25">
      <c r="A2114" t="s">
        <v>3702</v>
      </c>
      <c r="B2114" t="str">
        <f t="shared" si="33"/>
        <v>federaldataservice</v>
      </c>
      <c r="C2114">
        <f>IF(B2114=LOOKUP(B2114,'manually extracted terms'!$B$2:$B$219),1,0)</f>
        <v>0</v>
      </c>
    </row>
    <row r="2115" spans="1:3" x14ac:dyDescent="0.25">
      <c r="A2115" t="s">
        <v>3703</v>
      </c>
      <c r="B2115" t="str">
        <f t="shared" si="33"/>
        <v>coverageprovided</v>
      </c>
      <c r="C2115">
        <f>IF(B2115=LOOKUP(B2115,'manually extracted terms'!$B$2:$B$219),1,0)</f>
        <v>0</v>
      </c>
    </row>
    <row r="2116" spans="1:3" x14ac:dyDescent="0.25">
      <c r="A2116" t="s">
        <v>1213</v>
      </c>
      <c r="B2116" t="str">
        <f t="shared" si="33"/>
        <v>personalinformation</v>
      </c>
      <c r="C2116">
        <f>IF(B2116=LOOKUP(B2116,'manually extracted terms'!$B$2:$B$219),1,0)</f>
        <v>0</v>
      </c>
    </row>
    <row r="2117" spans="1:3" x14ac:dyDescent="0.25">
      <c r="A2117" t="s">
        <v>3704</v>
      </c>
      <c r="B2117" t="str">
        <f t="shared" si="33"/>
        <v>reportofaptc</v>
      </c>
      <c r="C2117">
        <f>IF(B2117=LOOKUP(B2117,'manually extracted terms'!$B$2:$B$219),1,0)</f>
        <v>0</v>
      </c>
    </row>
    <row r="2118" spans="1:3" x14ac:dyDescent="0.25">
      <c r="A2118" t="s">
        <v>3705</v>
      </c>
      <c r="B2118" t="str">
        <f t="shared" si="33"/>
        <v>datafromissuer</v>
      </c>
      <c r="C2118">
        <f>IF(B2118=LOOKUP(B2118,'manually extracted terms'!$B$2:$B$219),1,0)</f>
        <v>0</v>
      </c>
    </row>
    <row r="2119" spans="1:3" x14ac:dyDescent="0.25">
      <c r="A2119" t="s">
        <v>3706</v>
      </c>
      <c r="B2119" t="str">
        <f t="shared" si="33"/>
        <v>assessingconsumer</v>
      </c>
      <c r="C2119">
        <f>IF(B2119=LOOKUP(B2119,'manually extracted terms'!$B$2:$B$219),1,0)</f>
        <v>0</v>
      </c>
    </row>
    <row r="2120" spans="1:3" x14ac:dyDescent="0.25">
      <c r="A2120" t="s">
        <v>3707</v>
      </c>
      <c r="B2120" t="str">
        <f t="shared" si="33"/>
        <v>planisnolonger</v>
      </c>
      <c r="C2120">
        <f>IF(B2120=LOOKUP(B2120,'manually extracted terms'!$B$2:$B$219),1,0)</f>
        <v>0</v>
      </c>
    </row>
    <row r="2121" spans="1:3" x14ac:dyDescent="0.25">
      <c r="A2121" t="s">
        <v>3708</v>
      </c>
      <c r="B2121" t="str">
        <f t="shared" si="33"/>
        <v>statusoftheirapplication</v>
      </c>
      <c r="C2121">
        <f>IF(B2121=LOOKUP(B2121,'manually extracted terms'!$B$2:$B$219),1,0)</f>
        <v>0</v>
      </c>
    </row>
    <row r="2122" spans="1:3" x14ac:dyDescent="0.25">
      <c r="A2122" t="s">
        <v>3709</v>
      </c>
      <c r="B2122" t="str">
        <f t="shared" si="33"/>
        <v>contact</v>
      </c>
      <c r="C2122">
        <f>IF(B2122=LOOKUP(B2122,'manually extracted terms'!$B$2:$B$219),1,0)</f>
        <v>0</v>
      </c>
    </row>
    <row r="2123" spans="1:3" x14ac:dyDescent="0.25">
      <c r="A2123" t="s">
        <v>3710</v>
      </c>
      <c r="B2123" t="str">
        <f t="shared" si="33"/>
        <v>savedataentered</v>
      </c>
      <c r="C2123">
        <f>IF(B2123=LOOKUP(B2123,'manually extracted terms'!$B$2:$B$219),1,0)</f>
        <v>0</v>
      </c>
    </row>
    <row r="2124" spans="1:3" x14ac:dyDescent="0.25">
      <c r="A2124" t="s">
        <v>3711</v>
      </c>
      <c r="B2124" t="str">
        <f t="shared" si="33"/>
        <v>functionalitytodefineworkflow</v>
      </c>
      <c r="C2124">
        <f>IF(B2124=LOOKUP(B2124,'manually extracted terms'!$B$2:$B$219),1,0)</f>
        <v>0</v>
      </c>
    </row>
    <row r="2125" spans="1:3" x14ac:dyDescent="0.25">
      <c r="A2125" t="s">
        <v>3712</v>
      </c>
      <c r="B2125" t="str">
        <f t="shared" si="33"/>
        <v>authorizedusersmake</v>
      </c>
      <c r="C2125">
        <f>IF(B2125=LOOKUP(B2125,'manually extracted terms'!$B$2:$B$219),1,0)</f>
        <v>0</v>
      </c>
    </row>
    <row r="2126" spans="1:3" x14ac:dyDescent="0.25">
      <c r="A2126" t="s">
        <v>3713</v>
      </c>
      <c r="B2126" t="str">
        <f t="shared" si="33"/>
        <v>employersemployee</v>
      </c>
      <c r="C2126">
        <f>IF(B2126=LOOKUP(B2126,'manually extracted terms'!$B$2:$B$219),1,0)</f>
        <v>0</v>
      </c>
    </row>
    <row r="2127" spans="1:3" x14ac:dyDescent="0.25">
      <c r="A2127" t="s">
        <v>1078</v>
      </c>
      <c r="B2127" t="str">
        <f t="shared" si="33"/>
        <v>initialqualityrating</v>
      </c>
      <c r="C2127">
        <f>IF(B2127=LOOKUP(B2127,'manually extracted terms'!$B$2:$B$219),1,0)</f>
        <v>0</v>
      </c>
    </row>
    <row r="2128" spans="1:3" x14ac:dyDescent="0.25">
      <c r="A2128" t="s">
        <v>1021</v>
      </c>
      <c r="B2128" t="str">
        <f t="shared" si="33"/>
        <v>updatemanuallyindividualcitizenship</v>
      </c>
      <c r="C2128">
        <f>IF(B2128=LOOKUP(B2128,'manually extracted terms'!$B$2:$B$219),1,0)</f>
        <v>0</v>
      </c>
    </row>
    <row r="2129" spans="1:3" x14ac:dyDescent="0.25">
      <c r="A2129" t="s">
        <v>3714</v>
      </c>
      <c r="B2129" t="str">
        <f t="shared" si="33"/>
        <v>webportallogin</v>
      </c>
      <c r="C2129">
        <f>IF(B2129=LOOKUP(B2129,'manually extracted terms'!$B$2:$B$219),1,0)</f>
        <v>0</v>
      </c>
    </row>
    <row r="2130" spans="1:3" x14ac:dyDescent="0.25">
      <c r="A2130" t="s">
        <v>3715</v>
      </c>
      <c r="B2130" t="str">
        <f t="shared" si="33"/>
        <v>currentenrolleesbased</v>
      </c>
      <c r="C2130">
        <f>IF(B2130=LOOKUP(B2130,'manually extracted terms'!$B$2:$B$219),1,0)</f>
        <v>0</v>
      </c>
    </row>
    <row r="2131" spans="1:3" x14ac:dyDescent="0.25">
      <c r="A2131" t="s">
        <v>3716</v>
      </c>
      <c r="B2131" t="str">
        <f t="shared" si="33"/>
        <v>infantsmedi-cal</v>
      </c>
      <c r="C2131">
        <f>IF(B2131=LOOKUP(B2131,'manually extracted terms'!$B$2:$B$219),1,0)</f>
        <v>0</v>
      </c>
    </row>
    <row r="2132" spans="1:3" x14ac:dyDescent="0.25">
      <c r="A2132" t="s">
        <v>1427</v>
      </c>
      <c r="B2132" t="str">
        <f t="shared" si="33"/>
        <v>desiredlanguage</v>
      </c>
      <c r="C2132">
        <f>IF(B2132=LOOKUP(B2132,'manually extracted terms'!$B$2:$B$219),1,0)</f>
        <v>0</v>
      </c>
    </row>
    <row r="2133" spans="1:3" x14ac:dyDescent="0.25">
      <c r="A2133" t="s">
        <v>3717</v>
      </c>
      <c r="B2133" t="str">
        <f t="shared" si="33"/>
        <v>consumerstoviewdemonstration</v>
      </c>
      <c r="C2133">
        <f>IF(B2133=LOOKUP(B2133,'manually extracted terms'!$B$2:$B$219),1,0)</f>
        <v>0</v>
      </c>
    </row>
    <row r="2134" spans="1:3" x14ac:dyDescent="0.25">
      <c r="A2134" t="s">
        <v>3718</v>
      </c>
      <c r="B2134" t="str">
        <f t="shared" si="33"/>
        <v>reportsfromconsumer</v>
      </c>
      <c r="C2134">
        <f>IF(B2134=LOOKUP(B2134,'manually extracted terms'!$B$2:$B$219),1,0)</f>
        <v>0</v>
      </c>
    </row>
    <row r="2135" spans="1:3" x14ac:dyDescent="0.25">
      <c r="A2135" t="s">
        <v>3719</v>
      </c>
      <c r="B2135" t="str">
        <f t="shared" si="33"/>
        <v>enrollmentfromissuer</v>
      </c>
      <c r="C2135">
        <f>IF(B2135=LOOKUP(B2135,'manually extracted terms'!$B$2:$B$219),1,0)</f>
        <v>0</v>
      </c>
    </row>
    <row r="2136" spans="1:3" x14ac:dyDescent="0.25">
      <c r="A2136" t="s">
        <v>3720</v>
      </c>
      <c r="B2136" t="str">
        <f t="shared" si="33"/>
        <v>decision-makingpatientsafety</v>
      </c>
      <c r="C2136">
        <f>IF(B2136=LOOKUP(B2136,'manually extracted terms'!$B$2:$B$219),1,0)</f>
        <v>0</v>
      </c>
    </row>
    <row r="2137" spans="1:3" x14ac:dyDescent="0.25">
      <c r="A2137" t="s">
        <v>3721</v>
      </c>
      <c r="B2137" t="str">
        <f t="shared" si="33"/>
        <v>comparisonsofqualified</v>
      </c>
      <c r="C2137">
        <f>IF(B2137=LOOKUP(B2137,'manually extracted terms'!$B$2:$B$219),1,0)</f>
        <v>0</v>
      </c>
    </row>
    <row r="2138" spans="1:3" x14ac:dyDescent="0.25">
      <c r="A2138" t="s">
        <v>1450</v>
      </c>
      <c r="B2138" t="str">
        <f t="shared" si="33"/>
        <v>uniquelyrecord</v>
      </c>
      <c r="C2138">
        <f>IF(B2138=LOOKUP(B2138,'manually extracted terms'!$B$2:$B$219),1,0)</f>
        <v>0</v>
      </c>
    </row>
    <row r="2139" spans="1:3" x14ac:dyDescent="0.25">
      <c r="A2139" t="s">
        <v>3722</v>
      </c>
      <c r="B2139" t="str">
        <f t="shared" si="33"/>
        <v>estimateaverage</v>
      </c>
      <c r="C2139">
        <f>IF(B2139=LOOKUP(B2139,'manually extracted terms'!$B$2:$B$219),1,0)</f>
        <v>0</v>
      </c>
    </row>
    <row r="2140" spans="1:3" x14ac:dyDescent="0.25">
      <c r="A2140" t="s">
        <v>3723</v>
      </c>
      <c r="B2140" t="str">
        <f t="shared" si="33"/>
        <v>exchangedetermined</v>
      </c>
      <c r="C2140">
        <f>IF(B2140=LOOKUP(B2140,'manually extracted terms'!$B$2:$B$219),1,0)</f>
        <v>0</v>
      </c>
    </row>
    <row r="2141" spans="1:3" x14ac:dyDescent="0.25">
      <c r="A2141" t="s">
        <v>3724</v>
      </c>
      <c r="B2141" t="str">
        <f t="shared" si="33"/>
        <v>yearlycost</v>
      </c>
      <c r="C2141">
        <f>IF(B2141=LOOKUP(B2141,'manually extracted terms'!$B$2:$B$219),1,0)</f>
        <v>0</v>
      </c>
    </row>
    <row r="2142" spans="1:3" x14ac:dyDescent="0.25">
      <c r="A2142" t="s">
        <v>3725</v>
      </c>
      <c r="B2142" t="str">
        <f t="shared" si="33"/>
        <v>clientindex</v>
      </c>
      <c r="C2142">
        <f>IF(B2142=LOOKUP(B2142,'manually extracted terms'!$B$2:$B$219),1,0)</f>
        <v>0</v>
      </c>
    </row>
    <row r="2143" spans="1:3" x14ac:dyDescent="0.25">
      <c r="A2143" t="s">
        <v>3726</v>
      </c>
      <c r="B2143" t="str">
        <f t="shared" si="33"/>
        <v>calheerssolutionshallprovide</v>
      </c>
      <c r="C2143">
        <f>IF(B2143=LOOKUP(B2143,'manually extracted terms'!$B$2:$B$219),1,0)</f>
        <v>0</v>
      </c>
    </row>
    <row r="2144" spans="1:3" x14ac:dyDescent="0.25">
      <c r="A2144" t="s">
        <v>3727</v>
      </c>
      <c r="B2144" t="str">
        <f t="shared" si="33"/>
        <v>enrollmentsbybenefit</v>
      </c>
      <c r="C2144">
        <f>IF(B2144=LOOKUP(B2144,'manually extracted terms'!$B$2:$B$219),1,0)</f>
        <v>0</v>
      </c>
    </row>
    <row r="2145" spans="1:3" x14ac:dyDescent="0.25">
      <c r="A2145" t="s">
        <v>198</v>
      </c>
      <c r="B2145" t="str">
        <f t="shared" si="33"/>
        <v>carecoordination</v>
      </c>
      <c r="C2145">
        <f>IF(B2145=LOOKUP(B2145,'manually extracted terms'!$B$2:$B$219),1,0)</f>
        <v>1</v>
      </c>
    </row>
    <row r="2146" spans="1:3" x14ac:dyDescent="0.25">
      <c r="A2146" t="s">
        <v>3728</v>
      </c>
      <c r="B2146" t="str">
        <f t="shared" si="33"/>
        <v>self-attestapplication</v>
      </c>
      <c r="C2146">
        <f>IF(B2146=LOOKUP(B2146,'manually extracted terms'!$B$2:$B$219),1,0)</f>
        <v>0</v>
      </c>
    </row>
    <row r="2147" spans="1:3" x14ac:dyDescent="0.25">
      <c r="A2147" t="s">
        <v>1090</v>
      </c>
      <c r="B2147" t="str">
        <f t="shared" si="33"/>
        <v>managedhealthcare</v>
      </c>
      <c r="C2147">
        <f>IF(B2147=LOOKUP(B2147,'manually extracted terms'!$B$2:$B$219),1,0)</f>
        <v>0</v>
      </c>
    </row>
    <row r="2148" spans="1:3" x14ac:dyDescent="0.25">
      <c r="A2148" t="s">
        <v>3729</v>
      </c>
      <c r="B2148" t="str">
        <f t="shared" si="33"/>
        <v>consumerstoalist</v>
      </c>
      <c r="C2148">
        <f>IF(B2148=LOOKUP(B2148,'manually extracted terms'!$B$2:$B$219),1,0)</f>
        <v>0</v>
      </c>
    </row>
    <row r="2149" spans="1:3" x14ac:dyDescent="0.25">
      <c r="A2149" t="s">
        <v>3730</v>
      </c>
      <c r="B2149" t="str">
        <f t="shared" si="33"/>
        <v>categoryofcost-sharingreduction</v>
      </c>
      <c r="C2149">
        <f>IF(B2149=LOOKUP(B2149,'manually extracted terms'!$B$2:$B$219),1,0)</f>
        <v>0</v>
      </c>
    </row>
    <row r="2150" spans="1:3" x14ac:dyDescent="0.25">
      <c r="A2150" t="s">
        <v>3731</v>
      </c>
      <c r="B2150" t="str">
        <f t="shared" si="33"/>
        <v>healthylivingcare</v>
      </c>
      <c r="C2150">
        <f>IF(B2150=LOOKUP(B2150,'manually extracted terms'!$B$2:$B$219),1,0)</f>
        <v>0</v>
      </c>
    </row>
    <row r="2151" spans="1:3" x14ac:dyDescent="0.25">
      <c r="A2151" t="s">
        <v>3732</v>
      </c>
      <c r="B2151" t="str">
        <f t="shared" si="33"/>
        <v>detailedcomparisonsofqualified</v>
      </c>
      <c r="C2151">
        <f>IF(B2151=LOOKUP(B2151,'manually extracted terms'!$B$2:$B$219),1,0)</f>
        <v>0</v>
      </c>
    </row>
    <row r="2152" spans="1:3" x14ac:dyDescent="0.25">
      <c r="A2152" t="s">
        <v>3733</v>
      </c>
      <c r="B2152" t="str">
        <f t="shared" si="33"/>
        <v>follow-up</v>
      </c>
      <c r="C2152">
        <f>IF(B2152=LOOKUP(B2152,'manually extracted terms'!$B$2:$B$219),1,0)</f>
        <v>0</v>
      </c>
    </row>
    <row r="2153" spans="1:3" x14ac:dyDescent="0.25">
      <c r="A2153" t="s">
        <v>1117</v>
      </c>
      <c r="B2153" t="str">
        <f t="shared" si="33"/>
        <v>pagereviewtimeframe</v>
      </c>
      <c r="C2153">
        <f>IF(B2153=LOOKUP(B2153,'manually extracted terms'!$B$2:$B$219),1,0)</f>
        <v>0</v>
      </c>
    </row>
    <row r="2154" spans="1:3" x14ac:dyDescent="0.25">
      <c r="A2154" t="s">
        <v>3734</v>
      </c>
      <c r="B2154" t="str">
        <f t="shared" si="33"/>
        <v>caredmhc</v>
      </c>
      <c r="C2154">
        <f>IF(B2154=LOOKUP(B2154,'manually extracted terms'!$B$2:$B$219),1,0)</f>
        <v>0</v>
      </c>
    </row>
    <row r="2155" spans="1:3" x14ac:dyDescent="0.25">
      <c r="A2155" t="s">
        <v>3735</v>
      </c>
      <c r="B2155" t="str">
        <f t="shared" si="33"/>
        <v>functionalityfortheconsumer</v>
      </c>
      <c r="C2155">
        <f>IF(B2155=LOOKUP(B2155,'manually extracted terms'!$B$2:$B$219),1,0)</f>
        <v>0</v>
      </c>
    </row>
    <row r="2156" spans="1:3" x14ac:dyDescent="0.25">
      <c r="A2156" t="s">
        <v>3736</v>
      </c>
      <c r="B2156" t="str">
        <f t="shared" si="33"/>
        <v>calheersshallprovideeasily</v>
      </c>
      <c r="C2156">
        <f>IF(B2156=LOOKUP(B2156,'manually extracted terms'!$B$2:$B$219),1,0)</f>
        <v>0</v>
      </c>
    </row>
    <row r="2157" spans="1:3" x14ac:dyDescent="0.25">
      <c r="A2157" t="s">
        <v>1086</v>
      </c>
      <c r="B2157" t="str">
        <f t="shared" si="33"/>
        <v>monitorcaseloadsize</v>
      </c>
      <c r="C2157">
        <f>IF(B2157=LOOKUP(B2157,'manually extracted terms'!$B$2:$B$219),1,0)</f>
        <v>0</v>
      </c>
    </row>
    <row r="2158" spans="1:3" x14ac:dyDescent="0.25">
      <c r="A2158" t="s">
        <v>3737</v>
      </c>
      <c r="B2158" t="str">
        <f t="shared" si="33"/>
        <v>averagetalk-time</v>
      </c>
      <c r="C2158">
        <f>IF(B2158=LOOKUP(B2158,'manually extracted terms'!$B$2:$B$219),1,0)</f>
        <v>0</v>
      </c>
    </row>
    <row r="2159" spans="1:3" x14ac:dyDescent="0.25">
      <c r="A2159" t="s">
        <v>3738</v>
      </c>
      <c r="B2159" t="str">
        <f t="shared" si="33"/>
        <v>regulatoryorganizationscdi</v>
      </c>
      <c r="C2159">
        <f>IF(B2159=LOOKUP(B2159,'manually extracted terms'!$B$2:$B$219),1,0)</f>
        <v>0</v>
      </c>
    </row>
    <row r="2160" spans="1:3" x14ac:dyDescent="0.25">
      <c r="A2160" t="s">
        <v>3739</v>
      </c>
      <c r="B2160" t="str">
        <f t="shared" si="33"/>
        <v>redeterminationbasedoncurrent</v>
      </c>
      <c r="C2160">
        <f>IF(B2160=LOOKUP(B2160,'manually extracted terms'!$B$2:$B$219),1,0)</f>
        <v>0</v>
      </c>
    </row>
    <row r="2161" spans="1:3" x14ac:dyDescent="0.25">
      <c r="A2161" t="s">
        <v>3740</v>
      </c>
      <c r="B2161" t="str">
        <f t="shared" si="33"/>
        <v>easilyunderstooddescription</v>
      </c>
      <c r="C2161">
        <f>IF(B2161=LOOKUP(B2161,'manually extracted terms'!$B$2:$B$219),1,0)</f>
        <v>0</v>
      </c>
    </row>
    <row r="2162" spans="1:3" x14ac:dyDescent="0.25">
      <c r="A2162" t="s">
        <v>3741</v>
      </c>
      <c r="B2162" t="str">
        <f t="shared" si="33"/>
        <v>functionalitytoidentifyassister</v>
      </c>
      <c r="C2162">
        <f>IF(B2162=LOOKUP(B2162,'manually extracted terms'!$B$2:$B$219),1,0)</f>
        <v>0</v>
      </c>
    </row>
    <row r="2163" spans="1:3" x14ac:dyDescent="0.25">
      <c r="A2163" t="s">
        <v>3742</v>
      </c>
      <c r="B2163" t="str">
        <f t="shared" si="33"/>
        <v>benefitsforsubsidizedhealthcare</v>
      </c>
      <c r="C2163">
        <f>IF(B2163=LOOKUP(B2163,'manually extracted terms'!$B$2:$B$219),1,0)</f>
        <v>0</v>
      </c>
    </row>
    <row r="2164" spans="1:3" x14ac:dyDescent="0.25">
      <c r="A2164" t="s">
        <v>3743</v>
      </c>
      <c r="B2164" t="str">
        <f t="shared" si="33"/>
        <v>screenwithoutsavingchange</v>
      </c>
      <c r="C2164">
        <f>IF(B2164=LOOKUP(B2164,'manually extracted terms'!$B$2:$B$219),1,0)</f>
        <v>0</v>
      </c>
    </row>
    <row r="2165" spans="1:3" x14ac:dyDescent="0.25">
      <c r="A2165" t="s">
        <v>3744</v>
      </c>
      <c r="B2165" t="str">
        <f t="shared" si="33"/>
        <v>scenariostoadjust</v>
      </c>
      <c r="C2165">
        <f>IF(B2165=LOOKUP(B2165,'manually extracted terms'!$B$2:$B$219),1,0)</f>
        <v>0</v>
      </c>
    </row>
    <row r="2166" spans="1:3" x14ac:dyDescent="0.25">
      <c r="A2166" t="s">
        <v>3745</v>
      </c>
      <c r="B2166" t="str">
        <f t="shared" si="33"/>
        <v>numberofpreprintedapplication</v>
      </c>
      <c r="C2166">
        <f>IF(B2166=LOOKUP(B2166,'manually extracted terms'!$B$2:$B$219),1,0)</f>
        <v>0</v>
      </c>
    </row>
    <row r="2167" spans="1:3" x14ac:dyDescent="0.25">
      <c r="A2167" t="s">
        <v>3746</v>
      </c>
      <c r="B2167" t="str">
        <f t="shared" si="33"/>
        <v>verificationsasnecessarybased</v>
      </c>
      <c r="C2167">
        <f>IF(B2167=LOOKUP(B2167,'manually extracted terms'!$B$2:$B$219),1,0)</f>
        <v>0</v>
      </c>
    </row>
    <row r="2168" spans="1:3" x14ac:dyDescent="0.25">
      <c r="A2168" t="s">
        <v>3747</v>
      </c>
      <c r="B2168" t="str">
        <f t="shared" si="33"/>
        <v>regionforapplication</v>
      </c>
      <c r="C2168">
        <f>IF(B2168=LOOKUP(B2168,'manually extracted terms'!$B$2:$B$219),1,0)</f>
        <v>0</v>
      </c>
    </row>
    <row r="2169" spans="1:3" x14ac:dyDescent="0.25">
      <c r="A2169" t="s">
        <v>3748</v>
      </c>
      <c r="B2169" t="str">
        <f t="shared" si="33"/>
        <v>providerstosubmit</v>
      </c>
      <c r="C2169">
        <f>IF(B2169=LOOKUP(B2169,'manually extracted terms'!$B$2:$B$219),1,0)</f>
        <v>0</v>
      </c>
    </row>
    <row r="2170" spans="1:3" x14ac:dyDescent="0.25">
      <c r="A2170" t="s">
        <v>3749</v>
      </c>
      <c r="B2170" t="str">
        <f t="shared" si="33"/>
        <v>onlineapplicationviaonline</v>
      </c>
      <c r="C2170">
        <f>IF(B2170=LOOKUP(B2170,'manually extracted terms'!$B$2:$B$219),1,0)</f>
        <v>0</v>
      </c>
    </row>
    <row r="2171" spans="1:3" x14ac:dyDescent="0.25">
      <c r="A2171" t="s">
        <v>3750</v>
      </c>
      <c r="B2171" t="str">
        <f t="shared" si="33"/>
        <v>referralincludingapplication</v>
      </c>
      <c r="C2171">
        <f>IF(B2171=LOOKUP(B2171,'manually extracted terms'!$B$2:$B$219),1,0)</f>
        <v>0</v>
      </c>
    </row>
    <row r="2172" spans="1:3" x14ac:dyDescent="0.25">
      <c r="A2172" t="s">
        <v>3751</v>
      </c>
      <c r="B2172" t="str">
        <f t="shared" si="33"/>
        <v>consumeroftimeoutexpiration</v>
      </c>
      <c r="C2172">
        <f>IF(B2172=LOOKUP(B2172,'manually extracted terms'!$B$2:$B$219),1,0)</f>
        <v>0</v>
      </c>
    </row>
    <row r="2173" spans="1:3" x14ac:dyDescent="0.25">
      <c r="A2173" t="s">
        <v>3752</v>
      </c>
      <c r="B2173" t="str">
        <f t="shared" si="33"/>
        <v>planisno</v>
      </c>
      <c r="C2173">
        <f>IF(B2173=LOOKUP(B2173,'manually extracted terms'!$B$2:$B$219),1,0)</f>
        <v>0</v>
      </c>
    </row>
    <row r="2174" spans="1:3" x14ac:dyDescent="0.25">
      <c r="A2174" t="s">
        <v>3753</v>
      </c>
      <c r="B2174" t="str">
        <f t="shared" si="33"/>
        <v>functionalityincluding</v>
      </c>
      <c r="C2174">
        <f>IF(B2174=LOOKUP(B2174,'manually extracted terms'!$B$2:$B$219),1,0)</f>
        <v>0</v>
      </c>
    </row>
    <row r="2175" spans="1:3" x14ac:dyDescent="0.25">
      <c r="A2175" t="s">
        <v>1824</v>
      </c>
      <c r="B2175" t="str">
        <f t="shared" si="33"/>
        <v>occur</v>
      </c>
      <c r="C2175">
        <f>IF(B2175=LOOKUP(B2175,'manually extracted terms'!$B$2:$B$219),1,0)</f>
        <v>0</v>
      </c>
    </row>
    <row r="2176" spans="1:3" x14ac:dyDescent="0.25">
      <c r="A2176" t="s">
        <v>3754</v>
      </c>
      <c r="B2176" t="str">
        <f t="shared" ref="B2176:B2239" si="34">LOWER(SUBSTITUTE(A2176," ",""))</f>
        <v>serviceshub</v>
      </c>
      <c r="C2176">
        <f>IF(B2176=LOOKUP(B2176,'manually extracted terms'!$B$2:$B$219),1,0)</f>
        <v>0</v>
      </c>
    </row>
    <row r="2177" spans="1:3" x14ac:dyDescent="0.25">
      <c r="A2177" t="s">
        <v>1357</v>
      </c>
      <c r="B2177" t="str">
        <f t="shared" si="34"/>
        <v>workflow</v>
      </c>
      <c r="C2177">
        <f>IF(B2177=LOOKUP(B2177,'manually extracted terms'!$B$2:$B$219),1,0)</f>
        <v>0</v>
      </c>
    </row>
    <row r="2178" spans="1:3" x14ac:dyDescent="0.25">
      <c r="A2178" t="s">
        <v>3755</v>
      </c>
      <c r="B2178" t="str">
        <f t="shared" si="34"/>
        <v>validatefieldlevel</v>
      </c>
      <c r="C2178">
        <f>IF(B2178=LOOKUP(B2178,'manually extracted terms'!$B$2:$B$219),1,0)</f>
        <v>0</v>
      </c>
    </row>
    <row r="2179" spans="1:3" x14ac:dyDescent="0.25">
      <c r="A2179" t="s">
        <v>3756</v>
      </c>
      <c r="B2179" t="str">
        <f t="shared" si="34"/>
        <v>adjustmentcalculation</v>
      </c>
      <c r="C2179">
        <f>IF(B2179=LOOKUP(B2179,'manually extracted terms'!$B$2:$B$219),1,0)</f>
        <v>0</v>
      </c>
    </row>
    <row r="2180" spans="1:3" x14ac:dyDescent="0.25">
      <c r="A2180" t="s">
        <v>3757</v>
      </c>
      <c r="B2180" t="str">
        <f t="shared" si="34"/>
        <v>functionalitytoreceivecomplaint</v>
      </c>
      <c r="C2180">
        <f>IF(B2180=LOOKUP(B2180,'manually extracted terms'!$B$2:$B$219),1,0)</f>
        <v>0</v>
      </c>
    </row>
    <row r="2181" spans="1:3" x14ac:dyDescent="0.25">
      <c r="A2181" t="s">
        <v>1646</v>
      </c>
      <c r="B2181" t="str">
        <f t="shared" si="34"/>
        <v>directive</v>
      </c>
      <c r="C2181">
        <f>IF(B2181=LOOKUP(B2181,'manually extracted terms'!$B$2:$B$219),1,0)</f>
        <v>0</v>
      </c>
    </row>
    <row r="2182" spans="1:3" x14ac:dyDescent="0.25">
      <c r="A2182" t="s">
        <v>1647</v>
      </c>
      <c r="B2182" t="str">
        <f t="shared" si="34"/>
        <v>right</v>
      </c>
      <c r="C2182">
        <f>IF(B2182=LOOKUP(B2182,'manually extracted terms'!$B$2:$B$219),1,0)</f>
        <v>0</v>
      </c>
    </row>
    <row r="2183" spans="1:3" x14ac:dyDescent="0.25">
      <c r="A2183" t="s">
        <v>3758</v>
      </c>
      <c r="B2183" t="str">
        <f t="shared" si="34"/>
        <v>caseswithupdatedinformation</v>
      </c>
      <c r="C2183">
        <f>IF(B2183=LOOKUP(B2183,'manually extracted terms'!$B$2:$B$219),1,0)</f>
        <v>0</v>
      </c>
    </row>
    <row r="2184" spans="1:3" x14ac:dyDescent="0.25">
      <c r="A2184" t="s">
        <v>1125</v>
      </c>
      <c r="B2184" t="str">
        <f t="shared" si="34"/>
        <v>consumersurveyresponse</v>
      </c>
      <c r="C2184">
        <f>IF(B2184=LOOKUP(B2184,'manually extracted terms'!$B$2:$B$219),1,0)</f>
        <v>0</v>
      </c>
    </row>
    <row r="2185" spans="1:3" x14ac:dyDescent="0.25">
      <c r="A2185" t="s">
        <v>3759</v>
      </c>
      <c r="B2185" t="str">
        <f t="shared" si="34"/>
        <v>calheersshallreport</v>
      </c>
      <c r="C2185">
        <f>IF(B2185=LOOKUP(B2185,'manually extracted terms'!$B$2:$B$219),1,0)</f>
        <v>0</v>
      </c>
    </row>
    <row r="2186" spans="1:3" x14ac:dyDescent="0.25">
      <c r="A2186" t="s">
        <v>3760</v>
      </c>
      <c r="B2186" t="str">
        <f t="shared" si="34"/>
        <v>relatedtotheapplication</v>
      </c>
      <c r="C2186">
        <f>IF(B2186=LOOKUP(B2186,'manually extracted terms'!$B$2:$B$219),1,0)</f>
        <v>0</v>
      </c>
    </row>
    <row r="2187" spans="1:3" x14ac:dyDescent="0.25">
      <c r="A2187" t="s">
        <v>3761</v>
      </c>
      <c r="B2187" t="str">
        <f t="shared" si="34"/>
        <v>preferencesforcommunication</v>
      </c>
      <c r="C2187">
        <f>IF(B2187=LOOKUP(B2187,'manually extracted terms'!$B$2:$B$219),1,0)</f>
        <v>0</v>
      </c>
    </row>
    <row r="2188" spans="1:3" x14ac:dyDescent="0.25">
      <c r="A2188" t="s">
        <v>3762</v>
      </c>
      <c r="B2188" t="str">
        <f t="shared" si="34"/>
        <v>averageyearly</v>
      </c>
      <c r="C2188">
        <f>IF(B2188=LOOKUP(B2188,'manually extracted terms'!$B$2:$B$219),1,0)</f>
        <v>0</v>
      </c>
    </row>
    <row r="2189" spans="1:3" x14ac:dyDescent="0.25">
      <c r="A2189" t="s">
        <v>1033</v>
      </c>
      <c r="B2189" t="str">
        <f t="shared" si="34"/>
        <v>exchangeqhpscreeningquestion</v>
      </c>
      <c r="C2189">
        <f>IF(B2189=LOOKUP(B2189,'manually extracted terms'!$B$2:$B$219),1,0)</f>
        <v>0</v>
      </c>
    </row>
    <row r="2190" spans="1:3" x14ac:dyDescent="0.25">
      <c r="A2190" t="s">
        <v>3763</v>
      </c>
      <c r="B2190" t="str">
        <f t="shared" si="34"/>
        <v>datashallbeorganized</v>
      </c>
      <c r="C2190">
        <f>IF(B2190=LOOKUP(B2190,'manually extracted terms'!$B$2:$B$219),1,0)</f>
        <v>0</v>
      </c>
    </row>
    <row r="2191" spans="1:3" x14ac:dyDescent="0.25">
      <c r="A2191" t="s">
        <v>3764</v>
      </c>
      <c r="B2191" t="str">
        <f t="shared" si="34"/>
        <v>periodof36</v>
      </c>
      <c r="C2191">
        <f>IF(B2191=LOOKUP(B2191,'manually extracted terms'!$B$2:$B$219),1,0)</f>
        <v>0</v>
      </c>
    </row>
    <row r="2192" spans="1:3" x14ac:dyDescent="0.25">
      <c r="A2192" t="s">
        <v>1431</v>
      </c>
      <c r="B2192" t="str">
        <f t="shared" si="34"/>
        <v>anticipatedreporting</v>
      </c>
      <c r="C2192">
        <f>IF(B2192=LOOKUP(B2192,'manually extracted terms'!$B$2:$B$219),1,0)</f>
        <v>0</v>
      </c>
    </row>
    <row r="2193" spans="1:3" x14ac:dyDescent="0.25">
      <c r="A2193" t="s">
        <v>3765</v>
      </c>
      <c r="B2193" t="str">
        <f t="shared" si="34"/>
        <v>waysfortheuse</v>
      </c>
      <c r="C2193">
        <f>IF(B2193=LOOKUP(B2193,'manually extracted terms'!$B$2:$B$219),1,0)</f>
        <v>0</v>
      </c>
    </row>
    <row r="2194" spans="1:3" x14ac:dyDescent="0.25">
      <c r="A2194" t="s">
        <v>3766</v>
      </c>
      <c r="B2194" t="str">
        <f t="shared" si="34"/>
        <v>providenoticeofavailability</v>
      </c>
      <c r="C2194">
        <f>IF(B2194=LOOKUP(B2194,'manually extracted terms'!$B$2:$B$219),1,0)</f>
        <v>0</v>
      </c>
    </row>
    <row r="2195" spans="1:3" x14ac:dyDescent="0.25">
      <c r="A2195" t="s">
        <v>1069</v>
      </c>
      <c r="B2195" t="str">
        <f t="shared" si="34"/>
        <v>processindividualresponse</v>
      </c>
      <c r="C2195">
        <f>IF(B2195=LOOKUP(B2195,'manually extracted terms'!$B$2:$B$219),1,0)</f>
        <v>0</v>
      </c>
    </row>
    <row r="2196" spans="1:3" x14ac:dyDescent="0.25">
      <c r="A2196" t="s">
        <v>3767</v>
      </c>
      <c r="B2196" t="str">
        <f t="shared" si="34"/>
        <v>gatherindividual</v>
      </c>
      <c r="C2196">
        <f>IF(B2196=LOOKUP(B2196,'manually extracted terms'!$B$2:$B$219),1,0)</f>
        <v>0</v>
      </c>
    </row>
    <row r="2197" spans="1:3" x14ac:dyDescent="0.25">
      <c r="A2197" t="s">
        <v>3768</v>
      </c>
      <c r="B2197" t="str">
        <f t="shared" si="34"/>
        <v>purchased</v>
      </c>
      <c r="C2197">
        <f>IF(B2197=LOOKUP(B2197,'manually extracted terms'!$B$2:$B$219),1,0)</f>
        <v>0</v>
      </c>
    </row>
    <row r="2198" spans="1:3" x14ac:dyDescent="0.25">
      <c r="A2198" t="s">
        <v>1020</v>
      </c>
      <c r="B2198" t="str">
        <f t="shared" si="34"/>
        <v>specificconsumersinformation</v>
      </c>
      <c r="C2198">
        <f>IF(B2198=LOOKUP(B2198,'manually extracted terms'!$B$2:$B$219),1,0)</f>
        <v>0</v>
      </c>
    </row>
    <row r="2199" spans="1:3" x14ac:dyDescent="0.25">
      <c r="A2199" t="s">
        <v>3769</v>
      </c>
      <c r="B2199" t="str">
        <f t="shared" si="34"/>
        <v>eligibilityfactorse</v>
      </c>
      <c r="C2199">
        <f>IF(B2199=LOOKUP(B2199,'manually extracted terms'!$B$2:$B$219),1,0)</f>
        <v>0</v>
      </c>
    </row>
    <row r="2200" spans="1:3" x14ac:dyDescent="0.25">
      <c r="A2200" t="s">
        <v>3770</v>
      </c>
      <c r="B2200" t="str">
        <f t="shared" si="34"/>
        <v>livingcare</v>
      </c>
      <c r="C2200">
        <f>IF(B2200=LOOKUP(B2200,'manually extracted terms'!$B$2:$B$219),1,0)</f>
        <v>0</v>
      </c>
    </row>
    <row r="2201" spans="1:3" x14ac:dyDescent="0.25">
      <c r="A2201" t="s">
        <v>3771</v>
      </c>
      <c r="B2201" t="str">
        <f t="shared" si="34"/>
        <v>applicationcompletionapplication</v>
      </c>
      <c r="C2201">
        <f>IF(B2201=LOOKUP(B2201,'manually extracted terms'!$B$2:$B$219),1,0)</f>
        <v>0</v>
      </c>
    </row>
    <row r="2202" spans="1:3" x14ac:dyDescent="0.25">
      <c r="A2202" t="s">
        <v>1651</v>
      </c>
      <c r="B2202" t="str">
        <f t="shared" si="34"/>
        <v>comparing</v>
      </c>
      <c r="C2202">
        <f>IF(B2202=LOOKUP(B2202,'manually extracted terms'!$B$2:$B$219),1,0)</f>
        <v>0</v>
      </c>
    </row>
    <row r="2203" spans="1:3" x14ac:dyDescent="0.25">
      <c r="A2203" t="s">
        <v>3772</v>
      </c>
      <c r="B2203" t="str">
        <f t="shared" si="34"/>
        <v>reconcilethesepayment</v>
      </c>
      <c r="C2203">
        <f>IF(B2203=LOOKUP(B2203,'manually extracted terms'!$B$2:$B$219),1,0)</f>
        <v>0</v>
      </c>
    </row>
    <row r="2204" spans="1:3" x14ac:dyDescent="0.25">
      <c r="A2204" t="s">
        <v>3773</v>
      </c>
      <c r="B2204" t="str">
        <f t="shared" si="34"/>
        <v>made</v>
      </c>
      <c r="C2204">
        <f>IF(B2204=LOOKUP(B2204,'manually extracted terms'!$B$2:$B$219),1,0)</f>
        <v>0</v>
      </c>
    </row>
    <row r="2205" spans="1:3" x14ac:dyDescent="0.25">
      <c r="A2205" t="s">
        <v>3774</v>
      </c>
      <c r="B2205" t="str">
        <f t="shared" si="34"/>
        <v>reportsonexchangeenrollee</v>
      </c>
      <c r="C2205">
        <f>IF(B2205=LOOKUP(B2205,'manually extracted terms'!$B$2:$B$219),1,0)</f>
        <v>0</v>
      </c>
    </row>
    <row r="2206" spans="1:3" x14ac:dyDescent="0.25">
      <c r="A2206" t="s">
        <v>3775</v>
      </c>
      <c r="B2206" t="str">
        <f t="shared" si="34"/>
        <v>tribalaffiliationinreal-time</v>
      </c>
      <c r="C2206">
        <f>IF(B2206=LOOKUP(B2206,'manually extracted terms'!$B$2:$B$219),1,0)</f>
        <v>0</v>
      </c>
    </row>
    <row r="2207" spans="1:3" x14ac:dyDescent="0.25">
      <c r="A2207" t="s">
        <v>3776</v>
      </c>
      <c r="B2207" t="str">
        <f t="shared" si="34"/>
        <v>casesinamanner</v>
      </c>
      <c r="C2207">
        <f>IF(B2207=LOOKUP(B2207,'manually extracted terms'!$B$2:$B$219),1,0)</f>
        <v>0</v>
      </c>
    </row>
    <row r="2208" spans="1:3" x14ac:dyDescent="0.25">
      <c r="A2208" t="s">
        <v>3777</v>
      </c>
      <c r="B2208" t="str">
        <f t="shared" si="34"/>
        <v>averageamountofpremium</v>
      </c>
      <c r="C2208">
        <f>IF(B2208=LOOKUP(B2208,'manually extracted terms'!$B$2:$B$219),1,0)</f>
        <v>0</v>
      </c>
    </row>
    <row r="2209" spans="1:3" x14ac:dyDescent="0.25">
      <c r="A2209" t="s">
        <v>3778</v>
      </c>
      <c r="B2209" t="str">
        <f t="shared" si="34"/>
        <v>eligibilityforadvancedpremium</v>
      </c>
      <c r="C2209">
        <f>IF(B2209=LOOKUP(B2209,'manually extracted terms'!$B$2:$B$219),1,0)</f>
        <v>0</v>
      </c>
    </row>
    <row r="2210" spans="1:3" x14ac:dyDescent="0.25">
      <c r="A2210" t="s">
        <v>3779</v>
      </c>
      <c r="B2210" t="str">
        <f t="shared" si="34"/>
        <v>includehousehold</v>
      </c>
      <c r="C2210">
        <f>IF(B2210=LOOKUP(B2210,'manually extracted terms'!$B$2:$B$219),1,0)</f>
        <v>0</v>
      </c>
    </row>
    <row r="2211" spans="1:3" x14ac:dyDescent="0.25">
      <c r="A2211" t="s">
        <v>3780</v>
      </c>
      <c r="B2211" t="str">
        <f t="shared" si="34"/>
        <v>receivingbenefitsforsubsidized</v>
      </c>
      <c r="C2211">
        <f>IF(B2211=LOOKUP(B2211,'manually extracted terms'!$B$2:$B$219),1,0)</f>
        <v>0</v>
      </c>
    </row>
    <row r="2212" spans="1:3" x14ac:dyDescent="0.25">
      <c r="A2212" t="s">
        <v>1305</v>
      </c>
      <c r="B2212" t="str">
        <f t="shared" si="34"/>
        <v>exchangecoverage</v>
      </c>
      <c r="C2212">
        <f>IF(B2212=LOOKUP(B2212,'manually extracted terms'!$B$2:$B$219),1,0)</f>
        <v>1</v>
      </c>
    </row>
    <row r="2213" spans="1:3" x14ac:dyDescent="0.25">
      <c r="A2213" t="s">
        <v>3781</v>
      </c>
      <c r="B2213" t="str">
        <f t="shared" si="34"/>
        <v>summarymeasure</v>
      </c>
      <c r="C2213">
        <f>IF(B2213=LOOKUP(B2213,'manually extracted terms'!$B$2:$B$219),1,0)</f>
        <v>0</v>
      </c>
    </row>
    <row r="2214" spans="1:3" x14ac:dyDescent="0.25">
      <c r="A2214" t="s">
        <v>3782</v>
      </c>
      <c r="B2214" t="str">
        <f t="shared" si="34"/>
        <v>flexibleworkflowstosupport</v>
      </c>
      <c r="C2214">
        <f>IF(B2214=LOOKUP(B2214,'manually extracted terms'!$B$2:$B$219),1,0)</f>
        <v>0</v>
      </c>
    </row>
    <row r="2215" spans="1:3" x14ac:dyDescent="0.25">
      <c r="A2215" t="s">
        <v>1024</v>
      </c>
      <c r="B2215" t="str">
        <f t="shared" si="34"/>
        <v>updatestoredplanpreference</v>
      </c>
      <c r="C2215">
        <f>IF(B2215=LOOKUP(B2215,'manually extracted terms'!$B$2:$B$219),1,0)</f>
        <v>0</v>
      </c>
    </row>
    <row r="2216" spans="1:3" x14ac:dyDescent="0.25">
      <c r="A2216" t="s">
        <v>3783</v>
      </c>
      <c r="B2216" t="str">
        <f t="shared" si="34"/>
        <v>writingtocorrect</v>
      </c>
      <c r="C2216">
        <f>IF(B2216=LOOKUP(B2216,'manually extracted terms'!$B$2:$B$219),1,0)</f>
        <v>0</v>
      </c>
    </row>
    <row r="2217" spans="1:3" x14ac:dyDescent="0.25">
      <c r="A2217" t="s">
        <v>3784</v>
      </c>
      <c r="B2217" t="str">
        <f t="shared" si="34"/>
        <v>functionalitytogeneraterandom</v>
      </c>
      <c r="C2217">
        <f>IF(B2217=LOOKUP(B2217,'manually extracted terms'!$B$2:$B$219),1,0)</f>
        <v>0</v>
      </c>
    </row>
    <row r="2218" spans="1:3" x14ac:dyDescent="0.25">
      <c r="A2218" t="s">
        <v>3785</v>
      </c>
      <c r="B2218" t="str">
        <f t="shared" si="34"/>
        <v>cmsofverifiedexemption</v>
      </c>
      <c r="C2218">
        <f>IF(B2218=LOOKUP(B2218,'manually extracted terms'!$B$2:$B$219),1,0)</f>
        <v>0</v>
      </c>
    </row>
    <row r="2219" spans="1:3" x14ac:dyDescent="0.25">
      <c r="A2219" t="s">
        <v>52</v>
      </c>
      <c r="B2219" t="str">
        <f t="shared" si="34"/>
        <v>exemptionrenewal</v>
      </c>
      <c r="C2219">
        <f>IF(B2219=LOOKUP(B2219,'manually extracted terms'!$B$2:$B$219),1,0)</f>
        <v>1</v>
      </c>
    </row>
    <row r="2220" spans="1:3" x14ac:dyDescent="0.25">
      <c r="A2220" t="s">
        <v>3786</v>
      </c>
      <c r="B2220" t="str">
        <f t="shared" si="34"/>
        <v>eligibilityreal-time</v>
      </c>
      <c r="C2220">
        <f>IF(B2220=LOOKUP(B2220,'manually extracted terms'!$B$2:$B$219),1,0)</f>
        <v>0</v>
      </c>
    </row>
    <row r="2221" spans="1:3" x14ac:dyDescent="0.25">
      <c r="A2221" t="s">
        <v>1016</v>
      </c>
      <c r="B2221" t="str">
        <f t="shared" si="34"/>
        <v>enrolleescoverageprovided</v>
      </c>
      <c r="C2221">
        <f>IF(B2221=LOOKUP(B2221,'manually extracted terms'!$B$2:$B$219),1,0)</f>
        <v>0</v>
      </c>
    </row>
    <row r="2222" spans="1:3" x14ac:dyDescent="0.25">
      <c r="A2222" t="s">
        <v>3787</v>
      </c>
      <c r="B2222" t="str">
        <f t="shared" si="34"/>
        <v>spoken</v>
      </c>
      <c r="C2222">
        <f>IF(B2222=LOOKUP(B2222,'manually extracted terms'!$B$2:$B$219),1,0)</f>
        <v>0</v>
      </c>
    </row>
    <row r="2223" spans="1:3" x14ac:dyDescent="0.25">
      <c r="A2223" t="s">
        <v>3788</v>
      </c>
      <c r="B2223" t="str">
        <f t="shared" si="34"/>
        <v>preprintedapplication</v>
      </c>
      <c r="C2223">
        <f>IF(B2223=LOOKUP(B2223,'manually extracted terms'!$B$2:$B$219),1,0)</f>
        <v>0</v>
      </c>
    </row>
    <row r="2224" spans="1:3" x14ac:dyDescent="0.25">
      <c r="A2224" t="s">
        <v>3789</v>
      </c>
      <c r="B2224" t="str">
        <f t="shared" si="34"/>
        <v>consumersattestationofinformation</v>
      </c>
      <c r="C2224">
        <f>IF(B2224=LOOKUP(B2224,'manually extracted terms'!$B$2:$B$219),1,0)</f>
        <v>0</v>
      </c>
    </row>
    <row r="2225" spans="1:3" x14ac:dyDescent="0.25">
      <c r="A2225" t="s">
        <v>3790</v>
      </c>
      <c r="B2225" t="str">
        <f t="shared" si="34"/>
        <v>penaltyofperjury</v>
      </c>
      <c r="C2225">
        <f>IF(B2225=LOOKUP(B2225,'manually extracted terms'!$B$2:$B$219),1,0)</f>
        <v>0</v>
      </c>
    </row>
    <row r="2226" spans="1:3" x14ac:dyDescent="0.25">
      <c r="A2226" t="s">
        <v>3791</v>
      </c>
      <c r="B2226" t="str">
        <f t="shared" si="34"/>
        <v>personnel</v>
      </c>
      <c r="C2226">
        <f>IF(B2226=LOOKUP(B2226,'manually extracted terms'!$B$2:$B$219),1,0)</f>
        <v>0</v>
      </c>
    </row>
    <row r="2227" spans="1:3" x14ac:dyDescent="0.25">
      <c r="A2227" t="s">
        <v>3792</v>
      </c>
      <c r="B2227" t="str">
        <f t="shared" si="34"/>
        <v>medical</v>
      </c>
      <c r="C2227">
        <f>IF(B2227=LOOKUP(B2227,'manually extracted terms'!$B$2:$B$219),1,0)</f>
        <v>0</v>
      </c>
    </row>
    <row r="2228" spans="1:3" x14ac:dyDescent="0.25">
      <c r="A2228" t="s">
        <v>3793</v>
      </c>
      <c r="B2228" t="str">
        <f t="shared" si="34"/>
        <v>costforeachplan</v>
      </c>
      <c r="C2228">
        <f>IF(B2228=LOOKUP(B2228,'manually extracted terms'!$B$2:$B$219),1,0)</f>
        <v>0</v>
      </c>
    </row>
    <row r="2229" spans="1:3" x14ac:dyDescent="0.25">
      <c r="A2229" t="s">
        <v>1173</v>
      </c>
      <c r="B2229" t="str">
        <f t="shared" si="34"/>
        <v>subsidizedapplicationsreceived</v>
      </c>
      <c r="C2229">
        <f>IF(B2229=LOOKUP(B2229,'manually extracted terms'!$B$2:$B$219),1,0)</f>
        <v>0</v>
      </c>
    </row>
    <row r="2230" spans="1:3" x14ac:dyDescent="0.25">
      <c r="A2230" t="s">
        <v>3794</v>
      </c>
      <c r="B2230" t="str">
        <f t="shared" si="34"/>
        <v>calheersshallgeneratead-hoc</v>
      </c>
      <c r="C2230">
        <f>IF(B2230=LOOKUP(B2230,'manually extracted terms'!$B$2:$B$219),1,0)</f>
        <v>0</v>
      </c>
    </row>
    <row r="2231" spans="1:3" x14ac:dyDescent="0.25">
      <c r="A2231" t="s">
        <v>3795</v>
      </c>
      <c r="B2231" t="str">
        <f t="shared" si="34"/>
        <v>providedecision</v>
      </c>
      <c r="C2231">
        <f>IF(B2231=LOOKUP(B2231,'manually extracted terms'!$B$2:$B$219),1,0)</f>
        <v>0</v>
      </c>
    </row>
    <row r="2232" spans="1:3" x14ac:dyDescent="0.25">
      <c r="A2232" t="s">
        <v>1131</v>
      </c>
      <c r="B2232" t="str">
        <f t="shared" si="34"/>
        <v>federalrequirementstandard</v>
      </c>
      <c r="C2232">
        <f>IF(B2232=LOOKUP(B2232,'manually extracted terms'!$B$2:$B$219),1,0)</f>
        <v>0</v>
      </c>
    </row>
    <row r="2233" spans="1:3" x14ac:dyDescent="0.25">
      <c r="A2233" t="s">
        <v>1279</v>
      </c>
      <c r="B2233" t="str">
        <f t="shared" si="34"/>
        <v>netcost</v>
      </c>
      <c r="C2233">
        <f>IF(B2233=LOOKUP(B2233,'manually extracted terms'!$B$2:$B$219),1,0)</f>
        <v>0</v>
      </c>
    </row>
    <row r="2234" spans="1:3" x14ac:dyDescent="0.25">
      <c r="A2234" t="s">
        <v>3796</v>
      </c>
      <c r="B2234" t="str">
        <f t="shared" si="34"/>
        <v>basedonconsumer</v>
      </c>
      <c r="C2234">
        <f>IF(B2234=LOOKUP(B2234,'manually extracted terms'!$B$2:$B$219),1,0)</f>
        <v>0</v>
      </c>
    </row>
    <row r="2235" spans="1:3" x14ac:dyDescent="0.25">
      <c r="A2235" t="s">
        <v>1660</v>
      </c>
      <c r="B2235" t="str">
        <f t="shared" si="34"/>
        <v>revised</v>
      </c>
      <c r="C2235">
        <f>IF(B2235=LOOKUP(B2235,'manually extracted terms'!$B$2:$B$219),1,0)</f>
        <v>0</v>
      </c>
    </row>
    <row r="2236" spans="1:3" x14ac:dyDescent="0.25">
      <c r="A2236" t="s">
        <v>1002</v>
      </c>
      <c r="B2236" t="str">
        <f t="shared" si="34"/>
        <v>multipleoutputcommunicationoption</v>
      </c>
      <c r="C2236">
        <f>IF(B2236=LOOKUP(B2236,'manually extracted terms'!$B$2:$B$219),1,0)</f>
        <v>0</v>
      </c>
    </row>
    <row r="2237" spans="1:3" x14ac:dyDescent="0.25">
      <c r="A2237" t="s">
        <v>3797</v>
      </c>
      <c r="B2237" t="str">
        <f t="shared" si="34"/>
        <v>refineplanpresentation</v>
      </c>
      <c r="C2237">
        <f>IF(B2237=LOOKUP(B2237,'manually extracted terms'!$B$2:$B$219),1,0)</f>
        <v>0</v>
      </c>
    </row>
    <row r="2238" spans="1:3" x14ac:dyDescent="0.25">
      <c r="A2238" t="s">
        <v>3798</v>
      </c>
      <c r="B2238" t="str">
        <f t="shared" si="34"/>
        <v>active</v>
      </c>
      <c r="C2238">
        <f>IF(B2238=LOOKUP(B2238,'manually extracted terms'!$B$2:$B$219),1,0)</f>
        <v>0</v>
      </c>
    </row>
    <row r="2239" spans="1:3" x14ac:dyDescent="0.25">
      <c r="A2239" t="s">
        <v>163</v>
      </c>
      <c r="B2239" t="str">
        <f t="shared" si="34"/>
        <v>uniqueindividualidentifier</v>
      </c>
      <c r="C2239">
        <f>IF(B2239=LOOKUP(B2239,'manually extracted terms'!$B$2:$B$219),1,0)</f>
        <v>1</v>
      </c>
    </row>
    <row r="2240" spans="1:3" x14ac:dyDescent="0.25">
      <c r="A2240" t="s">
        <v>3799</v>
      </c>
      <c r="B2240" t="str">
        <f t="shared" ref="B2240:B2303" si="35">LOWER(SUBSTITUTE(A2240," ",""))</f>
        <v>requestbyapplicant</v>
      </c>
      <c r="C2240">
        <f>IF(B2240=LOOKUP(B2240,'manually extracted terms'!$B$2:$B$219),1,0)</f>
        <v>0</v>
      </c>
    </row>
    <row r="2241" spans="1:3" x14ac:dyDescent="0.25">
      <c r="A2241" t="s">
        <v>3800</v>
      </c>
      <c r="B2241" t="str">
        <f t="shared" si="35"/>
        <v>individualdisenrollment</v>
      </c>
      <c r="C2241">
        <f>IF(B2241=LOOKUP(B2241,'manually extracted terms'!$B$2:$B$219),1,0)</f>
        <v>0</v>
      </c>
    </row>
    <row r="2242" spans="1:3" x14ac:dyDescent="0.25">
      <c r="A2242" t="s">
        <v>3801</v>
      </c>
      <c r="B2242" t="str">
        <f t="shared" si="35"/>
        <v>includingtheirhousehold</v>
      </c>
      <c r="C2242">
        <f>IF(B2242=LOOKUP(B2242,'manually extracted terms'!$B$2:$B$219),1,0)</f>
        <v>0</v>
      </c>
    </row>
    <row r="2243" spans="1:3" x14ac:dyDescent="0.25">
      <c r="A2243" t="s">
        <v>3802</v>
      </c>
      <c r="B2243" t="str">
        <f t="shared" si="35"/>
        <v>typecaseload</v>
      </c>
      <c r="C2243">
        <f>IF(B2243=LOOKUP(B2243,'manually extracted terms'!$B$2:$B$219),1,0)</f>
        <v>0</v>
      </c>
    </row>
    <row r="2244" spans="1:3" x14ac:dyDescent="0.25">
      <c r="A2244" t="s">
        <v>3803</v>
      </c>
      <c r="B2244" t="str">
        <f t="shared" si="35"/>
        <v>withdrawalspagereview</v>
      </c>
      <c r="C2244">
        <f>IF(B2244=LOOKUP(B2244,'manually extracted terms'!$B$2:$B$219),1,0)</f>
        <v>0</v>
      </c>
    </row>
    <row r="2245" spans="1:3" x14ac:dyDescent="0.25">
      <c r="A2245" t="s">
        <v>1364</v>
      </c>
      <c r="B2245" t="str">
        <f t="shared" si="35"/>
        <v>increasedawareness</v>
      </c>
      <c r="C2245">
        <f>IF(B2245=LOOKUP(B2245,'manually extracted terms'!$B$2:$B$219),1,0)</f>
        <v>0</v>
      </c>
    </row>
    <row r="2246" spans="1:3" x14ac:dyDescent="0.25">
      <c r="A2246" t="s">
        <v>3804</v>
      </c>
      <c r="B2246" t="str">
        <f t="shared" si="35"/>
        <v>deliverotherbenefit</v>
      </c>
      <c r="C2246">
        <f>IF(B2246=LOOKUP(B2246,'manually extracted terms'!$B$2:$B$219),1,0)</f>
        <v>0</v>
      </c>
    </row>
    <row r="2247" spans="1:3" x14ac:dyDescent="0.25">
      <c r="A2247" t="s">
        <v>3805</v>
      </c>
      <c r="B2247" t="str">
        <f t="shared" si="35"/>
        <v>functionalitytoqualify</v>
      </c>
      <c r="C2247">
        <f>IF(B2247=LOOKUP(B2247,'manually extracted terms'!$B$2:$B$219),1,0)</f>
        <v>0</v>
      </c>
    </row>
    <row r="2248" spans="1:3" x14ac:dyDescent="0.25">
      <c r="A2248" t="s">
        <v>3806</v>
      </c>
      <c r="B2248" t="str">
        <f t="shared" si="35"/>
        <v>actingonbehalf</v>
      </c>
      <c r="C2248">
        <f>IF(B2248=LOOKUP(B2248,'manually extracted terms'!$B$2:$B$219),1,0)</f>
        <v>0</v>
      </c>
    </row>
    <row r="2249" spans="1:3" x14ac:dyDescent="0.25">
      <c r="A2249" t="s">
        <v>3807</v>
      </c>
      <c r="B2249" t="str">
        <f t="shared" si="35"/>
        <v>informationregardingtheenrollee</v>
      </c>
      <c r="C2249">
        <f>IF(B2249=LOOKUP(B2249,'manually extracted terms'!$B$2:$B$219),1,0)</f>
        <v>0</v>
      </c>
    </row>
    <row r="2250" spans="1:3" x14ac:dyDescent="0.25">
      <c r="A2250" t="s">
        <v>3808</v>
      </c>
      <c r="B2250" t="str">
        <f t="shared" si="35"/>
        <v>determiningindividual</v>
      </c>
      <c r="C2250">
        <f>IF(B2250=LOOKUP(B2250,'manually extracted terms'!$B$2:$B$219),1,0)</f>
        <v>0</v>
      </c>
    </row>
    <row r="2251" spans="1:3" x14ac:dyDescent="0.25">
      <c r="A2251" t="s">
        <v>3809</v>
      </c>
      <c r="B2251" t="str">
        <f t="shared" si="35"/>
        <v>referralsfrom30</v>
      </c>
      <c r="C2251">
        <f>IF(B2251=LOOKUP(B2251,'manually extracted terms'!$B$2:$B$219),1,0)</f>
        <v>0</v>
      </c>
    </row>
    <row r="2252" spans="1:3" x14ac:dyDescent="0.25">
      <c r="A2252" t="s">
        <v>3810</v>
      </c>
      <c r="B2252" t="str">
        <f t="shared" si="35"/>
        <v>communicationcommunication</v>
      </c>
      <c r="C2252">
        <f>IF(B2252=LOOKUP(B2252,'manually extracted terms'!$B$2:$B$219),1,0)</f>
        <v>0</v>
      </c>
    </row>
    <row r="2253" spans="1:3" x14ac:dyDescent="0.25">
      <c r="A2253" t="s">
        <v>3811</v>
      </c>
      <c r="B2253" t="str">
        <f t="shared" si="35"/>
        <v>securely</v>
      </c>
      <c r="C2253">
        <f>IF(B2253=LOOKUP(B2253,'manually extracted terms'!$B$2:$B$219),1,0)</f>
        <v>0</v>
      </c>
    </row>
    <row r="2254" spans="1:3" x14ac:dyDescent="0.25">
      <c r="A2254" t="s">
        <v>3812</v>
      </c>
      <c r="B2254" t="str">
        <f t="shared" si="35"/>
        <v>functionalitytoprocessacknowledgement</v>
      </c>
      <c r="C2254">
        <f>IF(B2254=LOOKUP(B2254,'manually extracted terms'!$B$2:$B$219),1,0)</f>
        <v>0</v>
      </c>
    </row>
    <row r="2255" spans="1:3" x14ac:dyDescent="0.25">
      <c r="A2255" t="s">
        <v>3813</v>
      </c>
      <c r="B2255" t="str">
        <f t="shared" si="35"/>
        <v>updatestored</v>
      </c>
      <c r="C2255">
        <f>IF(B2255=LOOKUP(B2255,'manually extracted terms'!$B$2:$B$219),1,0)</f>
        <v>0</v>
      </c>
    </row>
    <row r="2256" spans="1:3" x14ac:dyDescent="0.25">
      <c r="A2256" t="s">
        <v>1664</v>
      </c>
      <c r="B2256" t="str">
        <f t="shared" si="35"/>
        <v>moved</v>
      </c>
      <c r="C2256">
        <f>IF(B2256=LOOKUP(B2256,'manually extracted terms'!$B$2:$B$219),1,0)</f>
        <v>0</v>
      </c>
    </row>
    <row r="2257" spans="1:3" x14ac:dyDescent="0.25">
      <c r="A2257" t="s">
        <v>3814</v>
      </c>
      <c r="B2257" t="str">
        <f t="shared" si="35"/>
        <v>attestationtoapplicationinformation</v>
      </c>
      <c r="C2257">
        <f>IF(B2257=LOOKUP(B2257,'manually extracted terms'!$B$2:$B$219),1,0)</f>
        <v>0</v>
      </c>
    </row>
    <row r="2258" spans="1:3" x14ac:dyDescent="0.25">
      <c r="A2258" t="s">
        <v>1211</v>
      </c>
      <c r="B2258" t="str">
        <f t="shared" si="35"/>
        <v>paymentinformation</v>
      </c>
      <c r="C2258">
        <f>IF(B2258=LOOKUP(B2258,'manually extracted terms'!$B$2:$B$219),1,0)</f>
        <v>0</v>
      </c>
    </row>
    <row r="2259" spans="1:3" x14ac:dyDescent="0.25">
      <c r="A2259" t="s">
        <v>3815</v>
      </c>
      <c r="B2259" t="str">
        <f t="shared" si="35"/>
        <v>individualpremiumpayment</v>
      </c>
      <c r="C2259">
        <f>IF(B2259=LOOKUP(B2259,'manually extracted terms'!$B$2:$B$219),1,0)</f>
        <v>0</v>
      </c>
    </row>
    <row r="2260" spans="1:3" x14ac:dyDescent="0.25">
      <c r="A2260" t="s">
        <v>3816</v>
      </c>
      <c r="B2260" t="str">
        <f t="shared" si="35"/>
        <v>reportsontheenrollment</v>
      </c>
      <c r="C2260">
        <f>IF(B2260=LOOKUP(B2260,'manually extracted terms'!$B$2:$B$219),1,0)</f>
        <v>0</v>
      </c>
    </row>
    <row r="2261" spans="1:3" x14ac:dyDescent="0.25">
      <c r="A2261" t="s">
        <v>3817</v>
      </c>
      <c r="B2261" t="str">
        <f t="shared" si="35"/>
        <v>locateneeded</v>
      </c>
      <c r="C2261">
        <f>IF(B2261=LOOKUP(B2261,'manually extracted terms'!$B$2:$B$219),1,0)</f>
        <v>0</v>
      </c>
    </row>
    <row r="2262" spans="1:3" x14ac:dyDescent="0.25">
      <c r="A2262" t="s">
        <v>3818</v>
      </c>
      <c r="B2262" t="str">
        <f t="shared" si="35"/>
        <v>non-grandfathered</v>
      </c>
      <c r="C2262">
        <f>IF(B2262=LOOKUP(B2262,'manually extracted terms'!$B$2:$B$219),1,0)</f>
        <v>0</v>
      </c>
    </row>
    <row r="2263" spans="1:3" x14ac:dyDescent="0.25">
      <c r="A2263" t="s">
        <v>1339</v>
      </c>
      <c r="B2263" t="str">
        <f t="shared" si="35"/>
        <v>confirmenrollment</v>
      </c>
      <c r="C2263">
        <f>IF(B2263=LOOKUP(B2263,'manually extracted terms'!$B$2:$B$219),1,0)</f>
        <v>0</v>
      </c>
    </row>
    <row r="2264" spans="1:3" x14ac:dyDescent="0.25">
      <c r="A2264" t="s">
        <v>3819</v>
      </c>
      <c r="B2264" t="str">
        <f t="shared" si="35"/>
        <v>submissionofacompleted</v>
      </c>
      <c r="C2264">
        <f>IF(B2264=LOOKUP(B2264,'manually extracted terms'!$B$2:$B$219),1,0)</f>
        <v>0</v>
      </c>
    </row>
    <row r="2265" spans="1:3" x14ac:dyDescent="0.25">
      <c r="A2265" t="s">
        <v>3820</v>
      </c>
      <c r="B2265" t="str">
        <f t="shared" si="35"/>
        <v>individualeligibilityreal-time</v>
      </c>
      <c r="C2265">
        <f>IF(B2265=LOOKUP(B2265,'manually extracted terms'!$B$2:$B$219),1,0)</f>
        <v>0</v>
      </c>
    </row>
    <row r="2266" spans="1:3" x14ac:dyDescent="0.25">
      <c r="A2266" t="s">
        <v>3821</v>
      </c>
      <c r="B2266" t="str">
        <f t="shared" si="35"/>
        <v>reportstocm</v>
      </c>
      <c r="C2266">
        <f>IF(B2266=LOOKUP(B2266,'manually extracted terms'!$B$2:$B$219),1,0)</f>
        <v>0</v>
      </c>
    </row>
    <row r="2267" spans="1:3" x14ac:dyDescent="0.25">
      <c r="A2267" t="s">
        <v>3822</v>
      </c>
      <c r="B2267" t="str">
        <f t="shared" si="35"/>
        <v>supportanappeal</v>
      </c>
      <c r="C2267">
        <f>IF(B2267=LOOKUP(B2267,'manually extracted terms'!$B$2:$B$219),1,0)</f>
        <v>0</v>
      </c>
    </row>
    <row r="2268" spans="1:3" x14ac:dyDescent="0.25">
      <c r="A2268" t="s">
        <v>3823</v>
      </c>
      <c r="B2268" t="str">
        <f t="shared" si="35"/>
        <v>providethefollowinglanguage</v>
      </c>
      <c r="C2268">
        <f>IF(B2268=LOOKUP(B2268,'manually extracted terms'!$B$2:$B$219),1,0)</f>
        <v>0</v>
      </c>
    </row>
    <row r="2269" spans="1:3" x14ac:dyDescent="0.25">
      <c r="A2269" t="s">
        <v>1667</v>
      </c>
      <c r="B2269" t="str">
        <f t="shared" si="35"/>
        <v>permitted</v>
      </c>
      <c r="C2269">
        <f>IF(B2269=LOOKUP(B2269,'manually extracted terms'!$B$2:$B$219),1,0)</f>
        <v>0</v>
      </c>
    </row>
    <row r="2270" spans="1:3" x14ac:dyDescent="0.25">
      <c r="A2270" t="s">
        <v>214</v>
      </c>
      <c r="B2270" t="str">
        <f t="shared" si="35"/>
        <v>issuerfee</v>
      </c>
      <c r="C2270">
        <f>IF(B2270=LOOKUP(B2270,'manually extracted terms'!$B$2:$B$219),1,0)</f>
        <v>1</v>
      </c>
    </row>
    <row r="2271" spans="1:3" x14ac:dyDescent="0.25">
      <c r="A2271" t="s">
        <v>3824</v>
      </c>
      <c r="B2271" t="str">
        <f t="shared" si="35"/>
        <v>providethedemonstrationvideo</v>
      </c>
      <c r="C2271">
        <f>IF(B2271=LOOKUP(B2271,'manually extracted terms'!$B$2:$B$219),1,0)</f>
        <v>0</v>
      </c>
    </row>
    <row r="2272" spans="1:3" x14ac:dyDescent="0.25">
      <c r="A2272" t="s">
        <v>3825</v>
      </c>
      <c r="B2272" t="str">
        <f t="shared" si="35"/>
        <v>oriented</v>
      </c>
      <c r="C2272">
        <f>IF(B2272=LOOKUP(B2272,'manually extracted terms'!$B$2:$B$219),1,0)</f>
        <v>0</v>
      </c>
    </row>
    <row r="2273" spans="1:3" x14ac:dyDescent="0.25">
      <c r="A2273" t="s">
        <v>3826</v>
      </c>
      <c r="B2273" t="str">
        <f t="shared" si="35"/>
        <v>feesbyissuer</v>
      </c>
      <c r="C2273">
        <f>IF(B2273=LOOKUP(B2273,'manually extracted terms'!$B$2:$B$219),1,0)</f>
        <v>0</v>
      </c>
    </row>
    <row r="2274" spans="1:3" x14ac:dyDescent="0.25">
      <c r="A2274" t="s">
        <v>3827</v>
      </c>
      <c r="B2274" t="str">
        <f t="shared" si="35"/>
        <v>affectcontinued</v>
      </c>
      <c r="C2274">
        <f>IF(B2274=LOOKUP(B2274,'manually extracted terms'!$B$2:$B$219),1,0)</f>
        <v>0</v>
      </c>
    </row>
    <row r="2275" spans="1:3" x14ac:dyDescent="0.25">
      <c r="A2275" t="s">
        <v>3828</v>
      </c>
      <c r="B2275" t="str">
        <f t="shared" si="35"/>
        <v>healthcoverageaptc</v>
      </c>
      <c r="C2275">
        <f>IF(B2275=LOOKUP(B2275,'manually extracted terms'!$B$2:$B$219),1,0)</f>
        <v>0</v>
      </c>
    </row>
    <row r="2276" spans="1:3" x14ac:dyDescent="0.25">
      <c r="A2276" t="s">
        <v>3829</v>
      </c>
      <c r="B2276" t="str">
        <f t="shared" si="35"/>
        <v>detailsofthedecision</v>
      </c>
      <c r="C2276">
        <f>IF(B2276=LOOKUP(B2276,'manually extracted terms'!$B$2:$B$219),1,0)</f>
        <v>0</v>
      </c>
    </row>
    <row r="2277" spans="1:3" x14ac:dyDescent="0.25">
      <c r="A2277" t="s">
        <v>3830</v>
      </c>
      <c r="B2277" t="str">
        <f t="shared" si="35"/>
        <v>determineindividualeligibility</v>
      </c>
      <c r="C2277">
        <f>IF(B2277=LOOKUP(B2277,'manually extracted terms'!$B$2:$B$219),1,0)</f>
        <v>0</v>
      </c>
    </row>
    <row r="2278" spans="1:3" x14ac:dyDescent="0.25">
      <c r="A2278" t="s">
        <v>3831</v>
      </c>
      <c r="B2278" t="str">
        <f t="shared" si="35"/>
        <v>planswithminimal</v>
      </c>
      <c r="C2278">
        <f>IF(B2278=LOOKUP(B2278,'manually extracted terms'!$B$2:$B$219),1,0)</f>
        <v>0</v>
      </c>
    </row>
    <row r="2279" spans="1:3" x14ac:dyDescent="0.25">
      <c r="A2279" t="s">
        <v>3832</v>
      </c>
      <c r="B2279" t="str">
        <f t="shared" si="35"/>
        <v>interventionisrequired</v>
      </c>
      <c r="C2279">
        <f>IF(B2279=LOOKUP(B2279,'manually extracted terms'!$B$2:$B$219),1,0)</f>
        <v>0</v>
      </c>
    </row>
    <row r="2280" spans="1:3" x14ac:dyDescent="0.25">
      <c r="A2280" t="s">
        <v>3833</v>
      </c>
      <c r="B2280" t="str">
        <f t="shared" si="35"/>
        <v>diseasescenariostoadjust</v>
      </c>
      <c r="C2280">
        <f>IF(B2280=LOOKUP(B2280,'manually extracted terms'!$B$2:$B$219),1,0)</f>
        <v>0</v>
      </c>
    </row>
    <row r="2281" spans="1:3" x14ac:dyDescent="0.25">
      <c r="A2281" t="s">
        <v>3834</v>
      </c>
      <c r="B2281" t="str">
        <f t="shared" si="35"/>
        <v>accesstomultiplerecord</v>
      </c>
      <c r="C2281">
        <f>IF(B2281=LOOKUP(B2281,'manually extracted terms'!$B$2:$B$219),1,0)</f>
        <v>0</v>
      </c>
    </row>
    <row r="2282" spans="1:3" x14ac:dyDescent="0.25">
      <c r="A2282" t="s">
        <v>3835</v>
      </c>
      <c r="B2282" t="str">
        <f t="shared" si="35"/>
        <v>calheersweb</v>
      </c>
      <c r="C2282">
        <f>IF(B2282=LOOKUP(B2282,'manually extracted terms'!$B$2:$B$219),1,0)</f>
        <v>0</v>
      </c>
    </row>
    <row r="2283" spans="1:3" x14ac:dyDescent="0.25">
      <c r="A2283" t="s">
        <v>168</v>
      </c>
      <c r="B2283" t="str">
        <f t="shared" si="35"/>
        <v>performancemetric</v>
      </c>
      <c r="C2283">
        <f>IF(B2283=LOOKUP(B2283,'manually extracted terms'!$B$2:$B$219),1,0)</f>
        <v>0</v>
      </c>
    </row>
    <row r="2284" spans="1:3" x14ac:dyDescent="0.25">
      <c r="A2284" t="s">
        <v>3836</v>
      </c>
      <c r="B2284" t="str">
        <f t="shared" si="35"/>
        <v>disenrolledfromaqhp</v>
      </c>
      <c r="C2284">
        <f>IF(B2284=LOOKUP(B2284,'manually extracted terms'!$B$2:$B$219),1,0)</f>
        <v>0</v>
      </c>
    </row>
    <row r="2285" spans="1:3" x14ac:dyDescent="0.25">
      <c r="A2285" t="s">
        <v>1301</v>
      </c>
      <c r="B2285" t="str">
        <f t="shared" si="35"/>
        <v>screenindividual</v>
      </c>
      <c r="C2285">
        <f>IF(B2285=LOOKUP(B2285,'manually extracted terms'!$B$2:$B$219),1,0)</f>
        <v>0</v>
      </c>
    </row>
    <row r="2286" spans="1:3" x14ac:dyDescent="0.25">
      <c r="A2286" t="s">
        <v>3837</v>
      </c>
      <c r="B2286" t="str">
        <f t="shared" si="35"/>
        <v>costsilverplan</v>
      </c>
      <c r="C2286">
        <f>IF(B2286=LOOKUP(B2286,'manually extracted terms'!$B$2:$B$219),1,0)</f>
        <v>0</v>
      </c>
    </row>
    <row r="2287" spans="1:3" x14ac:dyDescent="0.25">
      <c r="A2287" t="s">
        <v>3838</v>
      </c>
      <c r="B2287" t="str">
        <f t="shared" si="35"/>
        <v>directoriesforeachplan</v>
      </c>
      <c r="C2287">
        <f>IF(B2287=LOOKUP(B2287,'manually extracted terms'!$B$2:$B$219),1,0)</f>
        <v>0</v>
      </c>
    </row>
    <row r="2288" spans="1:3" x14ac:dyDescent="0.25">
      <c r="A2288" t="s">
        <v>3839</v>
      </c>
      <c r="B2288" t="str">
        <f t="shared" si="35"/>
        <v>differentqualityindicator</v>
      </c>
      <c r="C2288">
        <f>IF(B2288=LOOKUP(B2288,'manually extracted terms'!$B$2:$B$219),1,0)</f>
        <v>0</v>
      </c>
    </row>
    <row r="2289" spans="1:3" x14ac:dyDescent="0.25">
      <c r="A2289" t="s">
        <v>3840</v>
      </c>
      <c r="B2289" t="str">
        <f t="shared" si="35"/>
        <v>modifiedtoincorporate</v>
      </c>
      <c r="C2289">
        <f>IF(B2289=LOOKUP(B2289,'manually extracted terms'!$B$2:$B$219),1,0)</f>
        <v>0</v>
      </c>
    </row>
    <row r="2290" spans="1:3" x14ac:dyDescent="0.25">
      <c r="A2290" t="s">
        <v>3841</v>
      </c>
      <c r="B2290" t="str">
        <f t="shared" si="35"/>
        <v>processissuerenrollment</v>
      </c>
      <c r="C2290">
        <f>IF(B2290=LOOKUP(B2290,'manually extracted terms'!$B$2:$B$219),1,0)</f>
        <v>0</v>
      </c>
    </row>
    <row r="2291" spans="1:3" x14ac:dyDescent="0.25">
      <c r="A2291" t="s">
        <v>3842</v>
      </c>
      <c r="B2291" t="str">
        <f t="shared" si="35"/>
        <v>policymakersonkeymetric</v>
      </c>
      <c r="C2291">
        <f>IF(B2291=LOOKUP(B2291,'manually extracted terms'!$B$2:$B$219),1,0)</f>
        <v>0</v>
      </c>
    </row>
    <row r="2292" spans="1:3" x14ac:dyDescent="0.25">
      <c r="A2292" t="s">
        <v>1071</v>
      </c>
      <c r="B2292" t="str">
        <f t="shared" si="35"/>
        <v>noaccountexist</v>
      </c>
      <c r="C2292">
        <f>IF(B2292=LOOKUP(B2292,'manually extracted terms'!$B$2:$B$219),1,0)</f>
        <v>0</v>
      </c>
    </row>
    <row r="2293" spans="1:3" x14ac:dyDescent="0.25">
      <c r="A2293" t="s">
        <v>3843</v>
      </c>
      <c r="B2293" t="str">
        <f t="shared" si="35"/>
        <v>applicationsreceivedviamail</v>
      </c>
      <c r="C2293">
        <f>IF(B2293=LOOKUP(B2293,'manually extracted terms'!$B$2:$B$219),1,0)</f>
        <v>0</v>
      </c>
    </row>
    <row r="2294" spans="1:3" x14ac:dyDescent="0.25">
      <c r="A2294" t="s">
        <v>1675</v>
      </c>
      <c r="B2294" t="str">
        <f t="shared" si="35"/>
        <v>identifying</v>
      </c>
      <c r="C2294">
        <f>IF(B2294=LOOKUP(B2294,'manually extracted terms'!$B$2:$B$219),1,0)</f>
        <v>0</v>
      </c>
    </row>
    <row r="2295" spans="1:3" x14ac:dyDescent="0.25">
      <c r="A2295" t="s">
        <v>3844</v>
      </c>
      <c r="B2295" t="str">
        <f t="shared" si="35"/>
        <v>generatereportsfromconsumer</v>
      </c>
      <c r="C2295">
        <f>IF(B2295=LOOKUP(B2295,'manually extracted terms'!$B$2:$B$219),1,0)</f>
        <v>0</v>
      </c>
    </row>
    <row r="2296" spans="1:3" x14ac:dyDescent="0.25">
      <c r="A2296" t="s">
        <v>3845</v>
      </c>
      <c r="B2296" t="str">
        <f t="shared" si="35"/>
        <v>factorse</v>
      </c>
      <c r="C2296">
        <f>IF(B2296=LOOKUP(B2296,'manually extracted terms'!$B$2:$B$219),1,0)</f>
        <v>0</v>
      </c>
    </row>
    <row r="2297" spans="1:3" x14ac:dyDescent="0.25">
      <c r="A2297" t="s">
        <v>1110</v>
      </c>
      <c r="B2297" t="str">
        <f t="shared" si="35"/>
        <v>useexchangedeterminedrule</v>
      </c>
      <c r="C2297">
        <f>IF(B2297=LOOKUP(B2297,'manually extracted terms'!$B$2:$B$219),1,0)</f>
        <v>0</v>
      </c>
    </row>
    <row r="2298" spans="1:3" x14ac:dyDescent="0.25">
      <c r="A2298" t="s">
        <v>3846</v>
      </c>
      <c r="B2298" t="str">
        <f t="shared" si="35"/>
        <v>preferredtypeofhealth</v>
      </c>
      <c r="C2298">
        <f>IF(B2298=LOOKUP(B2298,'manually extracted terms'!$B$2:$B$219),1,0)</f>
        <v>0</v>
      </c>
    </row>
    <row r="2299" spans="1:3" x14ac:dyDescent="0.25">
      <c r="A2299" t="s">
        <v>1257</v>
      </c>
      <c r="B2299" t="str">
        <f t="shared" si="35"/>
        <v>customerservice</v>
      </c>
      <c r="C2299">
        <f>IF(B2299=LOOKUP(B2299,'manually extracted terms'!$B$2:$B$219),1,0)</f>
        <v>0</v>
      </c>
    </row>
    <row r="2300" spans="1:3" x14ac:dyDescent="0.25">
      <c r="A2300" t="s">
        <v>3847</v>
      </c>
      <c r="B2300" t="str">
        <f t="shared" si="35"/>
        <v>e-mailprint</v>
      </c>
      <c r="C2300">
        <f>IF(B2300=LOOKUP(B2300,'manually extracted terms'!$B$2:$B$219),1,0)</f>
        <v>0</v>
      </c>
    </row>
    <row r="2301" spans="1:3" x14ac:dyDescent="0.25">
      <c r="A2301" t="s">
        <v>3848</v>
      </c>
      <c r="B2301" t="str">
        <f t="shared" si="35"/>
        <v>userstomake</v>
      </c>
      <c r="C2301">
        <f>IF(B2301=LOOKUP(B2301,'manually extracted terms'!$B$2:$B$219),1,0)</f>
        <v>0</v>
      </c>
    </row>
    <row r="2302" spans="1:3" x14ac:dyDescent="0.25">
      <c r="A2302" t="s">
        <v>3849</v>
      </c>
      <c r="B2302" t="str">
        <f t="shared" si="35"/>
        <v>shareddecision-makingpatient</v>
      </c>
      <c r="C2302">
        <f>IF(B2302=LOOKUP(B2302,'manually extracted terms'!$B$2:$B$219),1,0)</f>
        <v>0</v>
      </c>
    </row>
    <row r="2303" spans="1:3" x14ac:dyDescent="0.25">
      <c r="A2303" t="s">
        <v>3850</v>
      </c>
      <c r="B2303" t="str">
        <f t="shared" si="35"/>
        <v>careservicesdhc</v>
      </c>
      <c r="C2303">
        <f>IF(B2303=LOOKUP(B2303,'manually extracted terms'!$B$2:$B$219),1,0)</f>
        <v>0</v>
      </c>
    </row>
    <row r="2304" spans="1:3" x14ac:dyDescent="0.25">
      <c r="A2304" t="s">
        <v>3851</v>
      </c>
      <c r="B2304" t="str">
        <f t="shared" ref="B2304:B2367" si="36">LOWER(SUBSTITUTE(A2304," ",""))</f>
        <v>calculateadvance</v>
      </c>
      <c r="C2304">
        <f>IF(B2304=LOOKUP(B2304,'manually extracted terms'!$B$2:$B$219),1,0)</f>
        <v>0</v>
      </c>
    </row>
    <row r="2305" spans="1:3" x14ac:dyDescent="0.25">
      <c r="A2305" t="s">
        <v>3852</v>
      </c>
      <c r="B2305" t="str">
        <f t="shared" si="36"/>
        <v>verifythattheapplication</v>
      </c>
      <c r="C2305">
        <f>IF(B2305=LOOKUP(B2305,'manually extracted terms'!$B$2:$B$219),1,0)</f>
        <v>0</v>
      </c>
    </row>
    <row r="2306" spans="1:3" x14ac:dyDescent="0.25">
      <c r="A2306" t="s">
        <v>3853</v>
      </c>
      <c r="B2306" t="str">
        <f t="shared" si="36"/>
        <v>capabilityofallreceived</v>
      </c>
      <c r="C2306">
        <f>IF(B2306=LOOKUP(B2306,'manually extracted terms'!$B$2:$B$219),1,0)</f>
        <v>0</v>
      </c>
    </row>
    <row r="2307" spans="1:3" x14ac:dyDescent="0.25">
      <c r="A2307" t="s">
        <v>3854</v>
      </c>
      <c r="B2307" t="str">
        <f t="shared" si="36"/>
        <v>analyzeresponsesofexchange</v>
      </c>
      <c r="C2307">
        <f>IF(B2307=LOOKUP(B2307,'manually extracted terms'!$B$2:$B$219),1,0)</f>
        <v>0</v>
      </c>
    </row>
    <row r="2308" spans="1:3" x14ac:dyDescent="0.25">
      <c r="A2308" t="s">
        <v>3855</v>
      </c>
      <c r="B2308" t="str">
        <f t="shared" si="36"/>
        <v>circumstancee</v>
      </c>
      <c r="C2308">
        <f>IF(B2308=LOOKUP(B2308,'manually extracted terms'!$B$2:$B$219),1,0)</f>
        <v>0</v>
      </c>
    </row>
    <row r="2309" spans="1:3" x14ac:dyDescent="0.25">
      <c r="A2309" t="s">
        <v>3856</v>
      </c>
      <c r="B2309" t="str">
        <f t="shared" si="36"/>
        <v>premiumofselected</v>
      </c>
      <c r="C2309">
        <f>IF(B2309=LOOKUP(B2309,'manually extracted terms'!$B$2:$B$219),1,0)</f>
        <v>0</v>
      </c>
    </row>
    <row r="2310" spans="1:3" x14ac:dyDescent="0.25">
      <c r="A2310" t="s">
        <v>3857</v>
      </c>
      <c r="B2310" t="str">
        <f t="shared" si="36"/>
        <v>waystopromotehealth</v>
      </c>
      <c r="C2310">
        <f>IF(B2310=LOOKUP(B2310,'manually extracted terms'!$B$2:$B$219),1,0)</f>
        <v>0</v>
      </c>
    </row>
    <row r="2311" spans="1:3" x14ac:dyDescent="0.25">
      <c r="A2311" t="s">
        <v>3858</v>
      </c>
      <c r="B2311" t="str">
        <f t="shared" si="36"/>
        <v>sourceoftheapplication</v>
      </c>
      <c r="C2311">
        <f>IF(B2311=LOOKUP(B2311,'manually extracted terms'!$B$2:$B$219),1,0)</f>
        <v>0</v>
      </c>
    </row>
    <row r="2312" spans="1:3" x14ac:dyDescent="0.25">
      <c r="A2312" t="s">
        <v>3859</v>
      </c>
      <c r="B2312" t="str">
        <f t="shared" si="36"/>
        <v>auditrequirement</v>
      </c>
      <c r="C2312">
        <f>IF(B2312=LOOKUP(B2312,'manually extracted terms'!$B$2:$B$219),1,0)</f>
        <v>0</v>
      </c>
    </row>
    <row r="2313" spans="1:3" x14ac:dyDescent="0.25">
      <c r="A2313" t="s">
        <v>1438</v>
      </c>
      <c r="B2313" t="str">
        <f t="shared" si="36"/>
        <v>reportconsist</v>
      </c>
      <c r="C2313">
        <f>IF(B2313=LOOKUP(B2313,'manually extracted terms'!$B$2:$B$219),1,0)</f>
        <v>0</v>
      </c>
    </row>
    <row r="2314" spans="1:3" x14ac:dyDescent="0.25">
      <c r="A2314" t="s">
        <v>3860</v>
      </c>
      <c r="B2314" t="str">
        <f t="shared" si="36"/>
        <v>enteredduringplanbrowsing</v>
      </c>
      <c r="C2314">
        <f>IF(B2314=LOOKUP(B2314,'manually extracted terms'!$B$2:$B$219),1,0)</f>
        <v>0</v>
      </c>
    </row>
    <row r="2315" spans="1:3" x14ac:dyDescent="0.25">
      <c r="A2315" t="s">
        <v>3861</v>
      </c>
      <c r="B2315" t="str">
        <f t="shared" si="36"/>
        <v>periodtocurrentenrollee</v>
      </c>
      <c r="C2315">
        <f>IF(B2315=LOOKUP(B2315,'manually extracted terms'!$B$2:$B$219),1,0)</f>
        <v>0</v>
      </c>
    </row>
    <row r="2316" spans="1:3" x14ac:dyDescent="0.25">
      <c r="A2316" t="s">
        <v>3862</v>
      </c>
      <c r="B2316" t="str">
        <f t="shared" si="36"/>
        <v>populatethestandardizedonline</v>
      </c>
      <c r="C2316">
        <f>IF(B2316=LOOKUP(B2316,'manually extracted terms'!$B$2:$B$219),1,0)</f>
        <v>0</v>
      </c>
    </row>
    <row r="2317" spans="1:3" x14ac:dyDescent="0.25">
      <c r="A2317" t="s">
        <v>1682</v>
      </c>
      <c r="B2317" t="str">
        <f t="shared" si="36"/>
        <v>scanned</v>
      </c>
      <c r="C2317">
        <f>IF(B2317=LOOKUP(B2317,'manually extracted terms'!$B$2:$B$219),1,0)</f>
        <v>0</v>
      </c>
    </row>
    <row r="2318" spans="1:3" x14ac:dyDescent="0.25">
      <c r="A2318" t="s">
        <v>3863</v>
      </c>
      <c r="B2318" t="str">
        <f t="shared" si="36"/>
        <v>dataisverified</v>
      </c>
      <c r="C2318">
        <f>IF(B2318=LOOKUP(B2318,'manually extracted terms'!$B$2:$B$219),1,0)</f>
        <v>0</v>
      </c>
    </row>
    <row r="2319" spans="1:3" x14ac:dyDescent="0.25">
      <c r="A2319" t="s">
        <v>3864</v>
      </c>
      <c r="B2319" t="str">
        <f t="shared" si="36"/>
        <v>functionalityforauthorized</v>
      </c>
      <c r="C2319">
        <f>IF(B2319=LOOKUP(B2319,'manually extracted terms'!$B$2:$B$219),1,0)</f>
        <v>0</v>
      </c>
    </row>
    <row r="2320" spans="1:3" x14ac:dyDescent="0.25">
      <c r="A2320" t="s">
        <v>3865</v>
      </c>
      <c r="B2320" t="str">
        <f t="shared" si="36"/>
        <v>action</v>
      </c>
      <c r="C2320">
        <f>IF(B2320=LOOKUP(B2320,'manually extracted terms'!$B$2:$B$219),1,0)</f>
        <v>0</v>
      </c>
    </row>
    <row r="2321" spans="1:3" x14ac:dyDescent="0.25">
      <c r="A2321" t="s">
        <v>3866</v>
      </c>
      <c r="B2321" t="str">
        <f t="shared" si="36"/>
        <v>portaltoassistconsumer</v>
      </c>
      <c r="C2321">
        <f>IF(B2321=LOOKUP(B2321,'manually extracted terms'!$B$2:$B$219),1,0)</f>
        <v>0</v>
      </c>
    </row>
    <row r="2322" spans="1:3" x14ac:dyDescent="0.25">
      <c r="A2322" t="s">
        <v>3867</v>
      </c>
      <c r="B2322" t="str">
        <f t="shared" si="36"/>
        <v>rulesworkflow</v>
      </c>
      <c r="C2322">
        <f>IF(B2322=LOOKUP(B2322,'manually extracted terms'!$B$2:$B$219),1,0)</f>
        <v>0</v>
      </c>
    </row>
    <row r="2323" spans="1:3" x14ac:dyDescent="0.25">
      <c r="A2323" t="s">
        <v>3868</v>
      </c>
      <c r="B2323" t="str">
        <f t="shared" si="36"/>
        <v>enactedbased</v>
      </c>
      <c r="C2323">
        <f>IF(B2323=LOOKUP(B2323,'manually extracted terms'!$B$2:$B$219),1,0)</f>
        <v>0</v>
      </c>
    </row>
    <row r="2324" spans="1:3" x14ac:dyDescent="0.25">
      <c r="A2324" t="s">
        <v>3869</v>
      </c>
      <c r="B2324" t="str">
        <f t="shared" si="36"/>
        <v>notifyaqhp</v>
      </c>
      <c r="C2324">
        <f>IF(B2324=LOOKUP(B2324,'manually extracted terms'!$B$2:$B$219),1,0)</f>
        <v>0</v>
      </c>
    </row>
    <row r="2325" spans="1:3" x14ac:dyDescent="0.25">
      <c r="A2325" t="s">
        <v>3870</v>
      </c>
      <c r="B2325" t="str">
        <f t="shared" si="36"/>
        <v>consumersinformation</v>
      </c>
      <c r="C2325">
        <f>IF(B2325=LOOKUP(B2325,'manually extracted terms'!$B$2:$B$219),1,0)</f>
        <v>0</v>
      </c>
    </row>
    <row r="2326" spans="1:3" x14ac:dyDescent="0.25">
      <c r="A2326" t="s">
        <v>3871</v>
      </c>
      <c r="B2326" t="str">
        <f t="shared" si="36"/>
        <v>currentsecondlowestcost</v>
      </c>
      <c r="C2326">
        <f>IF(B2326=LOOKUP(B2326,'manually extracted terms'!$B$2:$B$219),1,0)</f>
        <v>0</v>
      </c>
    </row>
    <row r="2327" spans="1:3" x14ac:dyDescent="0.25">
      <c r="A2327" t="s">
        <v>1291</v>
      </c>
      <c r="B2327" t="str">
        <f t="shared" si="36"/>
        <v>individualupdate</v>
      </c>
      <c r="C2327">
        <f>IF(B2327=LOOKUP(B2327,'manually extracted terms'!$B$2:$B$219),1,0)</f>
        <v>0</v>
      </c>
    </row>
    <row r="2328" spans="1:3" x14ac:dyDescent="0.25">
      <c r="A2328" t="s">
        <v>3872</v>
      </c>
      <c r="B2328" t="str">
        <f t="shared" si="36"/>
        <v>filing</v>
      </c>
      <c r="C2328">
        <f>IF(B2328=LOOKUP(B2328,'manually extracted terms'!$B$2:$B$219),1,0)</f>
        <v>0</v>
      </c>
    </row>
    <row r="2329" spans="1:3" x14ac:dyDescent="0.25">
      <c r="A2329" t="s">
        <v>1683</v>
      </c>
      <c r="B2329" t="str">
        <f t="shared" si="36"/>
        <v>non-payment</v>
      </c>
      <c r="C2329">
        <f>IF(B2329=LOOKUP(B2329,'manually extracted terms'!$B$2:$B$219),1,0)</f>
        <v>0</v>
      </c>
    </row>
    <row r="2330" spans="1:3" x14ac:dyDescent="0.25">
      <c r="A2330" t="s">
        <v>3873</v>
      </c>
      <c r="B2330" t="str">
        <f t="shared" si="36"/>
        <v>optionforperson</v>
      </c>
      <c r="C2330">
        <f>IF(B2330=LOOKUP(B2330,'manually extracted terms'!$B$2:$B$219),1,0)</f>
        <v>0</v>
      </c>
    </row>
    <row r="2331" spans="1:3" x14ac:dyDescent="0.25">
      <c r="A2331" t="s">
        <v>3874</v>
      </c>
      <c r="B2331" t="str">
        <f t="shared" si="36"/>
        <v>individualofappealdecision</v>
      </c>
      <c r="C2331">
        <f>IF(B2331=LOOKUP(B2331,'manually extracted terms'!$B$2:$B$219),1,0)</f>
        <v>0</v>
      </c>
    </row>
    <row r="2332" spans="1:3" x14ac:dyDescent="0.25">
      <c r="A2332" t="s">
        <v>3875</v>
      </c>
      <c r="B2332" t="str">
        <f t="shared" si="36"/>
        <v>determineindividualeligibilityreal-time</v>
      </c>
      <c r="C2332">
        <f>IF(B2332=LOOKUP(B2332,'manually extracted terms'!$B$2:$B$219),1,0)</f>
        <v>0</v>
      </c>
    </row>
    <row r="2333" spans="1:3" x14ac:dyDescent="0.25">
      <c r="A2333" t="s">
        <v>3876</v>
      </c>
      <c r="B2333" t="str">
        <f t="shared" si="36"/>
        <v>acting</v>
      </c>
      <c r="C2333">
        <f>IF(B2333=LOOKUP(B2333,'manually extracted terms'!$B$2:$B$219),1,0)</f>
        <v>0</v>
      </c>
    </row>
    <row r="2334" spans="1:3" x14ac:dyDescent="0.25">
      <c r="A2334" t="s">
        <v>3877</v>
      </c>
      <c r="B2334" t="str">
        <f t="shared" si="36"/>
        <v>assignedstaffwhenconflicting</v>
      </c>
      <c r="C2334">
        <f>IF(B2334=LOOKUP(B2334,'manually extracted terms'!$B$2:$B$219),1,0)</f>
        <v>0</v>
      </c>
    </row>
    <row r="2335" spans="1:3" x14ac:dyDescent="0.25">
      <c r="A2335" t="s">
        <v>3878</v>
      </c>
      <c r="B2335" t="str">
        <f t="shared" si="36"/>
        <v>capabilitye</v>
      </c>
      <c r="C2335">
        <f>IF(B2335=LOOKUP(B2335,'manually extracted terms'!$B$2:$B$219),1,0)</f>
        <v>0</v>
      </c>
    </row>
    <row r="2336" spans="1:3" x14ac:dyDescent="0.25">
      <c r="A2336" t="s">
        <v>3879</v>
      </c>
      <c r="B2336" t="str">
        <f t="shared" si="36"/>
        <v>determineavailable</v>
      </c>
      <c r="C2336">
        <f>IF(B2336=LOOKUP(B2336,'manually extracted terms'!$B$2:$B$219),1,0)</f>
        <v>0</v>
      </c>
    </row>
    <row r="2337" spans="1:3" x14ac:dyDescent="0.25">
      <c r="A2337" t="s">
        <v>1074</v>
      </c>
      <c r="B2337" t="str">
        <f t="shared" si="36"/>
        <v>adjustedeligibilitybased</v>
      </c>
      <c r="C2337">
        <f>IF(B2337=LOOKUP(B2337,'manually extracted terms'!$B$2:$B$219),1,0)</f>
        <v>0</v>
      </c>
    </row>
    <row r="2338" spans="1:3" x14ac:dyDescent="0.25">
      <c r="A2338" t="s">
        <v>3880</v>
      </c>
      <c r="B2338" t="str">
        <f t="shared" si="36"/>
        <v>provisionsforeachplan</v>
      </c>
      <c r="C2338">
        <f>IF(B2338=LOOKUP(B2338,'manually extracted terms'!$B$2:$B$219),1,0)</f>
        <v>0</v>
      </c>
    </row>
    <row r="2339" spans="1:3" x14ac:dyDescent="0.25">
      <c r="A2339" t="s">
        <v>3881</v>
      </c>
      <c r="B2339" t="str">
        <f t="shared" si="36"/>
        <v>assistedcall</v>
      </c>
      <c r="C2339">
        <f>IF(B2339=LOOKUP(B2339,'manually extracted terms'!$B$2:$B$219),1,0)</f>
        <v>0</v>
      </c>
    </row>
    <row r="2340" spans="1:3" x14ac:dyDescent="0.25">
      <c r="A2340" t="s">
        <v>3882</v>
      </c>
      <c r="B2340" t="str">
        <f t="shared" si="36"/>
        <v>guided</v>
      </c>
      <c r="C2340">
        <f>IF(B2340=LOOKUP(B2340,'manually extracted terms'!$B$2:$B$219),1,0)</f>
        <v>0</v>
      </c>
    </row>
    <row r="2341" spans="1:3" x14ac:dyDescent="0.25">
      <c r="A2341" t="s">
        <v>3883</v>
      </c>
      <c r="B2341" t="str">
        <f t="shared" si="36"/>
        <v>rate</v>
      </c>
      <c r="C2341">
        <f>IF(B2341=LOOKUP(B2341,'manually extracted terms'!$B$2:$B$219),1,0)</f>
        <v>0</v>
      </c>
    </row>
    <row r="2342" spans="1:3" x14ac:dyDescent="0.25">
      <c r="A2342" t="s">
        <v>1331</v>
      </c>
      <c r="B2342" t="str">
        <f t="shared" si="36"/>
        <v>responsibilityrelated</v>
      </c>
      <c r="C2342">
        <f>IF(B2342=LOOKUP(B2342,'manually extracted terms'!$B$2:$B$219),1,0)</f>
        <v>0</v>
      </c>
    </row>
    <row r="2343" spans="1:3" x14ac:dyDescent="0.25">
      <c r="A2343" t="s">
        <v>994</v>
      </c>
      <c r="B2343" t="str">
        <f t="shared" si="36"/>
        <v>maintainqualifiedhealthplan</v>
      </c>
      <c r="C2343">
        <f>IF(B2343=LOOKUP(B2343,'manually extracted terms'!$B$2:$B$219),1,0)</f>
        <v>0</v>
      </c>
    </row>
    <row r="2344" spans="1:3" x14ac:dyDescent="0.25">
      <c r="A2344" t="s">
        <v>3884</v>
      </c>
      <c r="B2344" t="str">
        <f t="shared" si="36"/>
        <v>assessingconsumerservice</v>
      </c>
      <c r="C2344">
        <f>IF(B2344=LOOKUP(B2344,'manually extracted terms'!$B$2:$B$219),1,0)</f>
        <v>0</v>
      </c>
    </row>
    <row r="2345" spans="1:3" x14ac:dyDescent="0.25">
      <c r="A2345" t="s">
        <v>1422</v>
      </c>
      <c r="B2345" t="str">
        <f t="shared" si="36"/>
        <v>designatedocument</v>
      </c>
      <c r="C2345">
        <f>IF(B2345=LOOKUP(B2345,'manually extracted terms'!$B$2:$B$219),1,0)</f>
        <v>0</v>
      </c>
    </row>
    <row r="2346" spans="1:3" x14ac:dyDescent="0.25">
      <c r="A2346" t="s">
        <v>3885</v>
      </c>
      <c r="B2346" t="str">
        <f t="shared" si="36"/>
        <v>planforageographic</v>
      </c>
      <c r="C2346">
        <f>IF(B2346=LOOKUP(B2346,'manually extracted terms'!$B$2:$B$219),1,0)</f>
        <v>0</v>
      </c>
    </row>
    <row r="2347" spans="1:3" x14ac:dyDescent="0.25">
      <c r="A2347" t="s">
        <v>3886</v>
      </c>
      <c r="B2347" t="str">
        <f t="shared" si="36"/>
        <v>individualcitizenship</v>
      </c>
      <c r="C2347">
        <f>IF(B2347=LOOKUP(B2347,'manually extracted terms'!$B$2:$B$219),1,0)</f>
        <v>0</v>
      </c>
    </row>
    <row r="2348" spans="1:3" x14ac:dyDescent="0.25">
      <c r="A2348" t="s">
        <v>3887</v>
      </c>
      <c r="B2348" t="str">
        <f t="shared" si="36"/>
        <v>enrollmentinformation</v>
      </c>
      <c r="C2348">
        <f>IF(B2348=LOOKUP(B2348,'manually extracted terms'!$B$2:$B$219),1,0)</f>
        <v>0</v>
      </c>
    </row>
    <row r="2349" spans="1:3" x14ac:dyDescent="0.25">
      <c r="A2349" t="s">
        <v>3888</v>
      </c>
      <c r="B2349" t="str">
        <f t="shared" si="36"/>
        <v>timeout</v>
      </c>
      <c r="C2349">
        <f>IF(B2349=LOOKUP(B2349,'manually extracted terms'!$B$2:$B$219),1,0)</f>
        <v>0</v>
      </c>
    </row>
    <row r="2350" spans="1:3" x14ac:dyDescent="0.25">
      <c r="A2350" t="s">
        <v>3889</v>
      </c>
      <c r="B2350" t="str">
        <f t="shared" si="36"/>
        <v>receiptofalternatedocumentation</v>
      </c>
      <c r="C2350">
        <f>IF(B2350=LOOKUP(B2350,'manually extracted terms'!$B$2:$B$219),1,0)</f>
        <v>0</v>
      </c>
    </row>
    <row r="2351" spans="1:3" x14ac:dyDescent="0.25">
      <c r="A2351" t="s">
        <v>1686</v>
      </c>
      <c r="B2351" t="str">
        <f t="shared" si="36"/>
        <v>limited</v>
      </c>
      <c r="C2351">
        <f>IF(B2351=LOOKUP(B2351,'manually extracted terms'!$B$2:$B$219),1,0)</f>
        <v>0</v>
      </c>
    </row>
    <row r="2352" spans="1:3" x14ac:dyDescent="0.25">
      <c r="A2352" t="s">
        <v>3890</v>
      </c>
      <c r="B2352" t="str">
        <f t="shared" si="36"/>
        <v>filtered</v>
      </c>
      <c r="C2352">
        <f>IF(B2352=LOOKUP(B2352,'manually extracted terms'!$B$2:$B$219),1,0)</f>
        <v>0</v>
      </c>
    </row>
    <row r="2353" spans="1:3" x14ac:dyDescent="0.25">
      <c r="A2353" t="s">
        <v>1687</v>
      </c>
      <c r="B2353" t="str">
        <f t="shared" si="36"/>
        <v>user-generated</v>
      </c>
      <c r="C2353">
        <f>IF(B2353=LOOKUP(B2353,'manually extracted terms'!$B$2:$B$219),1,0)</f>
        <v>0</v>
      </c>
    </row>
    <row r="2354" spans="1:3" x14ac:dyDescent="0.25">
      <c r="A2354" t="s">
        <v>1690</v>
      </c>
      <c r="B2354" t="str">
        <f t="shared" si="36"/>
        <v>communicate</v>
      </c>
      <c r="C2354">
        <f>IF(B2354=LOOKUP(B2354,'manually extracted terms'!$B$2:$B$219),1,0)</f>
        <v>0</v>
      </c>
    </row>
    <row r="2355" spans="1:3" x14ac:dyDescent="0.25">
      <c r="A2355" t="s">
        <v>1465</v>
      </c>
      <c r="B2355" t="str">
        <f t="shared" si="36"/>
        <v>supportingdocumentation</v>
      </c>
      <c r="C2355">
        <f>IF(B2355=LOOKUP(B2355,'manually extracted terms'!$B$2:$B$219),1,0)</f>
        <v>0</v>
      </c>
    </row>
    <row r="2356" spans="1:3" x14ac:dyDescent="0.25">
      <c r="A2356" t="s">
        <v>3891</v>
      </c>
      <c r="B2356" t="str">
        <f t="shared" si="36"/>
        <v>consumerthedetailedcomparison</v>
      </c>
      <c r="C2356">
        <f>IF(B2356=LOOKUP(B2356,'manually extracted terms'!$B$2:$B$219),1,0)</f>
        <v>0</v>
      </c>
    </row>
    <row r="2357" spans="1:3" x14ac:dyDescent="0.25">
      <c r="A2357" t="s">
        <v>3892</v>
      </c>
      <c r="B2357" t="str">
        <f t="shared" si="36"/>
        <v>prepopulatedwithavailable</v>
      </c>
      <c r="C2357">
        <f>IF(B2357=LOOKUP(B2357,'manually extracted terms'!$B$2:$B$219),1,0)</f>
        <v>0</v>
      </c>
    </row>
    <row r="2358" spans="1:3" x14ac:dyDescent="0.25">
      <c r="A2358" t="s">
        <v>3893</v>
      </c>
      <c r="B2358" t="str">
        <f t="shared" si="36"/>
        <v>requiredbyfederal</v>
      </c>
      <c r="C2358">
        <f>IF(B2358=LOOKUP(B2358,'manually extracted terms'!$B$2:$B$219),1,0)</f>
        <v>0</v>
      </c>
    </row>
    <row r="2359" spans="1:3" x14ac:dyDescent="0.25">
      <c r="A2359" t="s">
        <v>3894</v>
      </c>
      <c r="B2359" t="str">
        <f t="shared" si="36"/>
        <v>real-timeonline</v>
      </c>
      <c r="C2359">
        <f>IF(B2359=LOOKUP(B2359,'manually extracted terms'!$B$2:$B$219),1,0)</f>
        <v>0</v>
      </c>
    </row>
    <row r="2360" spans="1:3" x14ac:dyDescent="0.25">
      <c r="A2360" t="s">
        <v>3895</v>
      </c>
      <c r="B2360" t="str">
        <f t="shared" si="36"/>
        <v>departmentofhealthcare</v>
      </c>
      <c r="C2360">
        <f>IF(B2360=LOOKUP(B2360,'manually extracted terms'!$B$2:$B$219),1,0)</f>
        <v>0</v>
      </c>
    </row>
    <row r="2361" spans="1:3" x14ac:dyDescent="0.25">
      <c r="A2361" t="s">
        <v>3896</v>
      </c>
      <c r="B2361" t="str">
        <f t="shared" si="36"/>
        <v>functionalitytoallowplan</v>
      </c>
      <c r="C2361">
        <f>IF(B2361=LOOKUP(B2361,'manually extracted terms'!$B$2:$B$219),1,0)</f>
        <v>0</v>
      </c>
    </row>
    <row r="2362" spans="1:3" x14ac:dyDescent="0.25">
      <c r="A2362" t="s">
        <v>3897</v>
      </c>
      <c r="B2362" t="str">
        <f t="shared" si="36"/>
        <v>timeframesqhp</v>
      </c>
      <c r="C2362">
        <f>IF(B2362=LOOKUP(B2362,'manually extracted terms'!$B$2:$B$219),1,0)</f>
        <v>0</v>
      </c>
    </row>
    <row r="2363" spans="1:3" x14ac:dyDescent="0.25">
      <c r="A2363" t="s">
        <v>3898</v>
      </c>
      <c r="B2363" t="str">
        <f t="shared" si="36"/>
        <v>individualswhoselect</v>
      </c>
      <c r="C2363">
        <f>IF(B2363=LOOKUP(B2363,'manually extracted terms'!$B$2:$B$219),1,0)</f>
        <v>0</v>
      </c>
    </row>
    <row r="2364" spans="1:3" x14ac:dyDescent="0.25">
      <c r="A2364" t="s">
        <v>1083</v>
      </c>
      <c r="B2364" t="str">
        <f t="shared" si="36"/>
        <v>servicecenterpersonnel</v>
      </c>
      <c r="C2364">
        <f>IF(B2364=LOOKUP(B2364,'manually extracted terms'!$B$2:$B$219),1,0)</f>
        <v>0</v>
      </c>
    </row>
    <row r="2365" spans="1:3" x14ac:dyDescent="0.25">
      <c r="A2365" t="s">
        <v>3899</v>
      </c>
      <c r="B2365" t="str">
        <f t="shared" si="36"/>
        <v>sexlocation</v>
      </c>
      <c r="C2365">
        <f>IF(B2365=LOOKUP(B2365,'manually extracted terms'!$B$2:$B$219),1,0)</f>
        <v>0</v>
      </c>
    </row>
    <row r="2366" spans="1:3" x14ac:dyDescent="0.25">
      <c r="A2366" t="s">
        <v>3900</v>
      </c>
      <c r="B2366" t="str">
        <f t="shared" si="36"/>
        <v>pregnant</v>
      </c>
      <c r="C2366">
        <f>IF(B2366=LOOKUP(B2366,'manually extracted terms'!$B$2:$B$219),1,0)</f>
        <v>0</v>
      </c>
    </row>
    <row r="2367" spans="1:3" x14ac:dyDescent="0.25">
      <c r="A2367" t="s">
        <v>3901</v>
      </c>
      <c r="B2367" t="str">
        <f t="shared" si="36"/>
        <v>onlinecalculatortocalculate</v>
      </c>
      <c r="C2367">
        <f>IF(B2367=LOOKUP(B2367,'manually extracted terms'!$B$2:$B$219),1,0)</f>
        <v>0</v>
      </c>
    </row>
    <row r="2368" spans="1:3" x14ac:dyDescent="0.25">
      <c r="A2368" t="s">
        <v>3902</v>
      </c>
      <c r="B2368" t="str">
        <f t="shared" ref="B2368:B2431" si="37">LOWER(SUBSTITUTE(A2368," ",""))</f>
        <v>householdcompositionzip</v>
      </c>
      <c r="C2368">
        <f>IF(B2368=LOOKUP(B2368,'manually extracted terms'!$B$2:$B$219),1,0)</f>
        <v>0</v>
      </c>
    </row>
    <row r="2369" spans="1:3" x14ac:dyDescent="0.25">
      <c r="A2369" t="s">
        <v>3903</v>
      </c>
      <c r="B2369" t="str">
        <f t="shared" si="37"/>
        <v>plansduringtherenewal</v>
      </c>
      <c r="C2369">
        <f>IF(B2369=LOOKUP(B2369,'manually extracted terms'!$B$2:$B$219),1,0)</f>
        <v>0</v>
      </c>
    </row>
    <row r="2370" spans="1:3" x14ac:dyDescent="0.25">
      <c r="A2370" t="s">
        <v>3904</v>
      </c>
      <c r="B2370" t="str">
        <f t="shared" si="37"/>
        <v>notifycmsofverified</v>
      </c>
      <c r="C2370">
        <f>IF(B2370=LOOKUP(B2370,'manually extracted terms'!$B$2:$B$219),1,0)</f>
        <v>0</v>
      </c>
    </row>
    <row r="2371" spans="1:3" x14ac:dyDescent="0.25">
      <c r="A2371" t="s">
        <v>3905</v>
      </c>
      <c r="B2371" t="str">
        <f t="shared" si="37"/>
        <v>enrollmentperiodviamail</v>
      </c>
      <c r="C2371">
        <f>IF(B2371=LOOKUP(B2371,'manually extracted terms'!$B$2:$B$219),1,0)</f>
        <v>0</v>
      </c>
    </row>
    <row r="2372" spans="1:3" x14ac:dyDescent="0.25">
      <c r="A2372" t="s">
        <v>37</v>
      </c>
      <c r="B2372" t="str">
        <f t="shared" si="37"/>
        <v>substantiation</v>
      </c>
      <c r="C2372">
        <f>IF(B2372=LOOKUP(B2372,'manually extracted terms'!$B$2:$B$219),1,0)</f>
        <v>1</v>
      </c>
    </row>
    <row r="2373" spans="1:3" x14ac:dyDescent="0.25">
      <c r="A2373" t="s">
        <v>3906</v>
      </c>
      <c r="B2373" t="str">
        <f t="shared" si="37"/>
        <v>determinationresultingfromappeal</v>
      </c>
      <c r="C2373">
        <f>IF(B2373=LOOKUP(B2373,'manually extracted terms'!$B$2:$B$219),1,0)</f>
        <v>0</v>
      </c>
    </row>
    <row r="2374" spans="1:3" x14ac:dyDescent="0.25">
      <c r="A2374" t="s">
        <v>3907</v>
      </c>
      <c r="B2374" t="str">
        <f t="shared" si="37"/>
        <v>portalwhenadditional</v>
      </c>
      <c r="C2374">
        <f>IF(B2374=LOOKUP(B2374,'manually extracted terms'!$B$2:$B$219),1,0)</f>
        <v>0</v>
      </c>
    </row>
    <row r="2375" spans="1:3" x14ac:dyDescent="0.25">
      <c r="A2375" t="s">
        <v>3908</v>
      </c>
      <c r="B2375" t="str">
        <f t="shared" si="37"/>
        <v>qualityincluding</v>
      </c>
      <c r="C2375">
        <f>IF(B2375=LOOKUP(B2375,'manually extracted terms'!$B$2:$B$219),1,0)</f>
        <v>0</v>
      </c>
    </row>
    <row r="2376" spans="1:3" x14ac:dyDescent="0.25">
      <c r="A2376" t="s">
        <v>3909</v>
      </c>
      <c r="B2376" t="str">
        <f t="shared" si="37"/>
        <v>portalenglish</v>
      </c>
      <c r="C2376">
        <f>IF(B2376=LOOKUP(B2376,'manually extracted terms'!$B$2:$B$219),1,0)</f>
        <v>0</v>
      </c>
    </row>
    <row r="2377" spans="1:3" x14ac:dyDescent="0.25">
      <c r="A2377" t="s">
        <v>1696</v>
      </c>
      <c r="B2377" t="str">
        <f t="shared" si="37"/>
        <v>procedure</v>
      </c>
      <c r="C2377">
        <f>IF(B2377=LOOKUP(B2377,'manually extracted terms'!$B$2:$B$219),1,0)</f>
        <v>0</v>
      </c>
    </row>
    <row r="2378" spans="1:3" x14ac:dyDescent="0.25">
      <c r="A2378" t="s">
        <v>3910</v>
      </c>
      <c r="B2378" t="str">
        <f t="shared" si="37"/>
        <v>electstoprocess</v>
      </c>
      <c r="C2378">
        <f>IF(B2378=LOOKUP(B2378,'manually extracted terms'!$B$2:$B$219),1,0)</f>
        <v>0</v>
      </c>
    </row>
    <row r="2379" spans="1:3" x14ac:dyDescent="0.25">
      <c r="A2379" t="s">
        <v>3911</v>
      </c>
      <c r="B2379" t="str">
        <f t="shared" si="37"/>
        <v>consumersforthepurpose</v>
      </c>
      <c r="C2379">
        <f>IF(B2379=LOOKUP(B2379,'manually extracted terms'!$B$2:$B$219),1,0)</f>
        <v>0</v>
      </c>
    </row>
    <row r="2380" spans="1:3" x14ac:dyDescent="0.25">
      <c r="A2380" t="s">
        <v>1011</v>
      </c>
      <c r="B2380" t="str">
        <f t="shared" si="37"/>
        <v>estimateaverageyearlycost</v>
      </c>
      <c r="C2380">
        <f>IF(B2380=LOOKUP(B2380,'manually extracted terms'!$B$2:$B$219),1,0)</f>
        <v>0</v>
      </c>
    </row>
    <row r="2381" spans="1:3" x14ac:dyDescent="0.25">
      <c r="A2381" t="s">
        <v>3912</v>
      </c>
      <c r="B2381" t="str">
        <f t="shared" si="37"/>
        <v>identifiablecomplaint</v>
      </c>
      <c r="C2381">
        <f>IF(B2381=LOOKUP(B2381,'manually extracted terms'!$B$2:$B$219),1,0)</f>
        <v>0</v>
      </c>
    </row>
    <row r="2382" spans="1:3" x14ac:dyDescent="0.25">
      <c r="A2382" t="s">
        <v>3913</v>
      </c>
      <c r="B2382" t="str">
        <f t="shared" si="37"/>
        <v>auditrequirementssupport</v>
      </c>
      <c r="C2382">
        <f>IF(B2382=LOOKUP(B2382,'manually extracted terms'!$B$2:$B$219),1,0)</f>
        <v>0</v>
      </c>
    </row>
    <row r="2383" spans="1:3" x14ac:dyDescent="0.25">
      <c r="A2383" t="s">
        <v>3914</v>
      </c>
      <c r="B2383" t="str">
        <f t="shared" si="37"/>
        <v>ieligibility</v>
      </c>
      <c r="C2383">
        <f>IF(B2383=LOOKUP(B2383,'manually extracted terms'!$B$2:$B$219),1,0)</f>
        <v>0</v>
      </c>
    </row>
    <row r="2384" spans="1:3" x14ac:dyDescent="0.25">
      <c r="A2384" t="s">
        <v>1251</v>
      </c>
      <c r="B2384" t="str">
        <f t="shared" si="37"/>
        <v>coveragepurchased</v>
      </c>
      <c r="C2384">
        <f>IF(B2384=LOOKUP(B2384,'manually extracted terms'!$B$2:$B$219),1,0)</f>
        <v>0</v>
      </c>
    </row>
    <row r="2385" spans="1:3" x14ac:dyDescent="0.25">
      <c r="A2385" t="s">
        <v>3915</v>
      </c>
      <c r="B2385" t="str">
        <f t="shared" si="37"/>
        <v>reportsfromconsumersurvey</v>
      </c>
      <c r="C2385">
        <f>IF(B2385=LOOKUP(B2385,'manually extracted terms'!$B$2:$B$219),1,0)</f>
        <v>0</v>
      </c>
    </row>
    <row r="2386" spans="1:3" x14ac:dyDescent="0.25">
      <c r="A2386" t="s">
        <v>3916</v>
      </c>
      <c r="B2386" t="str">
        <f t="shared" si="37"/>
        <v>mailfax</v>
      </c>
      <c r="C2386">
        <f>IF(B2386=LOOKUP(B2386,'manually extracted terms'!$B$2:$B$219),1,0)</f>
        <v>0</v>
      </c>
    </row>
    <row r="2387" spans="1:3" x14ac:dyDescent="0.25">
      <c r="A2387" t="s">
        <v>3917</v>
      </c>
      <c r="B2387" t="str">
        <f t="shared" si="37"/>
        <v>enrolleesincluding</v>
      </c>
      <c r="C2387">
        <f>IF(B2387=LOOKUP(B2387,'manually extracted terms'!$B$2:$B$219),1,0)</f>
        <v>0</v>
      </c>
    </row>
    <row r="2388" spans="1:3" x14ac:dyDescent="0.25">
      <c r="A2388" t="s">
        <v>3918</v>
      </c>
      <c r="B2388" t="str">
        <f t="shared" si="37"/>
        <v>identificationnumber</v>
      </c>
      <c r="C2388">
        <f>IF(B2388=LOOKUP(B2388,'manually extracted terms'!$B$2:$B$219),1,0)</f>
        <v>0</v>
      </c>
    </row>
    <row r="2389" spans="1:3" x14ac:dyDescent="0.25">
      <c r="A2389" t="s">
        <v>3919</v>
      </c>
      <c r="B2389" t="str">
        <f t="shared" si="37"/>
        <v>administratorofpendingdeadline</v>
      </c>
      <c r="C2389">
        <f>IF(B2389=LOOKUP(B2389,'manually extracted terms'!$B$2:$B$219),1,0)</f>
        <v>0</v>
      </c>
    </row>
    <row r="2390" spans="1:3" x14ac:dyDescent="0.25">
      <c r="A2390" t="s">
        <v>3920</v>
      </c>
      <c r="B2390" t="str">
        <f t="shared" si="37"/>
        <v>supportfrequentlychanging</v>
      </c>
      <c r="C2390">
        <f>IF(B2390=LOOKUP(B2390,'manually extracted terms'!$B$2:$B$219),1,0)</f>
        <v>0</v>
      </c>
    </row>
    <row r="2391" spans="1:3" x14ac:dyDescent="0.25">
      <c r="A2391" t="s">
        <v>3921</v>
      </c>
      <c r="B2391" t="str">
        <f t="shared" si="37"/>
        <v>enrolleetochange</v>
      </c>
      <c r="C2391">
        <f>IF(B2391=LOOKUP(B2391,'manually extracted terms'!$B$2:$B$219),1,0)</f>
        <v>0</v>
      </c>
    </row>
    <row r="2392" spans="1:3" x14ac:dyDescent="0.25">
      <c r="A2392" t="s">
        <v>1701</v>
      </c>
      <c r="B2392" t="str">
        <f t="shared" si="37"/>
        <v>perform</v>
      </c>
      <c r="C2392">
        <f>IF(B2392=LOOKUP(B2392,'manually extracted terms'!$B$2:$B$219),1,0)</f>
        <v>0</v>
      </c>
    </row>
    <row r="2393" spans="1:3" x14ac:dyDescent="0.25">
      <c r="A2393" t="s">
        <v>1302</v>
      </c>
      <c r="B2393" t="str">
        <f t="shared" si="37"/>
        <v>associateindividual</v>
      </c>
      <c r="C2393">
        <f>IF(B2393=LOOKUP(B2393,'manually extracted terms'!$B$2:$B$219),1,0)</f>
        <v>0</v>
      </c>
    </row>
    <row r="2394" spans="1:3" x14ac:dyDescent="0.25">
      <c r="A2394" t="s">
        <v>3922</v>
      </c>
      <c r="B2394" t="str">
        <f t="shared" si="37"/>
        <v>policyeligibility</v>
      </c>
      <c r="C2394">
        <f>IF(B2394=LOOKUP(B2394,'manually extracted terms'!$B$2:$B$219),1,0)</f>
        <v>0</v>
      </c>
    </row>
    <row r="2395" spans="1:3" x14ac:dyDescent="0.25">
      <c r="A2395" t="s">
        <v>1702</v>
      </c>
      <c r="B2395" t="str">
        <f t="shared" si="37"/>
        <v>differentprogram</v>
      </c>
      <c r="C2395">
        <f>IF(B2395=LOOKUP(B2395,'manually extracted terms'!$B$2:$B$219),1,0)</f>
        <v>0</v>
      </c>
    </row>
    <row r="2396" spans="1:3" x14ac:dyDescent="0.25">
      <c r="A2396" t="s">
        <v>1703</v>
      </c>
      <c r="B2396" t="str">
        <f t="shared" si="37"/>
        <v>farsi</v>
      </c>
      <c r="C2396">
        <f>IF(B2396=LOOKUP(B2396,'manually extracted terms'!$B$2:$B$219),1,0)</f>
        <v>0</v>
      </c>
    </row>
    <row r="2397" spans="1:3" x14ac:dyDescent="0.25">
      <c r="A2397" t="s">
        <v>3923</v>
      </c>
      <c r="B2397" t="str">
        <f t="shared" si="37"/>
        <v>portalbased</v>
      </c>
      <c r="C2397">
        <f>IF(B2397=LOOKUP(B2397,'manually extracted terms'!$B$2:$B$219),1,0)</f>
        <v>0</v>
      </c>
    </row>
    <row r="2398" spans="1:3" x14ac:dyDescent="0.25">
      <c r="A2398" t="s">
        <v>3924</v>
      </c>
      <c r="B2398" t="str">
        <f t="shared" si="37"/>
        <v>sourcessuchasaccrediting</v>
      </c>
      <c r="C2398">
        <f>IF(B2398=LOOKUP(B2398,'manually extracted terms'!$B$2:$B$219),1,0)</f>
        <v>0</v>
      </c>
    </row>
    <row r="2399" spans="1:3" x14ac:dyDescent="0.25">
      <c r="A2399" t="s">
        <v>3925</v>
      </c>
      <c r="B2399" t="str">
        <f t="shared" si="37"/>
        <v>decertificationofaplan</v>
      </c>
      <c r="C2399">
        <f>IF(B2399=LOOKUP(B2399,'manually extracted terms'!$B$2:$B$219),1,0)</f>
        <v>0</v>
      </c>
    </row>
    <row r="2400" spans="1:3" x14ac:dyDescent="0.25">
      <c r="A2400" t="s">
        <v>1296</v>
      </c>
      <c r="B2400" t="str">
        <f t="shared" si="37"/>
        <v>completingapplication</v>
      </c>
      <c r="C2400">
        <f>IF(B2400=LOOKUP(B2400,'manually extracted terms'!$B$2:$B$219),1,0)</f>
        <v>0</v>
      </c>
    </row>
    <row r="2401" spans="1:3" x14ac:dyDescent="0.25">
      <c r="A2401" t="s">
        <v>3926</v>
      </c>
      <c r="B2401" t="str">
        <f t="shared" si="37"/>
        <v>deductingissuer</v>
      </c>
      <c r="C2401">
        <f>IF(B2401=LOOKUP(B2401,'manually extracted terms'!$B$2:$B$219),1,0)</f>
        <v>0</v>
      </c>
    </row>
    <row r="2402" spans="1:3" x14ac:dyDescent="0.25">
      <c r="A2402" t="s">
        <v>1180</v>
      </c>
      <c r="B2402" t="str">
        <f t="shared" si="37"/>
        <v>providedecisionsupport</v>
      </c>
      <c r="C2402">
        <f>IF(B2402=LOOKUP(B2402,'manually extracted terms'!$B$2:$B$219),1,0)</f>
        <v>0</v>
      </c>
    </row>
    <row r="2403" spans="1:3" x14ac:dyDescent="0.25">
      <c r="A2403" t="s">
        <v>66</v>
      </c>
      <c r="B2403" t="str">
        <f t="shared" si="37"/>
        <v>renewalperiod</v>
      </c>
      <c r="C2403">
        <f>IF(B2403=LOOKUP(B2403,'manually extracted terms'!$B$2:$B$219),1,0)</f>
        <v>1</v>
      </c>
    </row>
    <row r="2404" spans="1:3" x14ac:dyDescent="0.25">
      <c r="A2404" t="s">
        <v>3927</v>
      </c>
      <c r="B2404" t="str">
        <f t="shared" si="37"/>
        <v>shared</v>
      </c>
      <c r="C2404">
        <f>IF(B2404=LOOKUP(B2404,'manually extracted terms'!$B$2:$B$219),1,0)</f>
        <v>0</v>
      </c>
    </row>
    <row r="2405" spans="1:3" x14ac:dyDescent="0.25">
      <c r="A2405" t="s">
        <v>3928</v>
      </c>
      <c r="B2405" t="str">
        <f t="shared" si="37"/>
        <v>verificationofcitizenship</v>
      </c>
      <c r="C2405">
        <f>IF(B2405=LOOKUP(B2405,'manually extracted terms'!$B$2:$B$219),1,0)</f>
        <v>0</v>
      </c>
    </row>
    <row r="2406" spans="1:3" x14ac:dyDescent="0.25">
      <c r="A2406" t="s">
        <v>1706</v>
      </c>
      <c r="B2406" t="str">
        <f t="shared" si="37"/>
        <v>ordinance</v>
      </c>
      <c r="C2406">
        <f>IF(B2406=LOOKUP(B2406,'manually extracted terms'!$B$2:$B$219),1,0)</f>
        <v>0</v>
      </c>
    </row>
    <row r="2407" spans="1:3" x14ac:dyDescent="0.25">
      <c r="A2407" t="s">
        <v>1043</v>
      </c>
      <c r="B2407" t="str">
        <f t="shared" si="37"/>
        <v>workflowsystemuser</v>
      </c>
      <c r="C2407">
        <f>IF(B2407=LOOKUP(B2407,'manually extracted terms'!$B$2:$B$219),1,0)</f>
        <v>0</v>
      </c>
    </row>
    <row r="2408" spans="1:3" x14ac:dyDescent="0.25">
      <c r="A2408" t="s">
        <v>3929</v>
      </c>
      <c r="B2408" t="str">
        <f t="shared" si="37"/>
        <v>compositionzipcode</v>
      </c>
      <c r="C2408">
        <f>IF(B2408=LOOKUP(B2408,'manually extracted terms'!$B$2:$B$219),1,0)</f>
        <v>0</v>
      </c>
    </row>
    <row r="2409" spans="1:3" x14ac:dyDescent="0.25">
      <c r="A2409" t="s">
        <v>228</v>
      </c>
      <c r="B2409" t="str">
        <f t="shared" si="37"/>
        <v>individualappealnotice</v>
      </c>
      <c r="C2409">
        <f>IF(B2409=LOOKUP(B2409,'manually extracted terms'!$B$2:$B$219),1,0)</f>
        <v>0</v>
      </c>
    </row>
    <row r="2410" spans="1:3" x14ac:dyDescent="0.25">
      <c r="A2410" t="s">
        <v>1709</v>
      </c>
      <c r="B2410" t="str">
        <f t="shared" si="37"/>
        <v>navigation</v>
      </c>
      <c r="C2410">
        <f>IF(B2410=LOOKUP(B2410,'manually extracted terms'!$B$2:$B$219),1,0)</f>
        <v>0</v>
      </c>
    </row>
    <row r="2411" spans="1:3" x14ac:dyDescent="0.25">
      <c r="A2411" t="s">
        <v>1109</v>
      </c>
      <c r="B2411" t="str">
        <f t="shared" si="37"/>
        <v>webportalcatalog</v>
      </c>
      <c r="C2411">
        <f>IF(B2411=LOOKUP(B2411,'manually extracted terms'!$B$2:$B$219),1,0)</f>
        <v>0</v>
      </c>
    </row>
    <row r="2412" spans="1:3" x14ac:dyDescent="0.25">
      <c r="A2412" t="s">
        <v>3930</v>
      </c>
      <c r="B2412" t="str">
        <f t="shared" si="37"/>
        <v>automaticallyenrollanindividual</v>
      </c>
      <c r="C2412">
        <f>IF(B2412=LOOKUP(B2412,'manually extracted terms'!$B$2:$B$219),1,0)</f>
        <v>0</v>
      </c>
    </row>
    <row r="2413" spans="1:3" x14ac:dyDescent="0.25">
      <c r="A2413" t="s">
        <v>1448</v>
      </c>
      <c r="B2413" t="str">
        <f t="shared" si="37"/>
        <v>pendingdeadline</v>
      </c>
      <c r="C2413">
        <f>IF(B2413=LOOKUP(B2413,'manually extracted terms'!$B$2:$B$219),1,0)</f>
        <v>0</v>
      </c>
    </row>
    <row r="2414" spans="1:3" x14ac:dyDescent="0.25">
      <c r="A2414" t="s">
        <v>3931</v>
      </c>
      <c r="B2414" t="str">
        <f t="shared" si="37"/>
        <v>functionalitytoinitiateevent</v>
      </c>
      <c r="C2414">
        <f>IF(B2414=LOOKUP(B2414,'manually extracted terms'!$B$2:$B$219),1,0)</f>
        <v>0</v>
      </c>
    </row>
    <row r="2415" spans="1:3" x14ac:dyDescent="0.25">
      <c r="A2415" t="s">
        <v>3932</v>
      </c>
      <c r="B2415" t="str">
        <f t="shared" si="37"/>
        <v>fosterhealthy</v>
      </c>
      <c r="C2415">
        <f>IF(B2415=LOOKUP(B2415,'manually extracted terms'!$B$2:$B$219),1,0)</f>
        <v>0</v>
      </c>
    </row>
    <row r="2416" spans="1:3" x14ac:dyDescent="0.25">
      <c r="A2416" t="s">
        <v>3933</v>
      </c>
      <c r="B2416" t="str">
        <f t="shared" si="37"/>
        <v>useraccountifno</v>
      </c>
      <c r="C2416">
        <f>IF(B2416=LOOKUP(B2416,'manually extracted terms'!$B$2:$B$219),1,0)</f>
        <v>0</v>
      </c>
    </row>
    <row r="2417" spans="1:3" x14ac:dyDescent="0.25">
      <c r="A2417" t="s">
        <v>3934</v>
      </c>
      <c r="B2417" t="str">
        <f t="shared" si="37"/>
        <v>independentreview</v>
      </c>
      <c r="C2417">
        <f>IF(B2417=LOOKUP(B2417,'manually extracted terms'!$B$2:$B$219),1,0)</f>
        <v>0</v>
      </c>
    </row>
    <row r="2418" spans="1:3" x14ac:dyDescent="0.25">
      <c r="A2418" t="s">
        <v>3935</v>
      </c>
      <c r="B2418" t="str">
        <f t="shared" si="37"/>
        <v>administrative</v>
      </c>
      <c r="C2418">
        <f>IF(B2418=LOOKUP(B2418,'manually extracted terms'!$B$2:$B$219),1,0)</f>
        <v>0</v>
      </c>
    </row>
    <row r="2419" spans="1:3" x14ac:dyDescent="0.25">
      <c r="A2419" t="s">
        <v>3936</v>
      </c>
      <c r="B2419" t="str">
        <f t="shared" si="37"/>
        <v>taxcreditaptc</v>
      </c>
      <c r="C2419">
        <f>IF(B2419=LOOKUP(B2419,'manually extracted terms'!$B$2:$B$219),1,0)</f>
        <v>0</v>
      </c>
    </row>
    <row r="2420" spans="1:3" x14ac:dyDescent="0.25">
      <c r="A2420" t="s">
        <v>3937</v>
      </c>
      <c r="B2420" t="str">
        <f t="shared" si="37"/>
        <v>managementshareddecision-making</v>
      </c>
      <c r="C2420">
        <f>IF(B2420=LOOKUP(B2420,'manually extracted terms'!$B$2:$B$219),1,0)</f>
        <v>0</v>
      </c>
    </row>
    <row r="2421" spans="1:3" x14ac:dyDescent="0.25">
      <c r="A2421" t="s">
        <v>3938</v>
      </c>
      <c r="B2421" t="str">
        <f t="shared" si="37"/>
        <v>completetheirmailed</v>
      </c>
      <c r="C2421">
        <f>IF(B2421=LOOKUP(B2421,'manually extracted terms'!$B$2:$B$219),1,0)</f>
        <v>0</v>
      </c>
    </row>
    <row r="2422" spans="1:3" x14ac:dyDescent="0.25">
      <c r="A2422" t="s">
        <v>3939</v>
      </c>
      <c r="B2422" t="str">
        <f t="shared" si="37"/>
        <v>caseloadcount</v>
      </c>
      <c r="C2422">
        <f>IF(B2422=LOOKUP(B2422,'manually extracted terms'!$B$2:$B$219),1,0)</f>
        <v>0</v>
      </c>
    </row>
    <row r="2423" spans="1:3" x14ac:dyDescent="0.25">
      <c r="A2423" t="s">
        <v>3940</v>
      </c>
      <c r="B2423" t="str">
        <f t="shared" si="37"/>
        <v>linktrack</v>
      </c>
      <c r="C2423">
        <f>IF(B2423=LOOKUP(B2423,'manually extracted terms'!$B$2:$B$219),1,0)</f>
        <v>0</v>
      </c>
    </row>
    <row r="2424" spans="1:3" x14ac:dyDescent="0.25">
      <c r="A2424" t="s">
        <v>3941</v>
      </c>
      <c r="B2424" t="str">
        <f t="shared" si="37"/>
        <v>manuallyindividual</v>
      </c>
      <c r="C2424">
        <f>IF(B2424=LOOKUP(B2424,'manually extracted terms'!$B$2:$B$219),1,0)</f>
        <v>0</v>
      </c>
    </row>
    <row r="2425" spans="1:3" x14ac:dyDescent="0.25">
      <c r="A2425" t="s">
        <v>3942</v>
      </c>
      <c r="B2425" t="str">
        <f t="shared" si="37"/>
        <v>enrolleetochangeplan</v>
      </c>
      <c r="C2425">
        <f>IF(B2425=LOOKUP(B2425,'manually extracted terms'!$B$2:$B$219),1,0)</f>
        <v>0</v>
      </c>
    </row>
    <row r="2426" spans="1:3" x14ac:dyDescent="0.25">
      <c r="A2426" t="s">
        <v>1720</v>
      </c>
      <c r="B2426" t="str">
        <f t="shared" si="37"/>
        <v>scan</v>
      </c>
      <c r="C2426">
        <f>IF(B2426=LOOKUP(B2426,'manually extracted terms'!$B$2:$B$219),1,0)</f>
        <v>0</v>
      </c>
    </row>
    <row r="2427" spans="1:3" x14ac:dyDescent="0.25">
      <c r="A2427" t="s">
        <v>1022</v>
      </c>
      <c r="B2427" t="str">
        <f t="shared" si="37"/>
        <v>telephoneapplicationassistedcall</v>
      </c>
      <c r="C2427">
        <f>IF(B2427=LOOKUP(B2427,'manually extracted terms'!$B$2:$B$219),1,0)</f>
        <v>0</v>
      </c>
    </row>
    <row r="2428" spans="1:3" x14ac:dyDescent="0.25">
      <c r="A2428" t="s">
        <v>3943</v>
      </c>
      <c r="B2428" t="str">
        <f t="shared" si="37"/>
        <v>filingduetoincrease</v>
      </c>
      <c r="C2428">
        <f>IF(B2428=LOOKUP(B2428,'manually extracted terms'!$B$2:$B$219),1,0)</f>
        <v>0</v>
      </c>
    </row>
    <row r="2429" spans="1:3" x14ac:dyDescent="0.25">
      <c r="A2429" t="s">
        <v>3944</v>
      </c>
      <c r="B2429" t="str">
        <f t="shared" si="37"/>
        <v>providerquality</v>
      </c>
      <c r="C2429">
        <f>IF(B2429=LOOKUP(B2429,'manually extracted terms'!$B$2:$B$219),1,0)</f>
        <v>0</v>
      </c>
    </row>
    <row r="2430" spans="1:3" x14ac:dyDescent="0.25">
      <c r="A2430" t="s">
        <v>1484</v>
      </c>
      <c r="B2430" t="str">
        <f t="shared" si="37"/>
        <v>numberdenied</v>
      </c>
      <c r="C2430">
        <f>IF(B2430=LOOKUP(B2430,'manually extracted terms'!$B$2:$B$219),1,0)</f>
        <v>0</v>
      </c>
    </row>
    <row r="2431" spans="1:3" x14ac:dyDescent="0.25">
      <c r="A2431" t="s">
        <v>3945</v>
      </c>
      <c r="B2431" t="str">
        <f t="shared" si="37"/>
        <v>supportallreport</v>
      </c>
      <c r="C2431">
        <f>IF(B2431=LOOKUP(B2431,'manually extracted terms'!$B$2:$B$219),1,0)</f>
        <v>0</v>
      </c>
    </row>
    <row r="2432" spans="1:3" x14ac:dyDescent="0.25">
      <c r="A2432" t="s">
        <v>3946</v>
      </c>
      <c r="B2432" t="str">
        <f t="shared" ref="B2432:B2495" si="38">LOWER(SUBSTITUTE(A2432," ",""))</f>
        <v>voicemailmulti-lingual</v>
      </c>
      <c r="C2432">
        <f>IF(B2432=LOOKUP(B2432,'manually extracted terms'!$B$2:$B$219),1,0)</f>
        <v>0</v>
      </c>
    </row>
    <row r="2433" spans="1:3" x14ac:dyDescent="0.25">
      <c r="A2433" t="s">
        <v>1018</v>
      </c>
      <c r="B2433" t="str">
        <f t="shared" si="38"/>
        <v>viewedpersonallyidentifiableinformation</v>
      </c>
      <c r="C2433">
        <f>IF(B2433=LOOKUP(B2433,'manually extracted terms'!$B$2:$B$219),1,0)</f>
        <v>0</v>
      </c>
    </row>
    <row r="2434" spans="1:3" x14ac:dyDescent="0.25">
      <c r="A2434" t="s">
        <v>3947</v>
      </c>
      <c r="B2434" t="str">
        <f t="shared" si="38"/>
        <v>texttelephone</v>
      </c>
      <c r="C2434">
        <f>IF(B2434=LOOKUP(B2434,'manually extracted terms'!$B$2:$B$219),1,0)</f>
        <v>0</v>
      </c>
    </row>
    <row r="2435" spans="1:3" x14ac:dyDescent="0.25">
      <c r="A2435" t="s">
        <v>3948</v>
      </c>
      <c r="B2435" t="str">
        <f t="shared" si="38"/>
        <v>functionalitytodetermineavailable</v>
      </c>
      <c r="C2435">
        <f>IF(B2435=LOOKUP(B2435,'manually extracted terms'!$B$2:$B$219),1,0)</f>
        <v>0</v>
      </c>
    </row>
    <row r="2436" spans="1:3" x14ac:dyDescent="0.25">
      <c r="A2436" t="s">
        <v>3949</v>
      </c>
      <c r="B2436" t="str">
        <f t="shared" si="38"/>
        <v>comparingontheweb</v>
      </c>
      <c r="C2436">
        <f>IF(B2436=LOOKUP(B2436,'manually extracted terms'!$B$2:$B$219),1,0)</f>
        <v>0</v>
      </c>
    </row>
    <row r="2437" spans="1:3" x14ac:dyDescent="0.25">
      <c r="A2437" t="s">
        <v>3950</v>
      </c>
      <c r="B2437" t="str">
        <f t="shared" si="38"/>
        <v>workflowtonotify</v>
      </c>
      <c r="C2437">
        <f>IF(B2437=LOOKUP(B2437,'manually extracted terms'!$B$2:$B$219),1,0)</f>
        <v>0</v>
      </c>
    </row>
    <row r="2438" spans="1:3" x14ac:dyDescent="0.25">
      <c r="A2438" t="s">
        <v>1314</v>
      </c>
      <c r="B2438" t="str">
        <f t="shared" si="38"/>
        <v>employercoverage</v>
      </c>
      <c r="C2438">
        <f>IF(B2438=LOOKUP(B2438,'manually extracted terms'!$B$2:$B$219),1,0)</f>
        <v>1</v>
      </c>
    </row>
    <row r="2439" spans="1:3" x14ac:dyDescent="0.25">
      <c r="A2439" t="s">
        <v>3951</v>
      </c>
      <c r="B2439" t="str">
        <f t="shared" si="38"/>
        <v>changechangesincluding</v>
      </c>
      <c r="C2439">
        <f>IF(B2439=LOOKUP(B2439,'manually extracted terms'!$B$2:$B$219),1,0)</f>
        <v>0</v>
      </c>
    </row>
    <row r="2440" spans="1:3" x14ac:dyDescent="0.25">
      <c r="A2440" t="s">
        <v>3952</v>
      </c>
      <c r="B2440" t="str">
        <f t="shared" si="38"/>
        <v>textwasunsuccessful</v>
      </c>
      <c r="C2440">
        <f>IF(B2440=LOOKUP(B2440,'manually extracted terms'!$B$2:$B$219),1,0)</f>
        <v>0</v>
      </c>
    </row>
    <row r="2441" spans="1:3" x14ac:dyDescent="0.25">
      <c r="A2441" t="s">
        <v>3953</v>
      </c>
      <c r="B2441" t="str">
        <f t="shared" si="38"/>
        <v>functionalitytoverifyresidency</v>
      </c>
      <c r="C2441">
        <f>IF(B2441=LOOKUP(B2441,'manually extracted terms'!$B$2:$B$219),1,0)</f>
        <v>0</v>
      </c>
    </row>
    <row r="2442" spans="1:3" x14ac:dyDescent="0.25">
      <c r="A2442" t="s">
        <v>1176</v>
      </c>
      <c r="B2442" t="str">
        <f t="shared" si="38"/>
        <v>includehouseholdmember</v>
      </c>
      <c r="C2442">
        <f>IF(B2442=LOOKUP(B2442,'manually extracted terms'!$B$2:$B$219),1,0)</f>
        <v>0</v>
      </c>
    </row>
    <row r="2443" spans="1:3" x14ac:dyDescent="0.25">
      <c r="A2443" t="s">
        <v>3954</v>
      </c>
      <c r="B2443" t="str">
        <f t="shared" si="38"/>
        <v>random</v>
      </c>
      <c r="C2443">
        <f>IF(B2443=LOOKUP(B2443,'manually extracted terms'!$B$2:$B$219),1,0)</f>
        <v>0</v>
      </c>
    </row>
    <row r="2444" spans="1:3" x14ac:dyDescent="0.25">
      <c r="A2444" t="s">
        <v>3955</v>
      </c>
      <c r="B2444" t="str">
        <f t="shared" si="38"/>
        <v>receiveindividualenrollmentrenewal</v>
      </c>
      <c r="C2444">
        <f>IF(B2444=LOOKUP(B2444,'manually extracted terms'!$B$2:$B$219),1,0)</f>
        <v>0</v>
      </c>
    </row>
    <row r="2445" spans="1:3" x14ac:dyDescent="0.25">
      <c r="A2445" t="s">
        <v>3956</v>
      </c>
      <c r="B2445" t="str">
        <f t="shared" si="38"/>
        <v>provideflexible</v>
      </c>
      <c r="C2445">
        <f>IF(B2445=LOOKUP(B2445,'manually extracted terms'!$B$2:$B$219),1,0)</f>
        <v>0</v>
      </c>
    </row>
    <row r="2446" spans="1:3" x14ac:dyDescent="0.25">
      <c r="A2446" t="s">
        <v>3957</v>
      </c>
      <c r="B2446" t="str">
        <f t="shared" si="38"/>
        <v>actualhealth</v>
      </c>
      <c r="C2446">
        <f>IF(B2446=LOOKUP(B2446,'manually extracted terms'!$B$2:$B$219),1,0)</f>
        <v>0</v>
      </c>
    </row>
    <row r="2447" spans="1:3" x14ac:dyDescent="0.25">
      <c r="A2447" t="s">
        <v>999</v>
      </c>
      <c r="B2447" t="str">
        <f t="shared" si="38"/>
        <v>federaldataserviceshub</v>
      </c>
      <c r="C2447">
        <f>IF(B2447=LOOKUP(B2447,'manually extracted terms'!$B$2:$B$219),1,0)</f>
        <v>1</v>
      </c>
    </row>
    <row r="2448" spans="1:3" x14ac:dyDescent="0.25">
      <c r="A2448" t="s">
        <v>3958</v>
      </c>
      <c r="B2448" t="str">
        <f t="shared" si="38"/>
        <v>consumertheprogress</v>
      </c>
      <c r="C2448">
        <f>IF(B2448=LOOKUP(B2448,'manually extracted terms'!$B$2:$B$219),1,0)</f>
        <v>0</v>
      </c>
    </row>
    <row r="2449" spans="1:3" x14ac:dyDescent="0.25">
      <c r="A2449" t="s">
        <v>3959</v>
      </c>
      <c r="B2449" t="str">
        <f t="shared" si="38"/>
        <v>marketnon-grandfathered</v>
      </c>
      <c r="C2449">
        <f>IF(B2449=LOOKUP(B2449,'manually extracted terms'!$B$2:$B$219),1,0)</f>
        <v>0</v>
      </c>
    </row>
    <row r="2450" spans="1:3" x14ac:dyDescent="0.25">
      <c r="A2450" t="s">
        <v>3960</v>
      </c>
      <c r="B2450" t="str">
        <f t="shared" si="38"/>
        <v>presentappropriatemedi-cal</v>
      </c>
      <c r="C2450">
        <f>IF(B2450=LOOKUP(B2450,'manually extracted terms'!$B$2:$B$219),1,0)</f>
        <v>0</v>
      </c>
    </row>
    <row r="2451" spans="1:3" x14ac:dyDescent="0.25">
      <c r="A2451" t="s">
        <v>3961</v>
      </c>
      <c r="B2451" t="str">
        <f t="shared" si="38"/>
        <v>chinesefarsi</v>
      </c>
      <c r="C2451">
        <f>IF(B2451=LOOKUP(B2451,'manually extracted terms'!$B$2:$B$219),1,0)</f>
        <v>0</v>
      </c>
    </row>
    <row r="2452" spans="1:3" x14ac:dyDescent="0.25">
      <c r="A2452" t="s">
        <v>3962</v>
      </c>
      <c r="B2452" t="str">
        <f t="shared" si="38"/>
        <v>adjusteligibilitydetermination</v>
      </c>
      <c r="C2452">
        <f>IF(B2452=LOOKUP(B2452,'manually extracted terms'!$B$2:$B$219),1,0)</f>
        <v>0</v>
      </c>
    </row>
    <row r="2453" spans="1:3" x14ac:dyDescent="0.25">
      <c r="A2453" t="s">
        <v>3963</v>
      </c>
      <c r="B2453" t="str">
        <f t="shared" si="38"/>
        <v>intereststheconsumer</v>
      </c>
      <c r="C2453">
        <f>IF(B2453=LOOKUP(B2453,'manually extracted terms'!$B$2:$B$219),1,0)</f>
        <v>0</v>
      </c>
    </row>
    <row r="2454" spans="1:3" x14ac:dyDescent="0.25">
      <c r="A2454" t="s">
        <v>3964</v>
      </c>
      <c r="B2454" t="str">
        <f t="shared" si="38"/>
        <v>basedonfield</v>
      </c>
      <c r="C2454">
        <f>IF(B2454=LOOKUP(B2454,'manually extracted terms'!$B$2:$B$219),1,0)</f>
        <v>0</v>
      </c>
    </row>
    <row r="2455" spans="1:3" x14ac:dyDescent="0.25">
      <c r="A2455" t="s">
        <v>1723</v>
      </c>
      <c r="B2455" t="str">
        <f t="shared" si="38"/>
        <v>range</v>
      </c>
      <c r="C2455">
        <f>IF(B2455=LOOKUP(B2455,'manually extracted terms'!$B$2:$B$219),1,0)</f>
        <v>0</v>
      </c>
    </row>
    <row r="2456" spans="1:3" x14ac:dyDescent="0.25">
      <c r="A2456" t="s">
        <v>3965</v>
      </c>
      <c r="B2456" t="str">
        <f t="shared" si="38"/>
        <v>livingcarecoordination</v>
      </c>
      <c r="C2456">
        <f>IF(B2456=LOOKUP(B2456,'manually extracted terms'!$B$2:$B$219),1,0)</f>
        <v>0</v>
      </c>
    </row>
    <row r="2457" spans="1:3" x14ac:dyDescent="0.25">
      <c r="A2457" t="s">
        <v>3966</v>
      </c>
      <c r="B2457" t="str">
        <f t="shared" si="38"/>
        <v>calheersshallprovideprovider</v>
      </c>
      <c r="C2457">
        <f>IF(B2457=LOOKUP(B2457,'manually extracted terms'!$B$2:$B$219),1,0)</f>
        <v>0</v>
      </c>
    </row>
    <row r="2458" spans="1:3" x14ac:dyDescent="0.25">
      <c r="A2458" t="s">
        <v>3967</v>
      </c>
      <c r="B2458" t="str">
        <f t="shared" si="38"/>
        <v>incomehouseholdcomposition</v>
      </c>
      <c r="C2458">
        <f>IF(B2458=LOOKUP(B2458,'manually extracted terms'!$B$2:$B$219),1,0)</f>
        <v>0</v>
      </c>
    </row>
    <row r="2459" spans="1:3" x14ac:dyDescent="0.25">
      <c r="A2459" t="s">
        <v>3968</v>
      </c>
      <c r="B2459" t="str">
        <f t="shared" si="38"/>
        <v>agelocation</v>
      </c>
      <c r="C2459">
        <f>IF(B2459=LOOKUP(B2459,'manually extracted terms'!$B$2:$B$219),1,0)</f>
        <v>0</v>
      </c>
    </row>
    <row r="2460" spans="1:3" x14ac:dyDescent="0.25">
      <c r="A2460" t="s">
        <v>3969</v>
      </c>
      <c r="B2460" t="str">
        <f t="shared" si="38"/>
        <v>applicanttoconsent</v>
      </c>
      <c r="C2460">
        <f>IF(B2460=LOOKUP(B2460,'manually extracted terms'!$B$2:$B$219),1,0)</f>
        <v>0</v>
      </c>
    </row>
    <row r="2461" spans="1:3" x14ac:dyDescent="0.25">
      <c r="A2461" t="s">
        <v>3970</v>
      </c>
      <c r="B2461" t="str">
        <f t="shared" si="38"/>
        <v>reconcileissuer</v>
      </c>
      <c r="C2461">
        <f>IF(B2461=LOOKUP(B2461,'manually extracted terms'!$B$2:$B$219),1,0)</f>
        <v>0</v>
      </c>
    </row>
    <row r="2462" spans="1:3" x14ac:dyDescent="0.25">
      <c r="A2462" t="s">
        <v>3971</v>
      </c>
      <c r="B2462" t="str">
        <f t="shared" si="38"/>
        <v>end</v>
      </c>
      <c r="C2462">
        <f>IF(B2462=LOOKUP(B2462,'manually extracted terms'!$B$2:$B$219),1,0)</f>
        <v>0</v>
      </c>
    </row>
    <row r="2463" spans="1:3" x14ac:dyDescent="0.25">
      <c r="A2463" t="s">
        <v>3972</v>
      </c>
      <c r="B2463" t="str">
        <f t="shared" si="38"/>
        <v>makingthechange</v>
      </c>
      <c r="C2463">
        <f>IF(B2463=LOOKUP(B2463,'manually extracted terms'!$B$2:$B$219),1,0)</f>
        <v>0</v>
      </c>
    </row>
    <row r="2464" spans="1:3" x14ac:dyDescent="0.25">
      <c r="A2464" t="s">
        <v>3973</v>
      </c>
      <c r="B2464" t="str">
        <f t="shared" si="38"/>
        <v>functionalitytodetermineindividual</v>
      </c>
      <c r="C2464">
        <f>IF(B2464=LOOKUP(B2464,'manually extracted terms'!$B$2:$B$219),1,0)</f>
        <v>0</v>
      </c>
    </row>
    <row r="2465" spans="1:3" x14ac:dyDescent="0.25">
      <c r="A2465" t="s">
        <v>3974</v>
      </c>
      <c r="B2465" t="str">
        <f t="shared" si="38"/>
        <v>coordinationcasemanagement</v>
      </c>
      <c r="C2465">
        <f>IF(B2465=LOOKUP(B2465,'manually extracted terms'!$B$2:$B$219),1,0)</f>
        <v>0</v>
      </c>
    </row>
    <row r="2466" spans="1:3" x14ac:dyDescent="0.25">
      <c r="A2466" t="s">
        <v>3975</v>
      </c>
      <c r="B2466" t="str">
        <f t="shared" si="38"/>
        <v>providersnetwork</v>
      </c>
      <c r="C2466">
        <f>IF(B2466=LOOKUP(B2466,'manually extracted terms'!$B$2:$B$219),1,0)</f>
        <v>0</v>
      </c>
    </row>
    <row r="2467" spans="1:3" x14ac:dyDescent="0.25">
      <c r="A2467" t="s">
        <v>3976</v>
      </c>
      <c r="B2467" t="str">
        <f t="shared" si="38"/>
        <v>gmoved</v>
      </c>
      <c r="C2467">
        <f>IF(B2467=LOOKUP(B2467,'manually extracted terms'!$B$2:$B$219),1,0)</f>
        <v>0</v>
      </c>
    </row>
    <row r="2468" spans="1:3" x14ac:dyDescent="0.25">
      <c r="A2468" t="s">
        <v>3977</v>
      </c>
      <c r="B2468" t="str">
        <f t="shared" si="38"/>
        <v>lowest</v>
      </c>
      <c r="C2468">
        <f>IF(B2468=LOOKUP(B2468,'manually extracted terms'!$B$2:$B$219),1,0)</f>
        <v>0</v>
      </c>
    </row>
    <row r="2469" spans="1:3" x14ac:dyDescent="0.25">
      <c r="A2469" t="s">
        <v>3978</v>
      </c>
      <c r="B2469" t="str">
        <f t="shared" si="38"/>
        <v>automaticsequencingsmart</v>
      </c>
      <c r="C2469">
        <f>IF(B2469=LOOKUP(B2469,'manually extracted terms'!$B$2:$B$219),1,0)</f>
        <v>0</v>
      </c>
    </row>
    <row r="2470" spans="1:3" x14ac:dyDescent="0.25">
      <c r="A2470" t="s">
        <v>3979</v>
      </c>
      <c r="B2470" t="str">
        <f t="shared" si="38"/>
        <v>transaction</v>
      </c>
      <c r="C2470">
        <f>IF(B2470=LOOKUP(B2470,'manually extracted terms'!$B$2:$B$219),1,0)</f>
        <v>0</v>
      </c>
    </row>
    <row r="2471" spans="1:3" x14ac:dyDescent="0.25">
      <c r="A2471" t="s">
        <v>1731</v>
      </c>
      <c r="B2471" t="str">
        <f t="shared" si="38"/>
        <v>decline</v>
      </c>
      <c r="C2471">
        <f>IF(B2471=LOOKUP(B2471,'manually extracted terms'!$B$2:$B$219),1,0)</f>
        <v>0</v>
      </c>
    </row>
    <row r="2472" spans="1:3" x14ac:dyDescent="0.25">
      <c r="A2472" t="s">
        <v>3980</v>
      </c>
      <c r="B2472" t="str">
        <f t="shared" si="38"/>
        <v>dataforselectedtimeframe</v>
      </c>
      <c r="C2472">
        <f>IF(B2472=LOOKUP(B2472,'manually extracted terms'!$B$2:$B$219),1,0)</f>
        <v>0</v>
      </c>
    </row>
    <row r="2473" spans="1:3" x14ac:dyDescent="0.25">
      <c r="A2473" t="s">
        <v>3981</v>
      </c>
      <c r="B2473" t="str">
        <f t="shared" si="38"/>
        <v>frequentlychanging</v>
      </c>
      <c r="C2473">
        <f>IF(B2473=LOOKUP(B2473,'manually extracted terms'!$B$2:$B$219),1,0)</f>
        <v>0</v>
      </c>
    </row>
    <row r="2474" spans="1:3" x14ac:dyDescent="0.25">
      <c r="A2474" t="s">
        <v>3982</v>
      </c>
      <c r="B2474" t="str">
        <f t="shared" si="38"/>
        <v>personactingonbehalf</v>
      </c>
      <c r="C2474">
        <f>IF(B2474=LOOKUP(B2474,'manually extracted terms'!$B$2:$B$219),1,0)</f>
        <v>0</v>
      </c>
    </row>
    <row r="2475" spans="1:3" x14ac:dyDescent="0.25">
      <c r="A2475" t="s">
        <v>3983</v>
      </c>
      <c r="B2475" t="str">
        <f t="shared" si="38"/>
        <v>mass</v>
      </c>
      <c r="C2475">
        <f>IF(B2475=LOOKUP(B2475,'manually extracted terms'!$B$2:$B$219),1,0)</f>
        <v>0</v>
      </c>
    </row>
    <row r="2476" spans="1:3" x14ac:dyDescent="0.25">
      <c r="A2476" t="s">
        <v>3984</v>
      </c>
      <c r="B2476" t="str">
        <f t="shared" si="38"/>
        <v>iconsasneeded</v>
      </c>
      <c r="C2476">
        <f>IF(B2476=LOOKUP(B2476,'manually extracted terms'!$B$2:$B$219),1,0)</f>
        <v>0</v>
      </c>
    </row>
    <row r="2477" spans="1:3" x14ac:dyDescent="0.25">
      <c r="A2477" t="s">
        <v>3985</v>
      </c>
      <c r="B2477" t="str">
        <f t="shared" si="38"/>
        <v>sawsreferral</v>
      </c>
      <c r="C2477">
        <f>IF(B2477=LOOKUP(B2477,'manually extracted terms'!$B$2:$B$219),1,0)</f>
        <v>0</v>
      </c>
    </row>
    <row r="2478" spans="1:3" x14ac:dyDescent="0.25">
      <c r="A2478" t="s">
        <v>3986</v>
      </c>
      <c r="B2478" t="str">
        <f t="shared" si="38"/>
        <v>webportaltopopulate</v>
      </c>
      <c r="C2478">
        <f>IF(B2478=LOOKUP(B2478,'manually extracted terms'!$B$2:$B$219),1,0)</f>
        <v>0</v>
      </c>
    </row>
    <row r="2479" spans="1:3" x14ac:dyDescent="0.25">
      <c r="A2479" t="s">
        <v>3987</v>
      </c>
      <c r="B2479" t="str">
        <f t="shared" si="38"/>
        <v>costsgross</v>
      </c>
      <c r="C2479">
        <f>IF(B2479=LOOKUP(B2479,'manually extracted terms'!$B$2:$B$219),1,0)</f>
        <v>0</v>
      </c>
    </row>
    <row r="2480" spans="1:3" x14ac:dyDescent="0.25">
      <c r="A2480" t="s">
        <v>1375</v>
      </c>
      <c r="B2480" t="str">
        <f t="shared" si="38"/>
        <v>savedwork</v>
      </c>
      <c r="C2480">
        <f>IF(B2480=LOOKUP(B2480,'manually extracted terms'!$B$2:$B$219),1,0)</f>
        <v>0</v>
      </c>
    </row>
    <row r="2481" spans="1:3" x14ac:dyDescent="0.25">
      <c r="A2481" t="s">
        <v>3988</v>
      </c>
      <c r="B2481" t="str">
        <f t="shared" si="38"/>
        <v>callsrequesting</v>
      </c>
      <c r="C2481">
        <f>IF(B2481=LOOKUP(B2481,'manually extracted terms'!$B$2:$B$219),1,0)</f>
        <v>0</v>
      </c>
    </row>
    <row r="2482" spans="1:3" x14ac:dyDescent="0.25">
      <c r="A2482" t="s">
        <v>3989</v>
      </c>
      <c r="B2482" t="str">
        <f t="shared" si="38"/>
        <v>functionalitytoadjust</v>
      </c>
      <c r="C2482">
        <f>IF(B2482=LOOKUP(B2482,'manually extracted terms'!$B$2:$B$219),1,0)</f>
        <v>0</v>
      </c>
    </row>
    <row r="2483" spans="1:3" x14ac:dyDescent="0.25">
      <c r="A2483" t="s">
        <v>3990</v>
      </c>
      <c r="B2483" t="str">
        <f t="shared" si="38"/>
        <v>annualeligibilityredeterminationbased</v>
      </c>
      <c r="C2483">
        <f>IF(B2483=LOOKUP(B2483,'manually extracted terms'!$B$2:$B$219),1,0)</f>
        <v>0</v>
      </c>
    </row>
    <row r="2484" spans="1:3" x14ac:dyDescent="0.25">
      <c r="A2484" t="s">
        <v>1304</v>
      </c>
      <c r="B2484" t="str">
        <f t="shared" si="38"/>
        <v>citizenshipverification</v>
      </c>
      <c r="C2484">
        <f>IF(B2484=LOOKUP(B2484,'manually extracted terms'!$B$2:$B$219),1,0)</f>
        <v>0</v>
      </c>
    </row>
    <row r="2485" spans="1:3" x14ac:dyDescent="0.25">
      <c r="A2485" t="s">
        <v>1734</v>
      </c>
      <c r="B2485" t="str">
        <f t="shared" si="38"/>
        <v>deleted</v>
      </c>
      <c r="C2485">
        <f>IF(B2485=LOOKUP(B2485,'manually extracted terms'!$B$2:$B$219),1,0)</f>
        <v>0</v>
      </c>
    </row>
    <row r="2486" spans="1:3" x14ac:dyDescent="0.25">
      <c r="A2486" t="s">
        <v>3991</v>
      </c>
      <c r="B2486" t="str">
        <f t="shared" si="38"/>
        <v>role-based</v>
      </c>
      <c r="C2486">
        <f>IF(B2486=LOOKUP(B2486,'manually extracted terms'!$B$2:$B$219),1,0)</f>
        <v>0</v>
      </c>
    </row>
    <row r="2487" spans="1:3" x14ac:dyDescent="0.25">
      <c r="A2487" t="s">
        <v>3992</v>
      </c>
      <c r="B2487" t="str">
        <f t="shared" si="38"/>
        <v>periodviamail</v>
      </c>
      <c r="C2487">
        <f>IF(B2487=LOOKUP(B2487,'manually extracted terms'!$B$2:$B$219),1,0)</f>
        <v>0</v>
      </c>
    </row>
    <row r="2488" spans="1:3" x14ac:dyDescent="0.25">
      <c r="A2488" t="s">
        <v>3993</v>
      </c>
      <c r="B2488" t="str">
        <f t="shared" si="38"/>
        <v>presentation</v>
      </c>
      <c r="C2488">
        <f>IF(B2488=LOOKUP(B2488,'manually extracted terms'!$B$2:$B$219),1,0)</f>
        <v>0</v>
      </c>
    </row>
    <row r="2489" spans="1:3" x14ac:dyDescent="0.25">
      <c r="A2489" t="s">
        <v>3994</v>
      </c>
      <c r="B2489" t="str">
        <f t="shared" si="38"/>
        <v>minutespertelephone</v>
      </c>
      <c r="C2489">
        <f>IF(B2489=LOOKUP(B2489,'manually extracted terms'!$B$2:$B$219),1,0)</f>
        <v>0</v>
      </c>
    </row>
    <row r="2490" spans="1:3" x14ac:dyDescent="0.25">
      <c r="A2490" t="s">
        <v>3995</v>
      </c>
      <c r="B2490" t="str">
        <f t="shared" si="38"/>
        <v>unduplicatedcaseload</v>
      </c>
      <c r="C2490">
        <f>IF(B2490=LOOKUP(B2490,'manually extracted terms'!$B$2:$B$219),1,0)</f>
        <v>0</v>
      </c>
    </row>
    <row r="2491" spans="1:3" x14ac:dyDescent="0.25">
      <c r="A2491" t="s">
        <v>1735</v>
      </c>
      <c r="B2491" t="str">
        <f t="shared" si="38"/>
        <v>regulation</v>
      </c>
      <c r="C2491">
        <f>IF(B2491=LOOKUP(B2491,'manually extracted terms'!$B$2:$B$219),1,0)</f>
        <v>0</v>
      </c>
    </row>
    <row r="2492" spans="1:3" x14ac:dyDescent="0.25">
      <c r="A2492" t="s">
        <v>3996</v>
      </c>
      <c r="B2492" t="str">
        <f t="shared" si="38"/>
        <v>modelse</v>
      </c>
      <c r="C2492">
        <f>IF(B2492=LOOKUP(B2492,'manually extracted terms'!$B$2:$B$219),1,0)</f>
        <v>0</v>
      </c>
    </row>
    <row r="2493" spans="1:3" x14ac:dyDescent="0.25">
      <c r="A2493" t="s">
        <v>3997</v>
      </c>
      <c r="B2493" t="str">
        <f t="shared" si="38"/>
        <v>distributionofdeductible</v>
      </c>
      <c r="C2493">
        <f>IF(B2493=LOOKUP(B2493,'manually extracted terms'!$B$2:$B$219),1,0)</f>
        <v>0</v>
      </c>
    </row>
    <row r="2494" spans="1:3" x14ac:dyDescent="0.25">
      <c r="A2494" t="s">
        <v>1235</v>
      </c>
      <c r="B2494" t="str">
        <f t="shared" si="38"/>
        <v>enrollmentprocess</v>
      </c>
      <c r="C2494">
        <f>IF(B2494=LOOKUP(B2494,'manually extracted terms'!$B$2:$B$219),1,0)</f>
        <v>0</v>
      </c>
    </row>
    <row r="2495" spans="1:3" x14ac:dyDescent="0.25">
      <c r="A2495" t="s">
        <v>3998</v>
      </c>
      <c r="B2495" t="str">
        <f t="shared" si="38"/>
        <v>sequencingsmartscripting</v>
      </c>
      <c r="C2495">
        <f>IF(B2495=LOOKUP(B2495,'manually extracted terms'!$B$2:$B$219),1,0)</f>
        <v>0</v>
      </c>
    </row>
    <row r="2496" spans="1:3" x14ac:dyDescent="0.25">
      <c r="A2496" t="s">
        <v>1234</v>
      </c>
      <c r="B2496" t="str">
        <f t="shared" ref="B2496:B2559" si="39">LOWER(SUBSTITUTE(A2496," ",""))</f>
        <v>keymetric</v>
      </c>
      <c r="C2496">
        <f>IF(B2496=LOOKUP(B2496,'manually extracted terms'!$B$2:$B$219),1,0)</f>
        <v>0</v>
      </c>
    </row>
    <row r="2497" spans="1:3" x14ac:dyDescent="0.25">
      <c r="A2497" t="s">
        <v>3999</v>
      </c>
      <c r="B2497" t="str">
        <f t="shared" si="39"/>
        <v>increased</v>
      </c>
      <c r="C2497">
        <f>IF(B2497=LOOKUP(B2497,'manually extracted terms'!$B$2:$B$219),1,0)</f>
        <v>0</v>
      </c>
    </row>
    <row r="2498" spans="1:3" x14ac:dyDescent="0.25">
      <c r="A2498" t="s">
        <v>1736</v>
      </c>
      <c r="B2498" t="str">
        <f t="shared" si="39"/>
        <v>magazine</v>
      </c>
      <c r="C2498">
        <f>IF(B2498=LOOKUP(B2498,'manually extracted terms'!$B$2:$B$219),1,0)</f>
        <v>0</v>
      </c>
    </row>
    <row r="2499" spans="1:3" x14ac:dyDescent="0.25">
      <c r="A2499" t="s">
        <v>4000</v>
      </c>
      <c r="B2499" t="str">
        <f t="shared" si="39"/>
        <v>mailtocurrentenrollee</v>
      </c>
      <c r="C2499">
        <f>IF(B2499=LOOKUP(B2499,'manually extracted terms'!$B$2:$B$219),1,0)</f>
        <v>0</v>
      </c>
    </row>
    <row r="2500" spans="1:3" x14ac:dyDescent="0.25">
      <c r="A2500" t="s">
        <v>4001</v>
      </c>
      <c r="B2500" t="str">
        <f t="shared" si="39"/>
        <v>prenatal</v>
      </c>
      <c r="C2500">
        <f>IF(B2500=LOOKUP(B2500,'manually extracted terms'!$B$2:$B$219),1,0)</f>
        <v>0</v>
      </c>
    </row>
    <row r="2501" spans="1:3" x14ac:dyDescent="0.25">
      <c r="A2501" t="s">
        <v>4002</v>
      </c>
      <c r="B2501" t="str">
        <f t="shared" si="39"/>
        <v>neededforrelevant</v>
      </c>
      <c r="C2501">
        <f>IF(B2501=LOOKUP(B2501,'manually extracted terms'!$B$2:$B$219),1,0)</f>
        <v>0</v>
      </c>
    </row>
    <row r="2502" spans="1:3" x14ac:dyDescent="0.25">
      <c r="A2502" t="s">
        <v>4003</v>
      </c>
      <c r="B2502" t="str">
        <f t="shared" si="39"/>
        <v>statusofindividual</v>
      </c>
      <c r="C2502">
        <f>IF(B2502=LOOKUP(B2502,'manually extracted terms'!$B$2:$B$219),1,0)</f>
        <v>0</v>
      </c>
    </row>
    <row r="2503" spans="1:3" x14ac:dyDescent="0.25">
      <c r="A2503" t="s">
        <v>4004</v>
      </c>
      <c r="B2503" t="str">
        <f t="shared" si="39"/>
        <v>purposesofannualeligibility</v>
      </c>
      <c r="C2503">
        <f>IF(B2503=LOOKUP(B2503,'manually extracted terms'!$B$2:$B$219),1,0)</f>
        <v>0</v>
      </c>
    </row>
    <row r="2504" spans="1:3" x14ac:dyDescent="0.25">
      <c r="A2504" t="s">
        <v>1441</v>
      </c>
      <c r="B2504" t="str">
        <f t="shared" si="39"/>
        <v>real-timetransmission</v>
      </c>
      <c r="C2504">
        <f>IF(B2504=LOOKUP(B2504,'manually extracted terms'!$B$2:$B$219),1,0)</f>
        <v>0</v>
      </c>
    </row>
    <row r="2505" spans="1:3" x14ac:dyDescent="0.25">
      <c r="A2505" t="s">
        <v>4005</v>
      </c>
      <c r="B2505" t="str">
        <f t="shared" si="39"/>
        <v>determinationoutcome</v>
      </c>
      <c r="C2505">
        <f>IF(B2505=LOOKUP(B2505,'manually extracted terms'!$B$2:$B$219),1,0)</f>
        <v>0</v>
      </c>
    </row>
    <row r="2506" spans="1:3" x14ac:dyDescent="0.25">
      <c r="A2506" t="s">
        <v>4006</v>
      </c>
      <c r="B2506" t="str">
        <f t="shared" si="39"/>
        <v>additionalruleswork</v>
      </c>
      <c r="C2506">
        <f>IF(B2506=LOOKUP(B2506,'manually extracted terms'!$B$2:$B$219),1,0)</f>
        <v>0</v>
      </c>
    </row>
    <row r="2507" spans="1:3" x14ac:dyDescent="0.25">
      <c r="A2507" t="s">
        <v>1508</v>
      </c>
      <c r="B2507" t="str">
        <f t="shared" si="39"/>
        <v>textconsumer</v>
      </c>
      <c r="C2507">
        <f>IF(B2507=LOOKUP(B2507,'manually extracted terms'!$B$2:$B$219),1,0)</f>
        <v>0</v>
      </c>
    </row>
    <row r="2508" spans="1:3" x14ac:dyDescent="0.25">
      <c r="A2508" t="s">
        <v>4007</v>
      </c>
      <c r="B2508" t="str">
        <f t="shared" si="39"/>
        <v>eligibilitydeterminationresulting</v>
      </c>
      <c r="C2508">
        <f>IF(B2508=LOOKUP(B2508,'manually extracted terms'!$B$2:$B$219),1,0)</f>
        <v>0</v>
      </c>
    </row>
    <row r="2509" spans="1:3" x14ac:dyDescent="0.25">
      <c r="A2509" t="s">
        <v>4008</v>
      </c>
      <c r="B2509" t="str">
        <f t="shared" si="39"/>
        <v>eligibilityisaffected</v>
      </c>
      <c r="C2509">
        <f>IF(B2509=LOOKUP(B2509,'manually extracted terms'!$B$2:$B$219),1,0)</f>
        <v>0</v>
      </c>
    </row>
    <row r="2510" spans="1:3" x14ac:dyDescent="0.25">
      <c r="A2510" t="s">
        <v>4009</v>
      </c>
      <c r="B2510" t="str">
        <f t="shared" si="39"/>
        <v>address</v>
      </c>
      <c r="C2510">
        <f>IF(B2510=LOOKUP(B2510,'manually extracted terms'!$B$2:$B$219),1,0)</f>
        <v>0</v>
      </c>
    </row>
    <row r="2511" spans="1:3" x14ac:dyDescent="0.25">
      <c r="A2511" t="s">
        <v>4010</v>
      </c>
      <c r="B2511" t="str">
        <f t="shared" si="39"/>
        <v>deductibleperenrollee</v>
      </c>
      <c r="C2511">
        <f>IF(B2511=LOOKUP(B2511,'manually extracted terms'!$B$2:$B$219),1,0)</f>
        <v>0</v>
      </c>
    </row>
    <row r="2512" spans="1:3" x14ac:dyDescent="0.25">
      <c r="A2512" t="s">
        <v>4011</v>
      </c>
      <c r="B2512" t="str">
        <f t="shared" si="39"/>
        <v>statusassignment</v>
      </c>
      <c r="C2512">
        <f>IF(B2512=LOOKUP(B2512,'manually extracted terms'!$B$2:$B$219),1,0)</f>
        <v>0</v>
      </c>
    </row>
    <row r="2513" spans="1:3" x14ac:dyDescent="0.25">
      <c r="A2513" t="s">
        <v>4012</v>
      </c>
      <c r="B2513" t="str">
        <f t="shared" si="39"/>
        <v>fieldlevel</v>
      </c>
      <c r="C2513">
        <f>IF(B2513=LOOKUP(B2513,'manually extracted terms'!$B$2:$B$219),1,0)</f>
        <v>0</v>
      </c>
    </row>
    <row r="2514" spans="1:3" x14ac:dyDescent="0.25">
      <c r="A2514" t="s">
        <v>4013</v>
      </c>
      <c r="B2514" t="str">
        <f t="shared" si="39"/>
        <v>monthsofhistorical</v>
      </c>
      <c r="C2514">
        <f>IF(B2514=LOOKUP(B2514,'manually extracted terms'!$B$2:$B$219),1,0)</f>
        <v>0</v>
      </c>
    </row>
    <row r="2515" spans="1:3" x14ac:dyDescent="0.25">
      <c r="A2515" t="s">
        <v>4014</v>
      </c>
      <c r="B2515" t="str">
        <f t="shared" si="39"/>
        <v>benefitlevelbydemographic</v>
      </c>
      <c r="C2515">
        <f>IF(B2515=LOOKUP(B2515,'manually extracted terms'!$B$2:$B$219),1,0)</f>
        <v>0</v>
      </c>
    </row>
    <row r="2516" spans="1:3" x14ac:dyDescent="0.25">
      <c r="A2516" t="s">
        <v>4015</v>
      </c>
      <c r="B2516" t="str">
        <f t="shared" si="39"/>
        <v>automaticallygenerate</v>
      </c>
      <c r="C2516">
        <f>IF(B2516=LOOKUP(B2516,'manually extracted terms'!$B$2:$B$219),1,0)</f>
        <v>0</v>
      </c>
    </row>
    <row r="2517" spans="1:3" x14ac:dyDescent="0.25">
      <c r="A2517" t="s">
        <v>4016</v>
      </c>
      <c r="B2517" t="str">
        <f t="shared" si="39"/>
        <v>managementshared</v>
      </c>
      <c r="C2517">
        <f>IF(B2517=LOOKUP(B2517,'manually extracted terms'!$B$2:$B$219),1,0)</f>
        <v>0</v>
      </c>
    </row>
    <row r="2518" spans="1:3" x14ac:dyDescent="0.25">
      <c r="A2518" t="s">
        <v>1495</v>
      </c>
      <c r="B2518" t="str">
        <f t="shared" si="39"/>
        <v>detailedresult</v>
      </c>
      <c r="C2518">
        <f>IF(B2518=LOOKUP(B2518,'manually extracted terms'!$B$2:$B$219),1,0)</f>
        <v>0</v>
      </c>
    </row>
    <row r="2519" spans="1:3" x14ac:dyDescent="0.25">
      <c r="A2519" t="s">
        <v>4017</v>
      </c>
      <c r="B2519" t="str">
        <f t="shared" si="39"/>
        <v>eligibilitybydemographic</v>
      </c>
      <c r="C2519">
        <f>IF(B2519=LOOKUP(B2519,'manually extracted terms'!$B$2:$B$219),1,0)</f>
        <v>0</v>
      </c>
    </row>
    <row r="2520" spans="1:3" x14ac:dyDescent="0.25">
      <c r="A2520" t="s">
        <v>4018</v>
      </c>
      <c r="B2520" t="str">
        <f t="shared" si="39"/>
        <v>essentialcoverage</v>
      </c>
      <c r="C2520">
        <f>IF(B2520=LOOKUP(B2520,'manually extracted terms'!$B$2:$B$219),1,0)</f>
        <v>0</v>
      </c>
    </row>
    <row r="2521" spans="1:3" x14ac:dyDescent="0.25">
      <c r="A2521" t="s">
        <v>4019</v>
      </c>
      <c r="B2521" t="str">
        <f t="shared" si="39"/>
        <v>languageforwritten</v>
      </c>
      <c r="C2521">
        <f>IF(B2521=LOOKUP(B2521,'manually extracted terms'!$B$2:$B$219),1,0)</f>
        <v>0</v>
      </c>
    </row>
    <row r="2522" spans="1:3" x14ac:dyDescent="0.25">
      <c r="A2522" t="s">
        <v>4020</v>
      </c>
      <c r="B2522" t="str">
        <f t="shared" si="39"/>
        <v>supportredeterminationofeligibility</v>
      </c>
      <c r="C2522">
        <f>IF(B2522=LOOKUP(B2522,'manually extracted terms'!$B$2:$B$219),1,0)</f>
        <v>0</v>
      </c>
    </row>
    <row r="2523" spans="1:3" x14ac:dyDescent="0.25">
      <c r="A2523" t="s">
        <v>4021</v>
      </c>
      <c r="B2523" t="str">
        <f t="shared" si="39"/>
        <v>multi-lingual</v>
      </c>
      <c r="C2523">
        <f>IF(B2523=LOOKUP(B2523,'manually extracted terms'!$B$2:$B$219),1,0)</f>
        <v>0</v>
      </c>
    </row>
    <row r="2524" spans="1:3" x14ac:dyDescent="0.25">
      <c r="A2524" t="s">
        <v>4022</v>
      </c>
      <c r="B2524" t="str">
        <f t="shared" si="39"/>
        <v>attestationofinformation</v>
      </c>
      <c r="C2524">
        <f>IF(B2524=LOOKUP(B2524,'manually extracted terms'!$B$2:$B$219),1,0)</f>
        <v>0</v>
      </c>
    </row>
    <row r="2525" spans="1:3" x14ac:dyDescent="0.25">
      <c r="A2525" t="s">
        <v>1138</v>
      </c>
      <c r="B2525" t="str">
        <f t="shared" si="39"/>
        <v>standardizedonlineapplication</v>
      </c>
      <c r="C2525">
        <f>IF(B2525=LOOKUP(B2525,'manually extracted terms'!$B$2:$B$219),1,0)</f>
        <v>0</v>
      </c>
    </row>
    <row r="2526" spans="1:3" x14ac:dyDescent="0.25">
      <c r="A2526" t="s">
        <v>4023</v>
      </c>
      <c r="B2526" t="str">
        <f t="shared" si="39"/>
        <v>planthroughtheexchange</v>
      </c>
      <c r="C2526">
        <f>IF(B2526=LOOKUP(B2526,'manually extracted terms'!$B$2:$B$219),1,0)</f>
        <v>0</v>
      </c>
    </row>
    <row r="2527" spans="1:3" x14ac:dyDescent="0.25">
      <c r="A2527" t="s">
        <v>4024</v>
      </c>
      <c r="B2527" t="str">
        <f t="shared" si="39"/>
        <v>scenario</v>
      </c>
      <c r="C2527">
        <f>IF(B2527=LOOKUP(B2527,'manually extracted terms'!$B$2:$B$219),1,0)</f>
        <v>0</v>
      </c>
    </row>
    <row r="2528" spans="1:3" x14ac:dyDescent="0.25">
      <c r="A2528" t="s">
        <v>4025</v>
      </c>
      <c r="B2528" t="str">
        <f t="shared" si="39"/>
        <v>iconstoassist</v>
      </c>
      <c r="C2528">
        <f>IF(B2528=LOOKUP(B2528,'manually extracted terms'!$B$2:$B$219),1,0)</f>
        <v>0</v>
      </c>
    </row>
    <row r="2529" spans="1:3" x14ac:dyDescent="0.25">
      <c r="A2529" t="s">
        <v>4026</v>
      </c>
      <c r="B2529" t="str">
        <f t="shared" si="39"/>
        <v>recordindividual</v>
      </c>
      <c r="C2529">
        <f>IF(B2529=LOOKUP(B2529,'manually extracted terms'!$B$2:$B$219),1,0)</f>
        <v>0</v>
      </c>
    </row>
    <row r="2530" spans="1:3" x14ac:dyDescent="0.25">
      <c r="A2530" t="s">
        <v>1444</v>
      </c>
      <c r="B2530" t="str">
        <f t="shared" si="39"/>
        <v>consumerleft</v>
      </c>
      <c r="C2530">
        <f>IF(B2530=LOOKUP(B2530,'manually extracted terms'!$B$2:$B$219),1,0)</f>
        <v>0</v>
      </c>
    </row>
    <row r="2531" spans="1:3" x14ac:dyDescent="0.25">
      <c r="A2531" t="s">
        <v>4027</v>
      </c>
      <c r="B2531" t="str">
        <f t="shared" si="39"/>
        <v>mediumhigh</v>
      </c>
      <c r="C2531">
        <f>IF(B2531=LOOKUP(B2531,'manually extracted terms'!$B$2:$B$219),1,0)</f>
        <v>0</v>
      </c>
    </row>
    <row r="2532" spans="1:3" x14ac:dyDescent="0.25">
      <c r="A2532" t="s">
        <v>4028</v>
      </c>
      <c r="B2532" t="str">
        <f t="shared" si="39"/>
        <v>functionalitytomonitor</v>
      </c>
      <c r="C2532">
        <f>IF(B2532=LOOKUP(B2532,'manually extracted terms'!$B$2:$B$219),1,0)</f>
        <v>0</v>
      </c>
    </row>
    <row r="2533" spans="1:3" x14ac:dyDescent="0.25">
      <c r="A2533" t="s">
        <v>4029</v>
      </c>
      <c r="B2533" t="str">
        <f t="shared" si="39"/>
        <v>consumertoprovide</v>
      </c>
      <c r="C2533">
        <f>IF(B2533=LOOKUP(B2533,'manually extracted terms'!$B$2:$B$219),1,0)</f>
        <v>0</v>
      </c>
    </row>
    <row r="2534" spans="1:3" x14ac:dyDescent="0.25">
      <c r="A2534" t="s">
        <v>1201</v>
      </c>
      <c r="B2534" t="str">
        <f t="shared" si="39"/>
        <v>qualitymeasure</v>
      </c>
      <c r="C2534">
        <f>IF(B2534=LOOKUP(B2534,'manually extracted terms'!$B$2:$B$219),1,0)</f>
        <v>0</v>
      </c>
    </row>
    <row r="2535" spans="1:3" x14ac:dyDescent="0.25">
      <c r="A2535" t="s">
        <v>4030</v>
      </c>
      <c r="B2535" t="str">
        <f t="shared" si="39"/>
        <v>posttheupdate</v>
      </c>
      <c r="C2535">
        <f>IF(B2535=LOOKUP(B2535,'manually extracted terms'!$B$2:$B$219),1,0)</f>
        <v>0</v>
      </c>
    </row>
    <row r="2536" spans="1:3" x14ac:dyDescent="0.25">
      <c r="A2536" t="s">
        <v>4031</v>
      </c>
      <c r="B2536" t="str">
        <f t="shared" si="39"/>
        <v>extractprint</v>
      </c>
      <c r="C2536">
        <f>IF(B2536=LOOKUP(B2536,'manually extracted terms'!$B$2:$B$219),1,0)</f>
        <v>0</v>
      </c>
    </row>
    <row r="2537" spans="1:3" x14ac:dyDescent="0.25">
      <c r="A2537" t="s">
        <v>4032</v>
      </c>
      <c r="B2537" t="str">
        <f t="shared" si="39"/>
        <v>printtheplan</v>
      </c>
      <c r="C2537">
        <f>IF(B2537=LOOKUP(B2537,'manually extracted terms'!$B$2:$B$219),1,0)</f>
        <v>0</v>
      </c>
    </row>
    <row r="2538" spans="1:3" x14ac:dyDescent="0.25">
      <c r="A2538" t="s">
        <v>4033</v>
      </c>
      <c r="B2538" t="str">
        <f t="shared" si="39"/>
        <v>determinationsbytype</v>
      </c>
      <c r="C2538">
        <f>IF(B2538=LOOKUP(B2538,'manually extracted terms'!$B$2:$B$219),1,0)</f>
        <v>0</v>
      </c>
    </row>
    <row r="2539" spans="1:3" x14ac:dyDescent="0.25">
      <c r="A2539" t="s">
        <v>1742</v>
      </c>
      <c r="B2539" t="str">
        <f t="shared" si="39"/>
        <v>accommodate</v>
      </c>
      <c r="C2539">
        <f>IF(B2539=LOOKUP(B2539,'manually extracted terms'!$B$2:$B$219),1,0)</f>
        <v>0</v>
      </c>
    </row>
    <row r="2540" spans="1:3" x14ac:dyDescent="0.25">
      <c r="A2540" t="s">
        <v>1743</v>
      </c>
      <c r="B2540" t="str">
        <f t="shared" si="39"/>
        <v>intervention</v>
      </c>
      <c r="C2540">
        <f>IF(B2540=LOOKUP(B2540,'manually extracted terms'!$B$2:$B$219),1,0)</f>
        <v>0</v>
      </c>
    </row>
    <row r="2541" spans="1:3" x14ac:dyDescent="0.25">
      <c r="A2541" t="s">
        <v>4034</v>
      </c>
      <c r="B2541" t="str">
        <f t="shared" si="39"/>
        <v>monthlytheeligibility</v>
      </c>
      <c r="C2541">
        <f>IF(B2541=LOOKUP(B2541,'manually extracted terms'!$B$2:$B$219),1,0)</f>
        <v>0</v>
      </c>
    </row>
    <row r="2542" spans="1:3" x14ac:dyDescent="0.25">
      <c r="A2542" t="s">
        <v>4035</v>
      </c>
      <c r="B2542" t="str">
        <f t="shared" si="39"/>
        <v>applicationviaonline</v>
      </c>
      <c r="C2542">
        <f>IF(B2542=LOOKUP(B2542,'manually extracted terms'!$B$2:$B$219),1,0)</f>
        <v>0</v>
      </c>
    </row>
    <row r="2543" spans="1:3" x14ac:dyDescent="0.25">
      <c r="A2543" t="s">
        <v>4036</v>
      </c>
      <c r="B2543" t="str">
        <f t="shared" si="39"/>
        <v>functionalityforafamily</v>
      </c>
      <c r="C2543">
        <f>IF(B2543=LOOKUP(B2543,'manually extracted terms'!$B$2:$B$219),1,0)</f>
        <v>0</v>
      </c>
    </row>
    <row r="2544" spans="1:3" x14ac:dyDescent="0.25">
      <c r="A2544" t="s">
        <v>4037</v>
      </c>
      <c r="B2544" t="str">
        <f t="shared" si="39"/>
        <v>desired</v>
      </c>
      <c r="C2544">
        <f>IF(B2544=LOOKUP(B2544,'manually extracted terms'!$B$2:$B$219),1,0)</f>
        <v>0</v>
      </c>
    </row>
    <row r="2545" spans="1:3" x14ac:dyDescent="0.25">
      <c r="A2545" t="s">
        <v>4038</v>
      </c>
      <c r="B2545" t="str">
        <f t="shared" si="39"/>
        <v>living</v>
      </c>
      <c r="C2545">
        <f>IF(B2545=LOOKUP(B2545,'manually extracted terms'!$B$2:$B$219),1,0)</f>
        <v>0</v>
      </c>
    </row>
    <row r="2546" spans="1:3" x14ac:dyDescent="0.25">
      <c r="A2546" t="s">
        <v>1381</v>
      </c>
      <c r="B2546" t="str">
        <f t="shared" si="39"/>
        <v>averagedeductible</v>
      </c>
      <c r="C2546">
        <f>IF(B2546=LOOKUP(B2546,'manually extracted terms'!$B$2:$B$219),1,0)</f>
        <v>0</v>
      </c>
    </row>
    <row r="2547" spans="1:3" x14ac:dyDescent="0.25">
      <c r="A2547" t="s">
        <v>1171</v>
      </c>
      <c r="B2547" t="str">
        <f t="shared" si="39"/>
        <v>provideflexibleworkflow</v>
      </c>
      <c r="C2547">
        <f>IF(B2547=LOOKUP(B2547,'manually extracted terms'!$B$2:$B$219),1,0)</f>
        <v>0</v>
      </c>
    </row>
    <row r="2548" spans="1:3" x14ac:dyDescent="0.25">
      <c r="A2548" t="s">
        <v>1746</v>
      </c>
      <c r="B2548" t="str">
        <f t="shared" si="39"/>
        <v>configurable</v>
      </c>
      <c r="C2548">
        <f>IF(B2548=LOOKUP(B2548,'manually extracted terms'!$B$2:$B$219),1,0)</f>
        <v>0</v>
      </c>
    </row>
    <row r="2549" spans="1:3" x14ac:dyDescent="0.25">
      <c r="A2549" t="s">
        <v>4039</v>
      </c>
      <c r="B2549" t="str">
        <f t="shared" si="39"/>
        <v>billboardmagazine</v>
      </c>
      <c r="C2549">
        <f>IF(B2549=LOOKUP(B2549,'manually extracted terms'!$B$2:$B$219),1,0)</f>
        <v>0</v>
      </c>
    </row>
    <row r="2550" spans="1:3" x14ac:dyDescent="0.25">
      <c r="A2550" t="s">
        <v>4040</v>
      </c>
      <c r="B2550" t="str">
        <f t="shared" si="39"/>
        <v>typeofprogram</v>
      </c>
      <c r="C2550">
        <f>IF(B2550=LOOKUP(B2550,'manually extracted terms'!$B$2:$B$219),1,0)</f>
        <v>0</v>
      </c>
    </row>
    <row r="2551" spans="1:3" x14ac:dyDescent="0.25">
      <c r="A2551" t="s">
        <v>4041</v>
      </c>
      <c r="B2551" t="str">
        <f t="shared" si="39"/>
        <v>statusofcitizenship</v>
      </c>
      <c r="C2551">
        <f>IF(B2551=LOOKUP(B2551,'manually extracted terms'!$B$2:$B$219),1,0)</f>
        <v>0</v>
      </c>
    </row>
    <row r="2552" spans="1:3" x14ac:dyDescent="0.25">
      <c r="A2552" t="s">
        <v>1250</v>
      </c>
      <c r="B2552" t="str">
        <f t="shared" si="39"/>
        <v>includingstatus</v>
      </c>
      <c r="C2552">
        <f>IF(B2552=LOOKUP(B2552,'manually extracted terms'!$B$2:$B$219),1,0)</f>
        <v>0</v>
      </c>
    </row>
    <row r="2553" spans="1:3" x14ac:dyDescent="0.25">
      <c r="A2553" t="s">
        <v>1749</v>
      </c>
      <c r="B2553" t="str">
        <f t="shared" si="39"/>
        <v>constructed</v>
      </c>
      <c r="C2553">
        <f>IF(B2553=LOOKUP(B2553,'manually extracted terms'!$B$2:$B$219),1,0)</f>
        <v>0</v>
      </c>
    </row>
    <row r="2554" spans="1:3" x14ac:dyDescent="0.25">
      <c r="A2554" t="s">
        <v>4042</v>
      </c>
      <c r="B2554" t="str">
        <f t="shared" si="39"/>
        <v>attestationallowedapplication</v>
      </c>
      <c r="C2554">
        <f>IF(B2554=LOOKUP(B2554,'manually extracted terms'!$B$2:$B$219),1,0)</f>
        <v>0</v>
      </c>
    </row>
    <row r="2555" spans="1:3" x14ac:dyDescent="0.25">
      <c r="A2555" t="s">
        <v>4043</v>
      </c>
      <c r="B2555" t="str">
        <f t="shared" si="39"/>
        <v>completion</v>
      </c>
      <c r="C2555">
        <f>IF(B2555=LOOKUP(B2555,'manually extracted terms'!$B$2:$B$219),1,0)</f>
        <v>0</v>
      </c>
    </row>
    <row r="2556" spans="1:3" x14ac:dyDescent="0.25">
      <c r="A2556" t="s">
        <v>4044</v>
      </c>
      <c r="B2556" t="str">
        <f t="shared" si="39"/>
        <v>summarizingthenumber</v>
      </c>
      <c r="C2556">
        <f>IF(B2556=LOOKUP(B2556,'manually extracted terms'!$B$2:$B$219),1,0)</f>
        <v>0</v>
      </c>
    </row>
    <row r="2557" spans="1:3" x14ac:dyDescent="0.25">
      <c r="A2557" t="s">
        <v>4045</v>
      </c>
      <c r="B2557" t="str">
        <f t="shared" si="39"/>
        <v>issuerofindividualenrollment</v>
      </c>
      <c r="C2557">
        <f>IF(B2557=LOOKUP(B2557,'manually extracted terms'!$B$2:$B$219),1,0)</f>
        <v>0</v>
      </c>
    </row>
    <row r="2558" spans="1:3" x14ac:dyDescent="0.25">
      <c r="A2558" t="s">
        <v>1470</v>
      </c>
      <c r="B2558" t="str">
        <f t="shared" si="39"/>
        <v>exchangeenrollee</v>
      </c>
      <c r="C2558">
        <f>IF(B2558=LOOKUP(B2558,'manually extracted terms'!$B$2:$B$219),1,0)</f>
        <v>0</v>
      </c>
    </row>
    <row r="2559" spans="1:3" x14ac:dyDescent="0.25">
      <c r="A2559" t="s">
        <v>1081</v>
      </c>
      <c r="B2559" t="str">
        <f t="shared" si="39"/>
        <v>facilitatescasemanagement</v>
      </c>
      <c r="C2559">
        <f>IF(B2559=LOOKUP(B2559,'manually extracted terms'!$B$2:$B$219),1,0)</f>
        <v>0</v>
      </c>
    </row>
    <row r="2560" spans="1:3" x14ac:dyDescent="0.25">
      <c r="A2560" t="s">
        <v>1383</v>
      </c>
      <c r="B2560" t="str">
        <f t="shared" ref="B2560:B2623" si="40">LOWER(SUBSTITUTE(A2560," ",""))</f>
        <v>exactversion</v>
      </c>
      <c r="C2560">
        <f>IF(B2560=LOOKUP(B2560,'manually extracted terms'!$B$2:$B$219),1,0)</f>
        <v>0</v>
      </c>
    </row>
    <row r="2561" spans="1:3" x14ac:dyDescent="0.25">
      <c r="A2561" t="s">
        <v>4046</v>
      </c>
      <c r="B2561" t="str">
        <f t="shared" si="40"/>
        <v>scurrentplan</v>
      </c>
      <c r="C2561">
        <f>IF(B2561=LOOKUP(B2561,'manually extracted terms'!$B$2:$B$219),1,0)</f>
        <v>0</v>
      </c>
    </row>
    <row r="2562" spans="1:3" x14ac:dyDescent="0.25">
      <c r="A2562" t="s">
        <v>4047</v>
      </c>
      <c r="B2562" t="str">
        <f t="shared" si="40"/>
        <v>manually</v>
      </c>
      <c r="C2562">
        <f>IF(B2562=LOOKUP(B2562,'manually extracted terms'!$B$2:$B$219),1,0)</f>
        <v>0</v>
      </c>
    </row>
    <row r="2563" spans="1:3" x14ac:dyDescent="0.25">
      <c r="A2563" t="s">
        <v>1067</v>
      </c>
      <c r="B2563" t="str">
        <f t="shared" si="40"/>
        <v>fosterhealthyliving</v>
      </c>
      <c r="C2563">
        <f>IF(B2563=LOOKUP(B2563,'manually extracted terms'!$B$2:$B$219),1,0)</f>
        <v>0</v>
      </c>
    </row>
    <row r="2564" spans="1:3" x14ac:dyDescent="0.25">
      <c r="A2564" t="s">
        <v>4048</v>
      </c>
      <c r="B2564" t="str">
        <f t="shared" si="40"/>
        <v>keyeligibilityfactor</v>
      </c>
      <c r="C2564">
        <f>IF(B2564=LOOKUP(B2564,'manually extracted terms'!$B$2:$B$219),1,0)</f>
        <v>0</v>
      </c>
    </row>
    <row r="2565" spans="1:3" x14ac:dyDescent="0.25">
      <c r="A2565" t="s">
        <v>4049</v>
      </c>
      <c r="B2565" t="str">
        <f t="shared" si="40"/>
        <v>onlineemail</v>
      </c>
      <c r="C2565">
        <f>IF(B2565=LOOKUP(B2565,'manually extracted terms'!$B$2:$B$219),1,0)</f>
        <v>0</v>
      </c>
    </row>
    <row r="2566" spans="1:3" x14ac:dyDescent="0.25">
      <c r="A2566" t="s">
        <v>4050</v>
      </c>
      <c r="B2566" t="str">
        <f t="shared" si="40"/>
        <v>reportsforcalifornia</v>
      </c>
      <c r="C2566">
        <f>IF(B2566=LOOKUP(B2566,'manually extracted terms'!$B$2:$B$219),1,0)</f>
        <v>0</v>
      </c>
    </row>
    <row r="2567" spans="1:3" x14ac:dyDescent="0.25">
      <c r="A2567" t="s">
        <v>4051</v>
      </c>
      <c r="B2567" t="str">
        <f t="shared" si="40"/>
        <v>retainconsumerhealthcoverage</v>
      </c>
      <c r="C2567">
        <f>IF(B2567=LOOKUP(B2567,'manually extracted terms'!$B$2:$B$219),1,0)</f>
        <v>0</v>
      </c>
    </row>
    <row r="2568" spans="1:3" x14ac:dyDescent="0.25">
      <c r="A2568" t="s">
        <v>4052</v>
      </c>
      <c r="B2568" t="str">
        <f t="shared" si="40"/>
        <v>anticipated</v>
      </c>
      <c r="C2568">
        <f>IF(B2568=LOOKUP(B2568,'manually extracted terms'!$B$2:$B$219),1,0)</f>
        <v>0</v>
      </c>
    </row>
    <row r="2569" spans="1:3" x14ac:dyDescent="0.25">
      <c r="A2569" t="s">
        <v>1118</v>
      </c>
      <c r="B2569" t="str">
        <f t="shared" si="40"/>
        <v>calculateplancost</v>
      </c>
      <c r="C2569">
        <f>IF(B2569=LOOKUP(B2569,'manually extracted terms'!$B$2:$B$219),1,0)</f>
        <v>0</v>
      </c>
    </row>
    <row r="2570" spans="1:3" x14ac:dyDescent="0.25">
      <c r="A2570" t="s">
        <v>4053</v>
      </c>
      <c r="B2570" t="str">
        <f t="shared" si="40"/>
        <v>completeanapplication</v>
      </c>
      <c r="C2570">
        <f>IF(B2570=LOOKUP(B2570,'manually extracted terms'!$B$2:$B$219),1,0)</f>
        <v>0</v>
      </c>
    </row>
    <row r="2571" spans="1:3" x14ac:dyDescent="0.25">
      <c r="A2571" t="s">
        <v>4054</v>
      </c>
      <c r="B2571" t="str">
        <f t="shared" si="40"/>
        <v>invoiceissuer</v>
      </c>
      <c r="C2571">
        <f>IF(B2571=LOOKUP(B2571,'manually extracted terms'!$B$2:$B$219),1,0)</f>
        <v>0</v>
      </c>
    </row>
    <row r="2572" spans="1:3" x14ac:dyDescent="0.25">
      <c r="A2572" t="s">
        <v>4055</v>
      </c>
      <c r="B2572" t="str">
        <f t="shared" si="40"/>
        <v>modifiedtoincorporatedifferent</v>
      </c>
      <c r="C2572">
        <f>IF(B2572=LOOKUP(B2572,'manually extracted terms'!$B$2:$B$219),1,0)</f>
        <v>0</v>
      </c>
    </row>
    <row r="2573" spans="1:3" x14ac:dyDescent="0.25">
      <c r="A2573" t="s">
        <v>4056</v>
      </c>
      <c r="B2573" t="str">
        <f t="shared" si="40"/>
        <v>premiumpaymenthistory</v>
      </c>
      <c r="C2573">
        <f>IF(B2573=LOOKUP(B2573,'manually extracted terms'!$B$2:$B$219),1,0)</f>
        <v>0</v>
      </c>
    </row>
    <row r="2574" spans="1:3" x14ac:dyDescent="0.25">
      <c r="A2574" t="s">
        <v>4057</v>
      </c>
      <c r="B2574" t="str">
        <f t="shared" si="40"/>
        <v>contributionsasapercent</v>
      </c>
      <c r="C2574">
        <f>IF(B2574=LOOKUP(B2574,'manually extracted terms'!$B$2:$B$219),1,0)</f>
        <v>0</v>
      </c>
    </row>
    <row r="2575" spans="1:3" x14ac:dyDescent="0.25">
      <c r="A2575" t="s">
        <v>4058</v>
      </c>
      <c r="B2575" t="str">
        <f t="shared" si="40"/>
        <v>insurancecdi</v>
      </c>
      <c r="C2575">
        <f>IF(B2575=LOOKUP(B2575,'manually extracted terms'!$B$2:$B$219),1,0)</f>
        <v>0</v>
      </c>
    </row>
    <row r="2576" spans="1:3" x14ac:dyDescent="0.25">
      <c r="A2576" t="s">
        <v>4059</v>
      </c>
      <c r="B2576" t="str">
        <f t="shared" si="40"/>
        <v>configuredtimeframe</v>
      </c>
      <c r="C2576">
        <f>IF(B2576=LOOKUP(B2576,'manually extracted terms'!$B$2:$B$219),1,0)</f>
        <v>0</v>
      </c>
    </row>
    <row r="2577" spans="1:3" x14ac:dyDescent="0.25">
      <c r="A2577" t="s">
        <v>4060</v>
      </c>
      <c r="B2577" t="str">
        <f t="shared" si="40"/>
        <v>policymakersonkey</v>
      </c>
      <c r="C2577">
        <f>IF(B2577=LOOKUP(B2577,'manually extracted terms'!$B$2:$B$219),1,0)</f>
        <v>0</v>
      </c>
    </row>
    <row r="2578" spans="1:3" x14ac:dyDescent="0.25">
      <c r="A2578" t="s">
        <v>4061</v>
      </c>
      <c r="B2578" t="str">
        <f t="shared" si="40"/>
        <v>disenrollmentfromaqualified</v>
      </c>
      <c r="C2578">
        <f>IF(B2578=LOOKUP(B2578,'manually extracted terms'!$B$2:$B$219),1,0)</f>
        <v>0</v>
      </c>
    </row>
    <row r="2579" spans="1:3" x14ac:dyDescent="0.25">
      <c r="A2579" t="s">
        <v>4062</v>
      </c>
      <c r="B2579" t="str">
        <f t="shared" si="40"/>
        <v>area</v>
      </c>
      <c r="C2579">
        <f>IF(B2579=LOOKUP(B2579,'manually extracted terms'!$B$2:$B$219),1,0)</f>
        <v>0</v>
      </c>
    </row>
    <row r="2580" spans="1:3" x14ac:dyDescent="0.25">
      <c r="A2580" t="s">
        <v>4063</v>
      </c>
      <c r="B2580" t="str">
        <f t="shared" si="40"/>
        <v>inmateeligibility</v>
      </c>
      <c r="C2580">
        <f>IF(B2580=LOOKUP(B2580,'manually extracted terms'!$B$2:$B$219),1,0)</f>
        <v>0</v>
      </c>
    </row>
    <row r="2581" spans="1:3" x14ac:dyDescent="0.25">
      <c r="A2581" t="s">
        <v>4064</v>
      </c>
      <c r="B2581" t="str">
        <f t="shared" si="40"/>
        <v>householdintoadefault</v>
      </c>
      <c r="C2581">
        <f>IF(B2581=LOOKUP(B2581,'manually extracted terms'!$B$2:$B$219),1,0)</f>
        <v>0</v>
      </c>
    </row>
    <row r="2582" spans="1:3" x14ac:dyDescent="0.25">
      <c r="A2582" t="s">
        <v>4065</v>
      </c>
      <c r="B2582" t="str">
        <f t="shared" si="40"/>
        <v>certifiedqhp</v>
      </c>
      <c r="C2582">
        <f>IF(B2582=LOOKUP(B2582,'manually extracted terms'!$B$2:$B$219),1,0)</f>
        <v>0</v>
      </c>
    </row>
    <row r="2583" spans="1:3" x14ac:dyDescent="0.25">
      <c r="A2583" t="s">
        <v>4066</v>
      </c>
      <c r="B2583" t="str">
        <f t="shared" si="40"/>
        <v>careservice</v>
      </c>
      <c r="C2583">
        <f>IF(B2583=LOOKUP(B2583,'manually extracted terms'!$B$2:$B$219),1,0)</f>
        <v>0</v>
      </c>
    </row>
    <row r="2584" spans="1:3" x14ac:dyDescent="0.25">
      <c r="A2584" t="s">
        <v>1485</v>
      </c>
      <c r="B2584" t="str">
        <f t="shared" si="40"/>
        <v>numberreferred</v>
      </c>
      <c r="C2584">
        <f>IF(B2584=LOOKUP(B2584,'manually extracted terms'!$B$2:$B$219),1,0)</f>
        <v>0</v>
      </c>
    </row>
    <row r="2585" spans="1:3" x14ac:dyDescent="0.25">
      <c r="A2585" t="s">
        <v>2186</v>
      </c>
      <c r="B2585" t="str">
        <f t="shared" si="40"/>
        <v>employee</v>
      </c>
      <c r="C2585">
        <f>IF(B2585=LOOKUP(B2585,'manually extracted terms'!$B$2:$B$219),1,0)</f>
        <v>0</v>
      </c>
    </row>
    <row r="2586" spans="1:3" x14ac:dyDescent="0.25">
      <c r="A2586" t="s">
        <v>4067</v>
      </c>
      <c r="B2586" t="str">
        <f t="shared" si="40"/>
        <v>currentpolicyeligibility</v>
      </c>
      <c r="C2586">
        <f>IF(B2586=LOOKUP(B2586,'manually extracted terms'!$B$2:$B$219),1,0)</f>
        <v>0</v>
      </c>
    </row>
    <row r="2587" spans="1:3" x14ac:dyDescent="0.25">
      <c r="A2587" t="s">
        <v>4068</v>
      </c>
      <c r="B2587" t="str">
        <f t="shared" si="40"/>
        <v>dataentered</v>
      </c>
      <c r="C2587">
        <f>IF(B2587=LOOKUP(B2587,'manually extracted terms'!$B$2:$B$219),1,0)</f>
        <v>0</v>
      </c>
    </row>
    <row r="2588" spans="1:3" x14ac:dyDescent="0.25">
      <c r="A2588" t="s">
        <v>1068</v>
      </c>
      <c r="B2588" t="str">
        <f t="shared" si="40"/>
        <v>riskadjustmentcalculation</v>
      </c>
      <c r="C2588">
        <f>IF(B2588=LOOKUP(B2588,'manually extracted terms'!$B$2:$B$219),1,0)</f>
        <v>0</v>
      </c>
    </row>
    <row r="2589" spans="1:3" x14ac:dyDescent="0.25">
      <c r="A2589" t="s">
        <v>4069</v>
      </c>
      <c r="B2589" t="str">
        <f t="shared" si="40"/>
        <v>ordinancesguideline</v>
      </c>
      <c r="C2589">
        <f>IF(B2589=LOOKUP(B2589,'manually extracted terms'!$B$2:$B$219),1,0)</f>
        <v>0</v>
      </c>
    </row>
    <row r="2590" spans="1:3" x14ac:dyDescent="0.25">
      <c r="A2590" t="s">
        <v>1093</v>
      </c>
      <c r="B2590" t="str">
        <f t="shared" si="40"/>
        <v>determineparticipationrate</v>
      </c>
      <c r="C2590">
        <f>IF(B2590=LOOKUP(B2590,'manually extracted terms'!$B$2:$B$219),1,0)</f>
        <v>0</v>
      </c>
    </row>
    <row r="2591" spans="1:3" x14ac:dyDescent="0.25">
      <c r="A2591" t="s">
        <v>1229</v>
      </c>
      <c r="B2591" t="str">
        <f t="shared" si="40"/>
        <v>exemptionapplication</v>
      </c>
      <c r="C2591">
        <f>IF(B2591=LOOKUP(B2591,'manually extracted terms'!$B$2:$B$219),1,0)</f>
        <v>0</v>
      </c>
    </row>
    <row r="2592" spans="1:3" x14ac:dyDescent="0.25">
      <c r="A2592" t="s">
        <v>4070</v>
      </c>
      <c r="B2592" t="str">
        <f t="shared" si="40"/>
        <v>authorizedproviderstosubmit</v>
      </c>
      <c r="C2592">
        <f>IF(B2592=LOOKUP(B2592,'manually extracted terms'!$B$2:$B$219),1,0)</f>
        <v>0</v>
      </c>
    </row>
    <row r="2593" spans="1:3" x14ac:dyDescent="0.25">
      <c r="A2593" t="s">
        <v>4071</v>
      </c>
      <c r="B2593" t="str">
        <f t="shared" si="40"/>
        <v>individualselection</v>
      </c>
      <c r="C2593">
        <f>IF(B2593=LOOKUP(B2593,'manually extracted terms'!$B$2:$B$219),1,0)</f>
        <v>0</v>
      </c>
    </row>
    <row r="2594" spans="1:3" x14ac:dyDescent="0.25">
      <c r="A2594" t="s">
        <v>4072</v>
      </c>
      <c r="B2594" t="str">
        <f t="shared" si="40"/>
        <v>newborn</v>
      </c>
      <c r="C2594">
        <f>IF(B2594=LOOKUP(B2594,'manually extracted terms'!$B$2:$B$219),1,0)</f>
        <v>0</v>
      </c>
    </row>
    <row r="2595" spans="1:3" x14ac:dyDescent="0.25">
      <c r="A2595" t="s">
        <v>4073</v>
      </c>
      <c r="B2595" t="str">
        <f t="shared" si="40"/>
        <v>portaltopresent</v>
      </c>
      <c r="C2595">
        <f>IF(B2595=LOOKUP(B2595,'manually extracted terms'!$B$2:$B$219),1,0)</f>
        <v>0</v>
      </c>
    </row>
    <row r="2596" spans="1:3" x14ac:dyDescent="0.25">
      <c r="A2596" t="s">
        <v>4074</v>
      </c>
      <c r="B2596" t="str">
        <f t="shared" si="40"/>
        <v>deemedinfantsmedi-cal</v>
      </c>
      <c r="C2596">
        <f>IF(B2596=LOOKUP(B2596,'manually extracted terms'!$B$2:$B$219),1,0)</f>
        <v>0</v>
      </c>
    </row>
    <row r="2597" spans="1:3" x14ac:dyDescent="0.25">
      <c r="A2597" t="s">
        <v>4075</v>
      </c>
      <c r="B2597" t="str">
        <f t="shared" si="40"/>
        <v>usere</v>
      </c>
      <c r="C2597">
        <f>IF(B2597=LOOKUP(B2597,'manually extracted terms'!$B$2:$B$219),1,0)</f>
        <v>0</v>
      </c>
    </row>
    <row r="2598" spans="1:3" x14ac:dyDescent="0.25">
      <c r="A2598" t="s">
        <v>4076</v>
      </c>
      <c r="B2598" t="str">
        <f t="shared" si="40"/>
        <v>highofestimated</v>
      </c>
      <c r="C2598">
        <f>IF(B2598=LOOKUP(B2598,'manually extracted terms'!$B$2:$B$219),1,0)</f>
        <v>0</v>
      </c>
    </row>
    <row r="2599" spans="1:3" x14ac:dyDescent="0.25">
      <c r="A2599" t="s">
        <v>4077</v>
      </c>
      <c r="B2599" t="str">
        <f t="shared" si="40"/>
        <v>functionalitytoadjusteligibility</v>
      </c>
      <c r="C2599">
        <f>IF(B2599=LOOKUP(B2599,'manually extracted terms'!$B$2:$B$219),1,0)</f>
        <v>0</v>
      </c>
    </row>
    <row r="2600" spans="1:3" x14ac:dyDescent="0.25">
      <c r="A2600" t="s">
        <v>4078</v>
      </c>
      <c r="B2600" t="str">
        <f t="shared" si="40"/>
        <v>dataentry</v>
      </c>
      <c r="C2600">
        <f>IF(B2600=LOOKUP(B2600,'manually extracted terms'!$B$2:$B$219),1,0)</f>
        <v>0</v>
      </c>
    </row>
    <row r="2601" spans="1:3" x14ac:dyDescent="0.25">
      <c r="A2601" t="s">
        <v>4079</v>
      </c>
      <c r="B2601" t="str">
        <f t="shared" si="40"/>
        <v>referralsmadetosaw</v>
      </c>
      <c r="C2601">
        <f>IF(B2601=LOOKUP(B2601,'manually extracted terms'!$B$2:$B$219),1,0)</f>
        <v>0</v>
      </c>
    </row>
    <row r="2602" spans="1:3" x14ac:dyDescent="0.25">
      <c r="A2602" t="s">
        <v>4080</v>
      </c>
      <c r="B2602" t="str">
        <f t="shared" si="40"/>
        <v>timeframesqhpevaluation</v>
      </c>
      <c r="C2602">
        <f>IF(B2602=LOOKUP(B2602,'manually extracted terms'!$B$2:$B$219),1,0)</f>
        <v>0</v>
      </c>
    </row>
    <row r="2603" spans="1:3" x14ac:dyDescent="0.25">
      <c r="A2603" t="s">
        <v>1972</v>
      </c>
      <c r="B2603" t="str">
        <f t="shared" si="40"/>
        <v>subsidizedapplication</v>
      </c>
      <c r="C2603">
        <f>IF(B2603=LOOKUP(B2603,'manually extracted terms'!$B$2:$B$219),1,0)</f>
        <v>1</v>
      </c>
    </row>
    <row r="2604" spans="1:3" x14ac:dyDescent="0.25">
      <c r="A2604" t="s">
        <v>1761</v>
      </c>
      <c r="B2604" t="str">
        <f t="shared" si="40"/>
        <v>receipt</v>
      </c>
      <c r="C2604">
        <f>IF(B2604=LOOKUP(B2604,'manually extracted terms'!$B$2:$B$219),1,0)</f>
        <v>0</v>
      </c>
    </row>
    <row r="2605" spans="1:3" x14ac:dyDescent="0.25">
      <c r="A2605" t="s">
        <v>1037</v>
      </c>
      <c r="B2605" t="str">
        <f t="shared" si="40"/>
        <v>makemanualadjustment</v>
      </c>
      <c r="C2605">
        <f>IF(B2605=LOOKUP(B2605,'manually extracted terms'!$B$2:$B$219),1,0)</f>
        <v>0</v>
      </c>
    </row>
    <row r="2606" spans="1:3" x14ac:dyDescent="0.25">
      <c r="A2606" t="s">
        <v>1127</v>
      </c>
      <c r="B2606" t="str">
        <f t="shared" si="40"/>
        <v>meetauditrequirement</v>
      </c>
      <c r="C2606">
        <f>IF(B2606=LOOKUP(B2606,'manually extracted terms'!$B$2:$B$219),1,0)</f>
        <v>0</v>
      </c>
    </row>
    <row r="2607" spans="1:3" x14ac:dyDescent="0.25">
      <c r="A2607" t="s">
        <v>4081</v>
      </c>
      <c r="B2607" t="str">
        <f t="shared" si="40"/>
        <v>webportaltoaccess</v>
      </c>
      <c r="C2607">
        <f>IF(B2607=LOOKUP(B2607,'manually extracted terms'!$B$2:$B$219),1,0)</f>
        <v>0</v>
      </c>
    </row>
    <row r="2608" spans="1:3" x14ac:dyDescent="0.25">
      <c r="A2608" t="s">
        <v>4082</v>
      </c>
      <c r="B2608" t="str">
        <f t="shared" si="40"/>
        <v>demographicdataforselected</v>
      </c>
      <c r="C2608">
        <f>IF(B2608=LOOKUP(B2608,'manually extracted terms'!$B$2:$B$219),1,0)</f>
        <v>0</v>
      </c>
    </row>
    <row r="2609" spans="1:3" x14ac:dyDescent="0.25">
      <c r="A2609" t="s">
        <v>4083</v>
      </c>
      <c r="B2609" t="str">
        <f t="shared" si="40"/>
        <v>referralsstatus</v>
      </c>
      <c r="C2609">
        <f>IF(B2609=LOOKUP(B2609,'manually extracted terms'!$B$2:$B$219),1,0)</f>
        <v>0</v>
      </c>
    </row>
    <row r="2610" spans="1:3" x14ac:dyDescent="0.25">
      <c r="A2610" t="s">
        <v>1163</v>
      </c>
      <c r="B2610" t="str">
        <f t="shared" si="40"/>
        <v>updatehelpscreen</v>
      </c>
      <c r="C2610">
        <f>IF(B2610=LOOKUP(B2610,'manually extracted terms'!$B$2:$B$219),1,0)</f>
        <v>0</v>
      </c>
    </row>
    <row r="2611" spans="1:3" x14ac:dyDescent="0.25">
      <c r="A2611" t="s">
        <v>4084</v>
      </c>
      <c r="B2611" t="str">
        <f t="shared" si="40"/>
        <v>gautomaticsequencing</v>
      </c>
      <c r="C2611">
        <f>IF(B2611=LOOKUP(B2611,'manually extracted terms'!$B$2:$B$219),1,0)</f>
        <v>0</v>
      </c>
    </row>
    <row r="2612" spans="1:3" x14ac:dyDescent="0.25">
      <c r="A2612" t="s">
        <v>4085</v>
      </c>
      <c r="B2612" t="str">
        <f t="shared" si="40"/>
        <v>regulator</v>
      </c>
      <c r="C2612">
        <f>IF(B2612=LOOKUP(B2612,'manually extracted terms'!$B$2:$B$219),1,0)</f>
        <v>0</v>
      </c>
    </row>
    <row r="2613" spans="1:3" x14ac:dyDescent="0.25">
      <c r="A2613" t="s">
        <v>4086</v>
      </c>
      <c r="B2613" t="str">
        <f t="shared" si="40"/>
        <v>purposeassessingconsumer</v>
      </c>
      <c r="C2613">
        <f>IF(B2613=LOOKUP(B2613,'manually extracted terms'!$B$2:$B$219),1,0)</f>
        <v>0</v>
      </c>
    </row>
    <row r="2614" spans="1:3" x14ac:dyDescent="0.25">
      <c r="A2614" t="s">
        <v>4087</v>
      </c>
      <c r="B2614" t="str">
        <f t="shared" si="40"/>
        <v>functionalitytodisplayonline</v>
      </c>
      <c r="C2614">
        <f>IF(B2614=LOOKUP(B2614,'manually extracted terms'!$B$2:$B$219),1,0)</f>
        <v>0</v>
      </c>
    </row>
    <row r="2615" spans="1:3" x14ac:dyDescent="0.25">
      <c r="A2615" t="s">
        <v>1096</v>
      </c>
      <c r="B2615" t="str">
        <f t="shared" si="40"/>
        <v>processindividualpayment</v>
      </c>
      <c r="C2615">
        <f>IF(B2615=LOOKUP(B2615,'manually extracted terms'!$B$2:$B$219),1,0)</f>
        <v>0</v>
      </c>
    </row>
    <row r="2616" spans="1:3" x14ac:dyDescent="0.25">
      <c r="A2616" t="s">
        <v>4088</v>
      </c>
      <c r="B2616" t="str">
        <f t="shared" si="40"/>
        <v>administratorwasinvolved</v>
      </c>
      <c r="C2616">
        <f>IF(B2616=LOOKUP(B2616,'manually extracted terms'!$B$2:$B$219),1,0)</f>
        <v>0</v>
      </c>
    </row>
    <row r="2617" spans="1:3" x14ac:dyDescent="0.25">
      <c r="A2617" t="s">
        <v>4089</v>
      </c>
      <c r="B2617" t="str">
        <f t="shared" si="40"/>
        <v>gap</v>
      </c>
      <c r="C2617">
        <f>IF(B2617=LOOKUP(B2617,'manually extracted terms'!$B$2:$B$219),1,0)</f>
        <v>0</v>
      </c>
    </row>
    <row r="2618" spans="1:3" x14ac:dyDescent="0.25">
      <c r="A2618" t="s">
        <v>1767</v>
      </c>
      <c r="B2618" t="str">
        <f t="shared" si="40"/>
        <v>incoming</v>
      </c>
      <c r="C2618">
        <f>IF(B2618=LOOKUP(B2618,'manually extracted terms'!$B$2:$B$219),1,0)</f>
        <v>0</v>
      </c>
    </row>
    <row r="2619" spans="1:3" x14ac:dyDescent="0.25">
      <c r="A2619" t="s">
        <v>4090</v>
      </c>
      <c r="B2619" t="str">
        <f t="shared" si="40"/>
        <v>periodtocurrent</v>
      </c>
      <c r="C2619">
        <f>IF(B2619=LOOKUP(B2619,'manually extracted terms'!$B$2:$B$219),1,0)</f>
        <v>0</v>
      </c>
    </row>
    <row r="2620" spans="1:3" x14ac:dyDescent="0.25">
      <c r="A2620" t="s">
        <v>4091</v>
      </c>
      <c r="B2620" t="str">
        <f t="shared" si="40"/>
        <v>exchangedeterminedrule</v>
      </c>
      <c r="C2620">
        <f>IF(B2620=LOOKUP(B2620,'manually extracted terms'!$B$2:$B$219),1,0)</f>
        <v>0</v>
      </c>
    </row>
    <row r="2621" spans="1:3" x14ac:dyDescent="0.25">
      <c r="A2621" t="s">
        <v>4092</v>
      </c>
      <c r="B2621" t="str">
        <f t="shared" si="40"/>
        <v>behalfofanindividual</v>
      </c>
      <c r="C2621">
        <f>IF(B2621=LOOKUP(B2621,'manually extracted terms'!$B$2:$B$219),1,0)</f>
        <v>0</v>
      </c>
    </row>
    <row r="2622" spans="1:3" x14ac:dyDescent="0.25">
      <c r="A2622" t="s">
        <v>4093</v>
      </c>
      <c r="B2622" t="str">
        <f t="shared" si="40"/>
        <v>individualofappeal</v>
      </c>
      <c r="C2622">
        <f>IF(B2622=LOOKUP(B2622,'manually extracted terms'!$B$2:$B$219),1,0)</f>
        <v>0</v>
      </c>
    </row>
    <row r="2623" spans="1:3" x14ac:dyDescent="0.25">
      <c r="A2623" t="s">
        <v>4094</v>
      </c>
      <c r="B2623" t="str">
        <f t="shared" si="40"/>
        <v>lettertext</v>
      </c>
      <c r="C2623">
        <f>IF(B2623=LOOKUP(B2623,'manually extracted terms'!$B$2:$B$219),1,0)</f>
        <v>0</v>
      </c>
    </row>
    <row r="2624" spans="1:3" x14ac:dyDescent="0.25">
      <c r="A2624" t="s">
        <v>1040</v>
      </c>
      <c r="B2624" t="str">
        <f t="shared" ref="B2624:B2687" si="41">LOWER(SUBSTITUTE(A2624," ",""))</f>
        <v>nolongeravailable</v>
      </c>
      <c r="C2624">
        <f>IF(B2624=LOOKUP(B2624,'manually extracted terms'!$B$2:$B$219),1,0)</f>
        <v>0</v>
      </c>
    </row>
    <row r="2625" spans="1:3" x14ac:dyDescent="0.25">
      <c r="A2625" t="s">
        <v>4095</v>
      </c>
      <c r="B2625" t="str">
        <f t="shared" si="41"/>
        <v>requestedbyconsumer</v>
      </c>
      <c r="C2625">
        <f>IF(B2625=LOOKUP(B2625,'manually extracted terms'!$B$2:$B$219),1,0)</f>
        <v>0</v>
      </c>
    </row>
    <row r="2626" spans="1:3" x14ac:dyDescent="0.25">
      <c r="A2626" t="s">
        <v>4096</v>
      </c>
      <c r="B2626" t="str">
        <f t="shared" si="41"/>
        <v>configureplanassessment</v>
      </c>
      <c r="C2626">
        <f>IF(B2626=LOOKUP(B2626,'manually extracted terms'!$B$2:$B$219),1,0)</f>
        <v>0</v>
      </c>
    </row>
    <row r="2627" spans="1:3" x14ac:dyDescent="0.25">
      <c r="A2627" t="s">
        <v>4097</v>
      </c>
      <c r="B2627" t="str">
        <f t="shared" si="41"/>
        <v>dataservice</v>
      </c>
      <c r="C2627">
        <f>IF(B2627=LOOKUP(B2627,'manually extracted terms'!$B$2:$B$219),1,0)</f>
        <v>0</v>
      </c>
    </row>
    <row r="2628" spans="1:3" x14ac:dyDescent="0.25">
      <c r="A2628" t="s">
        <v>4098</v>
      </c>
      <c r="B2628" t="str">
        <f t="shared" si="41"/>
        <v>periodicenrollment</v>
      </c>
      <c r="C2628">
        <f>IF(B2628=LOOKUP(B2628,'manually extracted terms'!$B$2:$B$219),1,0)</f>
        <v>0</v>
      </c>
    </row>
    <row r="2629" spans="1:3" x14ac:dyDescent="0.25">
      <c r="A2629" t="s">
        <v>1489</v>
      </c>
      <c r="B2629" t="str">
        <f t="shared" si="41"/>
        <v>provideregular</v>
      </c>
      <c r="C2629">
        <f>IF(B2629=LOOKUP(B2629,'manually extracted terms'!$B$2:$B$219),1,0)</f>
        <v>0</v>
      </c>
    </row>
    <row r="2630" spans="1:3" x14ac:dyDescent="0.25">
      <c r="A2630" t="s">
        <v>4099</v>
      </c>
      <c r="B2630" t="str">
        <f t="shared" si="41"/>
        <v>count</v>
      </c>
      <c r="C2630">
        <f>IF(B2630=LOOKUP(B2630,'manually extracted terms'!$B$2:$B$219),1,0)</f>
        <v>0</v>
      </c>
    </row>
    <row r="2631" spans="1:3" x14ac:dyDescent="0.25">
      <c r="A2631" t="s">
        <v>4100</v>
      </c>
      <c r="B2631" t="str">
        <f t="shared" si="41"/>
        <v>functionalitytoallowapplicant</v>
      </c>
      <c r="C2631">
        <f>IF(B2631=LOOKUP(B2631,'manually extracted terms'!$B$2:$B$219),1,0)</f>
        <v>0</v>
      </c>
    </row>
    <row r="2632" spans="1:3" x14ac:dyDescent="0.25">
      <c r="A2632" t="s">
        <v>4101</v>
      </c>
      <c r="B2632" t="str">
        <f t="shared" si="41"/>
        <v>viewedpersonally</v>
      </c>
      <c r="C2632">
        <f>IF(B2632=LOOKUP(B2632,'manually extracted terms'!$B$2:$B$219),1,0)</f>
        <v>0</v>
      </c>
    </row>
    <row r="2633" spans="1:3" x14ac:dyDescent="0.25">
      <c r="A2633" t="s">
        <v>4102</v>
      </c>
      <c r="B2633" t="str">
        <f t="shared" si="41"/>
        <v>determineplan</v>
      </c>
      <c r="C2633">
        <f>IF(B2633=LOOKUP(B2633,'manually extracted terms'!$B$2:$B$219),1,0)</f>
        <v>0</v>
      </c>
    </row>
    <row r="2634" spans="1:3" x14ac:dyDescent="0.25">
      <c r="A2634" t="s">
        <v>1769</v>
      </c>
      <c r="B2634" t="str">
        <f t="shared" si="41"/>
        <v>disenrolled</v>
      </c>
      <c r="C2634">
        <f>IF(B2634=LOOKUP(B2634,'manually extracted terms'!$B$2:$B$219),1,0)</f>
        <v>0</v>
      </c>
    </row>
    <row r="2635" spans="1:3" x14ac:dyDescent="0.25">
      <c r="A2635" t="s">
        <v>4103</v>
      </c>
      <c r="B2635" t="str">
        <f t="shared" si="41"/>
        <v>sequencing</v>
      </c>
      <c r="C2635">
        <f>IF(B2635=LOOKUP(B2635,'manually extracted terms'!$B$2:$B$219),1,0)</f>
        <v>0</v>
      </c>
    </row>
    <row r="2636" spans="1:3" x14ac:dyDescent="0.25">
      <c r="A2636" t="s">
        <v>4104</v>
      </c>
      <c r="B2636" t="str">
        <f t="shared" si="41"/>
        <v>monthlyreportsonsaw</v>
      </c>
      <c r="C2636">
        <f>IF(B2636=LOOKUP(B2636,'manually extracted terms'!$B$2:$B$219),1,0)</f>
        <v>0</v>
      </c>
    </row>
    <row r="2637" spans="1:3" x14ac:dyDescent="0.25">
      <c r="A2637" t="s">
        <v>1028</v>
      </c>
      <c r="B2637" t="str">
        <f t="shared" si="41"/>
        <v>gatherindividualplanpreference</v>
      </c>
      <c r="C2637">
        <f>IF(B2637=LOOKUP(B2637,'manually extracted terms'!$B$2:$B$219),1,0)</f>
        <v>0</v>
      </c>
    </row>
    <row r="2638" spans="1:3" x14ac:dyDescent="0.25">
      <c r="A2638" t="s">
        <v>4105</v>
      </c>
      <c r="B2638" t="str">
        <f t="shared" si="41"/>
        <v>healthyliving</v>
      </c>
      <c r="C2638">
        <f>IF(B2638=LOOKUP(B2638,'manually extracted terms'!$B$2:$B$219),1,0)</f>
        <v>0</v>
      </c>
    </row>
    <row r="2639" spans="1:3" x14ac:dyDescent="0.25">
      <c r="A2639" t="s">
        <v>4106</v>
      </c>
      <c r="B2639" t="str">
        <f t="shared" si="41"/>
        <v>real-timeonlineformagi-medi-cal</v>
      </c>
      <c r="C2639">
        <f>IF(B2639=LOOKUP(B2639,'manually extracted terms'!$B$2:$B$219),1,0)</f>
        <v>0</v>
      </c>
    </row>
    <row r="2640" spans="1:3" x14ac:dyDescent="0.25">
      <c r="A2640" t="s">
        <v>4107</v>
      </c>
      <c r="B2640" t="str">
        <f t="shared" si="41"/>
        <v>offeredcustomer</v>
      </c>
      <c r="C2640">
        <f>IF(B2640=LOOKUP(B2640,'manually extracted terms'!$B$2:$B$219),1,0)</f>
        <v>0</v>
      </c>
    </row>
    <row r="2641" spans="1:3" x14ac:dyDescent="0.25">
      <c r="A2641" t="s">
        <v>4108</v>
      </c>
      <c r="B2641" t="str">
        <f t="shared" si="41"/>
        <v>mailmulti-lingualmass</v>
      </c>
      <c r="C2641">
        <f>IF(B2641=LOOKUP(B2641,'manually extracted terms'!$B$2:$B$219),1,0)</f>
        <v>0</v>
      </c>
    </row>
    <row r="2642" spans="1:3" x14ac:dyDescent="0.25">
      <c r="A2642" t="s">
        <v>4109</v>
      </c>
      <c r="B2642" t="str">
        <f t="shared" si="41"/>
        <v>listcertified</v>
      </c>
      <c r="C2642">
        <f>IF(B2642=LOOKUP(B2642,'manually extracted terms'!$B$2:$B$219),1,0)</f>
        <v>0</v>
      </c>
    </row>
    <row r="2643" spans="1:3" x14ac:dyDescent="0.25">
      <c r="A2643" t="s">
        <v>4110</v>
      </c>
      <c r="B2643" t="str">
        <f t="shared" si="41"/>
        <v>timeframefromapplication</v>
      </c>
      <c r="C2643">
        <f>IF(B2643=LOOKUP(B2643,'manually extracted terms'!$B$2:$B$219),1,0)</f>
        <v>0</v>
      </c>
    </row>
    <row r="2644" spans="1:3" x14ac:dyDescent="0.25">
      <c r="A2644" t="s">
        <v>4111</v>
      </c>
      <c r="B2644" t="str">
        <f t="shared" si="41"/>
        <v>consumerswithnavigation</v>
      </c>
      <c r="C2644">
        <f>IF(B2644=LOOKUP(B2644,'manually extracted terms'!$B$2:$B$219),1,0)</f>
        <v>0</v>
      </c>
    </row>
    <row r="2645" spans="1:3" x14ac:dyDescent="0.25">
      <c r="A2645" t="s">
        <v>4112</v>
      </c>
      <c r="B2645" t="str">
        <f t="shared" si="41"/>
        <v>failuretohaveminimum</v>
      </c>
      <c r="C2645">
        <f>IF(B2645=LOOKUP(B2645,'manually extracted terms'!$B$2:$B$219),1,0)</f>
        <v>0</v>
      </c>
    </row>
    <row r="2646" spans="1:3" x14ac:dyDescent="0.25">
      <c r="A2646" t="s">
        <v>62</v>
      </c>
      <c r="B2646" t="str">
        <f t="shared" si="41"/>
        <v>annualrenewal</v>
      </c>
      <c r="C2646">
        <f>IF(B2646=LOOKUP(B2646,'manually extracted terms'!$B$2:$B$219),1,0)</f>
        <v>1</v>
      </c>
    </row>
    <row r="2647" spans="1:3" x14ac:dyDescent="0.25">
      <c r="A2647" t="s">
        <v>4113</v>
      </c>
      <c r="B2647" t="str">
        <f t="shared" si="41"/>
        <v>functionalitytoprocessissuer</v>
      </c>
      <c r="C2647">
        <f>IF(B2647=LOOKUP(B2647,'manually extracted terms'!$B$2:$B$219),1,0)</f>
        <v>0</v>
      </c>
    </row>
    <row r="2648" spans="1:3" x14ac:dyDescent="0.25">
      <c r="A2648" t="s">
        <v>1391</v>
      </c>
      <c r="B2648" t="str">
        <f t="shared" si="41"/>
        <v>formprepopulated</v>
      </c>
      <c r="C2648">
        <f>IF(B2648=LOOKUP(B2648,'manually extracted terms'!$B$2:$B$219),1,0)</f>
        <v>0</v>
      </c>
    </row>
    <row r="2649" spans="1:3" x14ac:dyDescent="0.25">
      <c r="A2649" t="s">
        <v>4114</v>
      </c>
      <c r="B2649" t="str">
        <f t="shared" si="41"/>
        <v>usereg</v>
      </c>
      <c r="C2649">
        <f>IF(B2649=LOOKUP(B2649,'manually extracted terms'!$B$2:$B$219),1,0)</f>
        <v>0</v>
      </c>
    </row>
    <row r="2650" spans="1:3" x14ac:dyDescent="0.25">
      <c r="A2650" t="s">
        <v>4115</v>
      </c>
      <c r="B2650" t="str">
        <f t="shared" si="41"/>
        <v>performotherverification</v>
      </c>
      <c r="C2650">
        <f>IF(B2650=LOOKUP(B2650,'manually extracted terms'!$B$2:$B$219),1,0)</f>
        <v>0</v>
      </c>
    </row>
    <row r="2651" spans="1:3" x14ac:dyDescent="0.25">
      <c r="A2651" t="s">
        <v>4116</v>
      </c>
      <c r="B2651" t="str">
        <f t="shared" si="41"/>
        <v>reportingforaperiod</v>
      </c>
      <c r="C2651">
        <f>IF(B2651=LOOKUP(B2651,'manually extracted terms'!$B$2:$B$219),1,0)</f>
        <v>0</v>
      </c>
    </row>
    <row r="2652" spans="1:3" x14ac:dyDescent="0.25">
      <c r="A2652" t="s">
        <v>4117</v>
      </c>
      <c r="B2652" t="str">
        <f t="shared" si="41"/>
        <v>amountofpremium</v>
      </c>
      <c r="C2652">
        <f>IF(B2652=LOOKUP(B2652,'manually extracted terms'!$B$2:$B$219),1,0)</f>
        <v>0</v>
      </c>
    </row>
    <row r="2653" spans="1:3" x14ac:dyDescent="0.25">
      <c r="A2653" t="s">
        <v>4118</v>
      </c>
      <c r="B2653" t="str">
        <f t="shared" si="41"/>
        <v>enrollmentswithaqualified</v>
      </c>
      <c r="C2653">
        <f>IF(B2653=LOOKUP(B2653,'manually extracted terms'!$B$2:$B$219),1,0)</f>
        <v>0</v>
      </c>
    </row>
    <row r="2654" spans="1:3" x14ac:dyDescent="0.25">
      <c r="A2654" t="s">
        <v>1776</v>
      </c>
      <c r="B2654" t="str">
        <f t="shared" si="41"/>
        <v>network</v>
      </c>
      <c r="C2654">
        <f>IF(B2654=LOOKUP(B2654,'manually extracted terms'!$B$2:$B$219),1,0)</f>
        <v>0</v>
      </c>
    </row>
    <row r="2655" spans="1:3" x14ac:dyDescent="0.25">
      <c r="A2655" t="s">
        <v>4119</v>
      </c>
      <c r="B2655" t="str">
        <f t="shared" si="41"/>
        <v>individualenrollmentfromissuer</v>
      </c>
      <c r="C2655">
        <f>IF(B2655=LOOKUP(B2655,'manually extracted terms'!$B$2:$B$219),1,0)</f>
        <v>0</v>
      </c>
    </row>
    <row r="2656" spans="1:3" x14ac:dyDescent="0.25">
      <c r="A2656" t="s">
        <v>1352</v>
      </c>
      <c r="B2656" t="str">
        <f t="shared" si="41"/>
        <v>selectedtimeframe</v>
      </c>
      <c r="C2656">
        <f>IF(B2656=LOOKUP(B2656,'manually extracted terms'!$B$2:$B$219),1,0)</f>
        <v>0</v>
      </c>
    </row>
    <row r="2657" spans="1:3" x14ac:dyDescent="0.25">
      <c r="A2657" t="s">
        <v>4120</v>
      </c>
      <c r="B2657" t="str">
        <f t="shared" si="41"/>
        <v>consumerthegross</v>
      </c>
      <c r="C2657">
        <f>IF(B2657=LOOKUP(B2657,'manually extracted terms'!$B$2:$B$219),1,0)</f>
        <v>0</v>
      </c>
    </row>
    <row r="2658" spans="1:3" x14ac:dyDescent="0.25">
      <c r="A2658" t="s">
        <v>4121</v>
      </c>
      <c r="B2658" t="str">
        <f t="shared" si="41"/>
        <v>planavailabilitycalculate</v>
      </c>
      <c r="C2658">
        <f>IF(B2658=LOOKUP(B2658,'manually extracted terms'!$B$2:$B$219),1,0)</f>
        <v>0</v>
      </c>
    </row>
    <row r="2659" spans="1:3" x14ac:dyDescent="0.25">
      <c r="A2659" t="s">
        <v>4122</v>
      </c>
      <c r="B2659" t="str">
        <f t="shared" si="41"/>
        <v>timeframeforapplying</v>
      </c>
      <c r="C2659">
        <f>IF(B2659=LOOKUP(B2659,'manually extracted terms'!$B$2:$B$219),1,0)</f>
        <v>0</v>
      </c>
    </row>
    <row r="2660" spans="1:3" x14ac:dyDescent="0.25">
      <c r="A2660" t="s">
        <v>4123</v>
      </c>
      <c r="B2660" t="str">
        <f t="shared" si="41"/>
        <v>modelvstaskoriented</v>
      </c>
      <c r="C2660">
        <f>IF(B2660=LOOKUP(B2660,'manually extracted terms'!$B$2:$B$219),1,0)</f>
        <v>0</v>
      </c>
    </row>
    <row r="2661" spans="1:3" x14ac:dyDescent="0.25">
      <c r="A2661" t="s">
        <v>4124</v>
      </c>
      <c r="B2661" t="str">
        <f t="shared" si="41"/>
        <v>datesaddress</v>
      </c>
      <c r="C2661">
        <f>IF(B2661=LOOKUP(B2661,'manually extracted terms'!$B$2:$B$219),1,0)</f>
        <v>0</v>
      </c>
    </row>
    <row r="2662" spans="1:3" x14ac:dyDescent="0.25">
      <c r="A2662" t="s">
        <v>4125</v>
      </c>
      <c r="B2662" t="str">
        <f t="shared" si="41"/>
        <v>issuerqhpplanassessment</v>
      </c>
      <c r="C2662">
        <f>IF(B2662=LOOKUP(B2662,'manually extracted terms'!$B$2:$B$219),1,0)</f>
        <v>0</v>
      </c>
    </row>
    <row r="2663" spans="1:3" x14ac:dyDescent="0.25">
      <c r="A2663" t="s">
        <v>4126</v>
      </c>
      <c r="B2663" t="str">
        <f t="shared" si="41"/>
        <v>aspectsofeachplan</v>
      </c>
      <c r="C2663">
        <f>IF(B2663=LOOKUP(B2663,'manually extracted terms'!$B$2:$B$219),1,0)</f>
        <v>0</v>
      </c>
    </row>
    <row r="2664" spans="1:3" x14ac:dyDescent="0.25">
      <c r="A2664" t="s">
        <v>4127</v>
      </c>
      <c r="B2664" t="str">
        <f t="shared" si="41"/>
        <v>incomeinreal-time</v>
      </c>
      <c r="C2664">
        <f>IF(B2664=LOOKUP(B2664,'manually extracted terms'!$B$2:$B$219),1,0)</f>
        <v>0</v>
      </c>
    </row>
    <row r="2665" spans="1:3" x14ac:dyDescent="0.25">
      <c r="A2665" t="s">
        <v>4128</v>
      </c>
      <c r="B2665" t="str">
        <f t="shared" si="41"/>
        <v>qhpcertification</v>
      </c>
      <c r="C2665">
        <f>IF(B2665=LOOKUP(B2665,'manually extracted terms'!$B$2:$B$219),1,0)</f>
        <v>0</v>
      </c>
    </row>
    <row r="2666" spans="1:3" x14ac:dyDescent="0.25">
      <c r="A2666" t="s">
        <v>4129</v>
      </c>
      <c r="B2666" t="str">
        <f t="shared" si="41"/>
        <v>federalgrant</v>
      </c>
      <c r="C2666">
        <f>IF(B2666=LOOKUP(B2666,'manually extracted terms'!$B$2:$B$219),1,0)</f>
        <v>0</v>
      </c>
    </row>
    <row r="2667" spans="1:3" x14ac:dyDescent="0.25">
      <c r="A2667" t="s">
        <v>4130</v>
      </c>
      <c r="B2667" t="str">
        <f t="shared" si="41"/>
        <v>updatehelp</v>
      </c>
      <c r="C2667">
        <f>IF(B2667=LOOKUP(B2667,'manually extracted terms'!$B$2:$B$219),1,0)</f>
        <v>0</v>
      </c>
    </row>
    <row r="2668" spans="1:3" x14ac:dyDescent="0.25">
      <c r="A2668" t="s">
        <v>4131</v>
      </c>
      <c r="B2668" t="str">
        <f t="shared" si="41"/>
        <v>accrediting</v>
      </c>
      <c r="C2668">
        <f>IF(B2668=LOOKUP(B2668,'manually extracted terms'!$B$2:$B$219),1,0)</f>
        <v>0</v>
      </c>
    </row>
    <row r="2669" spans="1:3" x14ac:dyDescent="0.25">
      <c r="A2669" t="s">
        <v>4132</v>
      </c>
      <c r="B2669" t="str">
        <f t="shared" si="41"/>
        <v>forwardtoregulatory</v>
      </c>
      <c r="C2669">
        <f>IF(B2669=LOOKUP(B2669,'manually extracted terms'!$B$2:$B$219),1,0)</f>
        <v>0</v>
      </c>
    </row>
    <row r="2670" spans="1:3" x14ac:dyDescent="0.25">
      <c r="A2670" t="s">
        <v>21</v>
      </c>
      <c r="B2670" t="str">
        <f t="shared" si="41"/>
        <v>multi-lingualmassnotice</v>
      </c>
      <c r="C2670">
        <f>IF(B2670=LOOKUP(B2670,'manually extracted terms'!$B$2:$B$219),1,0)</f>
        <v>0</v>
      </c>
    </row>
    <row r="2671" spans="1:3" x14ac:dyDescent="0.25">
      <c r="A2671" t="s">
        <v>4133</v>
      </c>
      <c r="B2671" t="str">
        <f t="shared" si="41"/>
        <v>sourceofthechange</v>
      </c>
      <c r="C2671">
        <f>IF(B2671=LOOKUP(B2671,'manually extracted terms'!$B$2:$B$219),1,0)</f>
        <v>0</v>
      </c>
    </row>
    <row r="2672" spans="1:3" x14ac:dyDescent="0.25">
      <c r="A2672" t="s">
        <v>4134</v>
      </c>
      <c r="B2672" t="str">
        <f t="shared" si="41"/>
        <v>filteredonindividual</v>
      </c>
      <c r="C2672">
        <f>IF(B2672=LOOKUP(B2672,'manually extracted terms'!$B$2:$B$219),1,0)</f>
        <v>0</v>
      </c>
    </row>
    <row r="2673" spans="1:3" x14ac:dyDescent="0.25">
      <c r="A2673" t="s">
        <v>4135</v>
      </c>
      <c r="B2673" t="str">
        <f t="shared" si="41"/>
        <v>functionalityforauthorizeduser</v>
      </c>
      <c r="C2673">
        <f>IF(B2673=LOOKUP(B2673,'manually extracted terms'!$B$2:$B$219),1,0)</f>
        <v>0</v>
      </c>
    </row>
    <row r="2674" spans="1:3" x14ac:dyDescent="0.25">
      <c r="A2674" t="s">
        <v>4136</v>
      </c>
      <c r="B2674" t="str">
        <f t="shared" si="41"/>
        <v>transmittocm</v>
      </c>
      <c r="C2674">
        <f>IF(B2674=LOOKUP(B2674,'manually extracted terms'!$B$2:$B$219),1,0)</f>
        <v>0</v>
      </c>
    </row>
    <row r="2675" spans="1:3" x14ac:dyDescent="0.25">
      <c r="A2675" t="s">
        <v>4137</v>
      </c>
      <c r="B2675" t="str">
        <f t="shared" si="41"/>
        <v>refineplan</v>
      </c>
      <c r="C2675">
        <f>IF(B2675=LOOKUP(B2675,'manually extracted terms'!$B$2:$B$219),1,0)</f>
        <v>0</v>
      </c>
    </row>
    <row r="2676" spans="1:3" x14ac:dyDescent="0.25">
      <c r="A2676" t="s">
        <v>1483</v>
      </c>
      <c r="B2676" t="str">
        <f t="shared" si="41"/>
        <v>notifyconsumer</v>
      </c>
      <c r="C2676">
        <f>IF(B2676=LOOKUP(B2676,'manually extracted terms'!$B$2:$B$219),1,0)</f>
        <v>0</v>
      </c>
    </row>
    <row r="2677" spans="1:3" x14ac:dyDescent="0.25">
      <c r="A2677" t="s">
        <v>4138</v>
      </c>
      <c r="B2677" t="str">
        <f t="shared" si="41"/>
        <v>healthplansfiltered</v>
      </c>
      <c r="C2677">
        <f>IF(B2677=LOOKUP(B2677,'manually extracted terms'!$B$2:$B$219),1,0)</f>
        <v>0</v>
      </c>
    </row>
    <row r="2678" spans="1:3" x14ac:dyDescent="0.25">
      <c r="A2678" t="s">
        <v>4139</v>
      </c>
      <c r="B2678" t="str">
        <f t="shared" si="41"/>
        <v>provideawelcomepackage</v>
      </c>
      <c r="C2678">
        <f>IF(B2678=LOOKUP(B2678,'manually extracted terms'!$B$2:$B$219),1,0)</f>
        <v>0</v>
      </c>
    </row>
    <row r="2679" spans="1:3" x14ac:dyDescent="0.25">
      <c r="A2679" t="s">
        <v>4140</v>
      </c>
      <c r="B2679" t="str">
        <f t="shared" si="41"/>
        <v>processannualeligibility</v>
      </c>
      <c r="C2679">
        <f>IF(B2679=LOOKUP(B2679,'manually extracted terms'!$B$2:$B$219),1,0)</f>
        <v>0</v>
      </c>
    </row>
    <row r="2680" spans="1:3" x14ac:dyDescent="0.25">
      <c r="A2680" t="s">
        <v>4141</v>
      </c>
      <c r="B2680" t="str">
        <f t="shared" si="41"/>
        <v>submittedwithanapplication</v>
      </c>
      <c r="C2680">
        <f>IF(B2680=LOOKUP(B2680,'manually extracted terms'!$B$2:$B$219),1,0)</f>
        <v>0</v>
      </c>
    </row>
    <row r="2681" spans="1:3" x14ac:dyDescent="0.25">
      <c r="A2681" t="s">
        <v>4142</v>
      </c>
      <c r="B2681" t="str">
        <f t="shared" si="41"/>
        <v>issuerpremium</v>
      </c>
      <c r="C2681">
        <f>IF(B2681=LOOKUP(B2681,'manually extracted terms'!$B$2:$B$219),1,0)</f>
        <v>0</v>
      </c>
    </row>
    <row r="2682" spans="1:3" x14ac:dyDescent="0.25">
      <c r="A2682" t="s">
        <v>4143</v>
      </c>
      <c r="B2682" t="str">
        <f t="shared" si="41"/>
        <v>applicationeg</v>
      </c>
      <c r="C2682">
        <f>IF(B2682=LOOKUP(B2682,'manually extracted terms'!$B$2:$B$219),1,0)</f>
        <v>0</v>
      </c>
    </row>
    <row r="2683" spans="1:3" x14ac:dyDescent="0.25">
      <c r="A2683" t="s">
        <v>1418</v>
      </c>
      <c r="B2683" t="str">
        <f t="shared" si="41"/>
        <v>benefitgap</v>
      </c>
      <c r="C2683">
        <f>IF(B2683=LOOKUP(B2683,'manually extracted terms'!$B$2:$B$219),1,0)</f>
        <v>0</v>
      </c>
    </row>
    <row r="2684" spans="1:3" x14ac:dyDescent="0.25">
      <c r="A2684" t="s">
        <v>1780</v>
      </c>
      <c r="B2684" t="str">
        <f t="shared" si="41"/>
        <v>forward</v>
      </c>
      <c r="C2684">
        <f>IF(B2684=LOOKUP(B2684,'manually extracted terms'!$B$2:$B$219),1,0)</f>
        <v>0</v>
      </c>
    </row>
    <row r="2685" spans="1:3" x14ac:dyDescent="0.25">
      <c r="A2685" t="s">
        <v>4144</v>
      </c>
      <c r="B2685" t="str">
        <f t="shared" si="41"/>
        <v>portalwhenadditionalverification</v>
      </c>
      <c r="C2685">
        <f>IF(B2685=LOOKUP(B2685,'manually extracted terms'!$B$2:$B$219),1,0)</f>
        <v>0</v>
      </c>
    </row>
    <row r="2686" spans="1:3" x14ac:dyDescent="0.25">
      <c r="A2686" t="s">
        <v>1280</v>
      </c>
      <c r="B2686" t="str">
        <f t="shared" si="41"/>
        <v>administrativecost</v>
      </c>
      <c r="C2686">
        <f>IF(B2686=LOOKUP(B2686,'manually extracted terms'!$B$2:$B$219),1,0)</f>
        <v>0</v>
      </c>
    </row>
    <row r="2687" spans="1:3" x14ac:dyDescent="0.25">
      <c r="A2687" t="s">
        <v>4145</v>
      </c>
      <c r="B2687" t="str">
        <f t="shared" si="41"/>
        <v>functionalitytoautomaticallynotify</v>
      </c>
      <c r="C2687">
        <f>IF(B2687=LOOKUP(B2687,'manually extracted terms'!$B$2:$B$219),1,0)</f>
        <v>0</v>
      </c>
    </row>
    <row r="2688" spans="1:3" x14ac:dyDescent="0.25">
      <c r="A2688" t="s">
        <v>4146</v>
      </c>
      <c r="B2688" t="str">
        <f t="shared" ref="B2688:B2751" si="42">LOWER(SUBSTITUTE(A2688," ",""))</f>
        <v>functionalitytoretainconsumer</v>
      </c>
      <c r="C2688">
        <f>IF(B2688=LOOKUP(B2688,'manually extracted terms'!$B$2:$B$219),1,0)</f>
        <v>0</v>
      </c>
    </row>
    <row r="2689" spans="1:3" x14ac:dyDescent="0.25">
      <c r="A2689" t="s">
        <v>4147</v>
      </c>
      <c r="B2689" t="str">
        <f t="shared" si="42"/>
        <v>residencytribal</v>
      </c>
      <c r="C2689">
        <f>IF(B2689=LOOKUP(B2689,'manually extracted terms'!$B$2:$B$219),1,0)</f>
        <v>0</v>
      </c>
    </row>
    <row r="2690" spans="1:3" x14ac:dyDescent="0.25">
      <c r="A2690" t="s">
        <v>134</v>
      </c>
      <c r="B2690" t="str">
        <f t="shared" si="42"/>
        <v>stateregulator</v>
      </c>
      <c r="C2690">
        <f>IF(B2690=LOOKUP(B2690,'manually extracted terms'!$B$2:$B$219),1,0)</f>
        <v>1</v>
      </c>
    </row>
    <row r="2691" spans="1:3" x14ac:dyDescent="0.25">
      <c r="A2691" t="s">
        <v>1475</v>
      </c>
      <c r="B2691" t="str">
        <f t="shared" si="42"/>
        <v>californiapolicy</v>
      </c>
      <c r="C2691">
        <f>IF(B2691=LOOKUP(B2691,'manually extracted terms'!$B$2:$B$219),1,0)</f>
        <v>1</v>
      </c>
    </row>
    <row r="2692" spans="1:3" x14ac:dyDescent="0.25">
      <c r="A2692" t="s">
        <v>4148</v>
      </c>
      <c r="B2692" t="str">
        <f t="shared" si="42"/>
        <v>individualtodisenroll</v>
      </c>
      <c r="C2692">
        <f>IF(B2692=LOOKUP(B2692,'manually extracted terms'!$B$2:$B$219),1,0)</f>
        <v>0</v>
      </c>
    </row>
    <row r="2693" spans="1:3" x14ac:dyDescent="0.25">
      <c r="A2693" t="s">
        <v>4149</v>
      </c>
      <c r="B2693" t="str">
        <f t="shared" si="42"/>
        <v>spokencommunicationcommunication</v>
      </c>
      <c r="C2693">
        <f>IF(B2693=LOOKUP(B2693,'manually extracted terms'!$B$2:$B$219),1,0)</f>
        <v>0</v>
      </c>
    </row>
    <row r="2694" spans="1:3" x14ac:dyDescent="0.25">
      <c r="A2694" t="s">
        <v>4150</v>
      </c>
      <c r="B2694" t="str">
        <f t="shared" si="42"/>
        <v>individualthatdisenrolled</v>
      </c>
      <c r="C2694">
        <f>IF(B2694=LOOKUP(B2694,'manually extracted terms'!$B$2:$B$219),1,0)</f>
        <v>0</v>
      </c>
    </row>
    <row r="2695" spans="1:3" x14ac:dyDescent="0.25">
      <c r="A2695" t="s">
        <v>4151</v>
      </c>
      <c r="B2695" t="str">
        <f t="shared" si="42"/>
        <v>functionalitytoreceiveindividual</v>
      </c>
      <c r="C2695">
        <f>IF(B2695=LOOKUP(B2695,'manually extracted terms'!$B$2:$B$219),1,0)</f>
        <v>0</v>
      </c>
    </row>
    <row r="2696" spans="1:3" x14ac:dyDescent="0.25">
      <c r="A2696" t="s">
        <v>1337</v>
      </c>
      <c r="B2696" t="str">
        <f t="shared" si="42"/>
        <v>plandecertification</v>
      </c>
      <c r="C2696">
        <f>IF(B2696=LOOKUP(B2696,'manually extracted terms'!$B$2:$B$219),1,0)</f>
        <v>0</v>
      </c>
    </row>
    <row r="2697" spans="1:3" x14ac:dyDescent="0.25">
      <c r="A2697" t="s">
        <v>4152</v>
      </c>
      <c r="B2697" t="str">
        <f t="shared" si="42"/>
        <v>systemuser</v>
      </c>
      <c r="C2697">
        <f>IF(B2697=LOOKUP(B2697,'manually extracted terms'!$B$2:$B$219),1,0)</f>
        <v>0</v>
      </c>
    </row>
    <row r="2698" spans="1:3" x14ac:dyDescent="0.25">
      <c r="A2698" t="s">
        <v>4153</v>
      </c>
      <c r="B2698" t="str">
        <f t="shared" si="42"/>
        <v>renewalresponse</v>
      </c>
      <c r="C2698">
        <f>IF(B2698=LOOKUP(B2698,'manually extracted terms'!$B$2:$B$219),1,0)</f>
        <v>0</v>
      </c>
    </row>
    <row r="2699" spans="1:3" x14ac:dyDescent="0.25">
      <c r="A2699" t="s">
        <v>4154</v>
      </c>
      <c r="B2699" t="str">
        <f t="shared" si="42"/>
        <v>egautomatic</v>
      </c>
      <c r="C2699">
        <f>IF(B2699=LOOKUP(B2699,'manually extracted terms'!$B$2:$B$219),1,0)</f>
        <v>0</v>
      </c>
    </row>
    <row r="2700" spans="1:3" x14ac:dyDescent="0.25">
      <c r="A2700" t="s">
        <v>4155</v>
      </c>
      <c r="B2700" t="str">
        <f t="shared" si="42"/>
        <v>relevantprogram</v>
      </c>
      <c r="C2700">
        <f>IF(B2700=LOOKUP(B2700,'manually extracted terms'!$B$2:$B$219),1,0)</f>
        <v>0</v>
      </c>
    </row>
    <row r="2701" spans="1:3" x14ac:dyDescent="0.25">
      <c r="A2701" t="s">
        <v>210</v>
      </c>
      <c r="B2701" t="str">
        <f t="shared" si="42"/>
        <v>communicationchannel</v>
      </c>
      <c r="C2701">
        <f>IF(B2701=LOOKUP(B2701,'manually extracted terms'!$B$2:$B$219),1,0)</f>
        <v>0</v>
      </c>
    </row>
    <row r="2702" spans="1:3" x14ac:dyDescent="0.25">
      <c r="A2702" t="s">
        <v>4156</v>
      </c>
      <c r="B2702" t="str">
        <f t="shared" si="42"/>
        <v>currentplanisno</v>
      </c>
      <c r="C2702">
        <f>IF(B2702=LOOKUP(B2702,'manually extracted terms'!$B$2:$B$219),1,0)</f>
        <v>0</v>
      </c>
    </row>
    <row r="2703" spans="1:3" x14ac:dyDescent="0.25">
      <c r="A2703" t="s">
        <v>1049</v>
      </c>
      <c r="B2703" t="str">
        <f t="shared" si="42"/>
        <v>futuremedicalusage</v>
      </c>
      <c r="C2703">
        <f>IF(B2703=LOOKUP(B2703,'manually extracted terms'!$B$2:$B$219),1,0)</f>
        <v>0</v>
      </c>
    </row>
    <row r="2704" spans="1:3" x14ac:dyDescent="0.25">
      <c r="A2704" t="s">
        <v>4157</v>
      </c>
      <c r="B2704" t="str">
        <f t="shared" si="42"/>
        <v>individualofinsurance</v>
      </c>
      <c r="C2704">
        <f>IF(B2704=LOOKUP(B2704,'manually extracted terms'!$B$2:$B$219),1,0)</f>
        <v>0</v>
      </c>
    </row>
    <row r="2705" spans="1:3" x14ac:dyDescent="0.25">
      <c r="A2705" t="s">
        <v>4158</v>
      </c>
      <c r="B2705" t="str">
        <f t="shared" si="42"/>
        <v>providefunctionalitytoprepare</v>
      </c>
      <c r="C2705">
        <f>IF(B2705=LOOKUP(B2705,'manually extracted terms'!$B$2:$B$219),1,0)</f>
        <v>0</v>
      </c>
    </row>
    <row r="2706" spans="1:3" x14ac:dyDescent="0.25">
      <c r="A2706" t="s">
        <v>4159</v>
      </c>
      <c r="B2706" t="str">
        <f t="shared" si="42"/>
        <v>householdcompositionresidency</v>
      </c>
      <c r="C2706">
        <f>IF(B2706=LOOKUP(B2706,'manually extracted terms'!$B$2:$B$219),1,0)</f>
        <v>0</v>
      </c>
    </row>
    <row r="2707" spans="1:3" x14ac:dyDescent="0.25">
      <c r="A2707" t="s">
        <v>4160</v>
      </c>
      <c r="B2707" t="str">
        <f t="shared" si="42"/>
        <v>reconcileassister</v>
      </c>
      <c r="C2707">
        <f>IF(B2707=LOOKUP(B2707,'manually extracted terms'!$B$2:$B$219),1,0)</f>
        <v>0</v>
      </c>
    </row>
    <row r="2708" spans="1:3" x14ac:dyDescent="0.25">
      <c r="A2708" t="s">
        <v>4161</v>
      </c>
      <c r="B2708" t="str">
        <f t="shared" si="42"/>
        <v>servicequalityincluding</v>
      </c>
      <c r="C2708">
        <f>IF(B2708=LOOKUP(B2708,'manually extracted terms'!$B$2:$B$219),1,0)</f>
        <v>0</v>
      </c>
    </row>
    <row r="2709" spans="1:3" x14ac:dyDescent="0.25">
      <c r="A2709" t="s">
        <v>4162</v>
      </c>
      <c r="B2709" t="str">
        <f t="shared" si="42"/>
        <v>storealldocumentssubmitted</v>
      </c>
      <c r="C2709">
        <f>IF(B2709=LOOKUP(B2709,'manually extracted terms'!$B$2:$B$219),1,0)</f>
        <v>0</v>
      </c>
    </row>
    <row r="2710" spans="1:3" x14ac:dyDescent="0.25">
      <c r="A2710" t="s">
        <v>1786</v>
      </c>
      <c r="B2710" t="str">
        <f t="shared" si="42"/>
        <v>utilization</v>
      </c>
      <c r="C2710">
        <f>IF(B2710=LOOKUP(B2710,'manually extracted terms'!$B$2:$B$219),1,0)</f>
        <v>0</v>
      </c>
    </row>
    <row r="2711" spans="1:3" x14ac:dyDescent="0.25">
      <c r="A2711" t="s">
        <v>4163</v>
      </c>
      <c r="B2711" t="str">
        <f t="shared" si="42"/>
        <v>associatewiththeindividual</v>
      </c>
      <c r="C2711">
        <f>IF(B2711=LOOKUP(B2711,'manually extracted terms'!$B$2:$B$219),1,0)</f>
        <v>0</v>
      </c>
    </row>
    <row r="2712" spans="1:3" x14ac:dyDescent="0.25">
      <c r="A2712" t="s">
        <v>4164</v>
      </c>
      <c r="B2712" t="str">
        <f t="shared" si="42"/>
        <v>electronicreporttocm</v>
      </c>
      <c r="C2712">
        <f>IF(B2712=LOOKUP(B2712,'manually extracted terms'!$B$2:$B$219),1,0)</f>
        <v>0</v>
      </c>
    </row>
    <row r="2713" spans="1:3" x14ac:dyDescent="0.25">
      <c r="A2713" t="s">
        <v>4165</v>
      </c>
      <c r="B2713" t="str">
        <f t="shared" si="42"/>
        <v>consumeroftimeout</v>
      </c>
      <c r="C2713">
        <f>IF(B2713=LOOKUP(B2713,'manually extracted terms'!$B$2:$B$219),1,0)</f>
        <v>0</v>
      </c>
    </row>
    <row r="2714" spans="1:3" x14ac:dyDescent="0.25">
      <c r="A2714" t="s">
        <v>4166</v>
      </c>
      <c r="B2714" t="str">
        <f t="shared" si="42"/>
        <v>surveyresponse</v>
      </c>
      <c r="C2714">
        <f>IF(B2714=LOOKUP(B2714,'manually extracted terms'!$B$2:$B$219),1,0)</f>
        <v>0</v>
      </c>
    </row>
    <row r="2715" spans="1:3" x14ac:dyDescent="0.25">
      <c r="A2715" t="s">
        <v>4167</v>
      </c>
      <c r="B2715" t="str">
        <f t="shared" si="42"/>
        <v>factor</v>
      </c>
      <c r="C2715">
        <f>IF(B2715=LOOKUP(B2715,'manually extracted terms'!$B$2:$B$219),1,0)</f>
        <v>0</v>
      </c>
    </row>
    <row r="2716" spans="1:3" x14ac:dyDescent="0.25">
      <c r="A2716" t="s">
        <v>4168</v>
      </c>
      <c r="B2716" t="str">
        <f t="shared" si="42"/>
        <v>arabicarmenian</v>
      </c>
      <c r="C2716">
        <f>IF(B2716=LOOKUP(B2716,'manually extracted terms'!$B$2:$B$219),1,0)</f>
        <v>0</v>
      </c>
    </row>
    <row r="2717" spans="1:3" x14ac:dyDescent="0.25">
      <c r="A2717" t="s">
        <v>4169</v>
      </c>
      <c r="B2717" t="str">
        <f t="shared" si="42"/>
        <v>eligibleforaptc</v>
      </c>
      <c r="C2717">
        <f>IF(B2717=LOOKUP(B2717,'manually extracted terms'!$B$2:$B$219),1,0)</f>
        <v>0</v>
      </c>
    </row>
    <row r="2718" spans="1:3" x14ac:dyDescent="0.25">
      <c r="A2718" t="s">
        <v>4170</v>
      </c>
      <c r="B2718" t="str">
        <f t="shared" si="42"/>
        <v>applicationmailed</v>
      </c>
      <c r="C2718">
        <f>IF(B2718=LOOKUP(B2718,'manually extracted terms'!$B$2:$B$219),1,0)</f>
        <v>0</v>
      </c>
    </row>
    <row r="2719" spans="1:3" x14ac:dyDescent="0.25">
      <c r="A2719" t="s">
        <v>4171</v>
      </c>
      <c r="B2719" t="str">
        <f t="shared" si="42"/>
        <v>viewedtheirpersonally</v>
      </c>
      <c r="C2719">
        <f>IF(B2719=LOOKUP(B2719,'manually extracted terms'!$B$2:$B$219),1,0)</f>
        <v>0</v>
      </c>
    </row>
    <row r="2720" spans="1:3" x14ac:dyDescent="0.25">
      <c r="A2720" t="s">
        <v>4172</v>
      </c>
      <c r="B2720" t="str">
        <f t="shared" si="42"/>
        <v>conditionbased</v>
      </c>
      <c r="C2720">
        <f>IF(B2720=LOOKUP(B2720,'manually extracted terms'!$B$2:$B$219),1,0)</f>
        <v>0</v>
      </c>
    </row>
    <row r="2721" spans="1:3" x14ac:dyDescent="0.25">
      <c r="A2721" t="s">
        <v>1791</v>
      </c>
      <c r="B2721" t="str">
        <f t="shared" si="42"/>
        <v>queue</v>
      </c>
      <c r="C2721">
        <f>IF(B2721=LOOKUP(B2721,'manually extracted terms'!$B$2:$B$219),1,0)</f>
        <v>0</v>
      </c>
    </row>
    <row r="2722" spans="1:3" x14ac:dyDescent="0.25">
      <c r="A2722" t="s">
        <v>4173</v>
      </c>
      <c r="B2722" t="str">
        <f t="shared" si="42"/>
        <v>supportgather</v>
      </c>
      <c r="C2722">
        <f>IF(B2722=LOOKUP(B2722,'manually extracted terms'!$B$2:$B$219),1,0)</f>
        <v>0</v>
      </c>
    </row>
    <row r="2723" spans="1:3" x14ac:dyDescent="0.25">
      <c r="A2723" t="s">
        <v>4174</v>
      </c>
      <c r="B2723" t="str">
        <f t="shared" si="42"/>
        <v>penaltiesupondisenrollment</v>
      </c>
      <c r="C2723">
        <f>IF(B2723=LOOKUP(B2723,'manually extracted terms'!$B$2:$B$219),1,0)</f>
        <v>0</v>
      </c>
    </row>
    <row r="2724" spans="1:3" x14ac:dyDescent="0.25">
      <c r="A2724" t="s">
        <v>4175</v>
      </c>
      <c r="B2724" t="str">
        <f t="shared" si="42"/>
        <v>qhpsfortheupcoming</v>
      </c>
      <c r="C2724">
        <f>IF(B2724=LOOKUP(B2724,'manually extracted terms'!$B$2:$B$219),1,0)</f>
        <v>0</v>
      </c>
    </row>
    <row r="2725" spans="1:3" x14ac:dyDescent="0.25">
      <c r="A2725" t="s">
        <v>1793</v>
      </c>
      <c r="B2725" t="str">
        <f t="shared" si="42"/>
        <v>redetermined</v>
      </c>
      <c r="C2725">
        <f>IF(B2725=LOOKUP(B2725,'manually extracted terms'!$B$2:$B$219),1,0)</f>
        <v>0</v>
      </c>
    </row>
    <row r="2726" spans="1:3" x14ac:dyDescent="0.25">
      <c r="A2726" t="s">
        <v>4176</v>
      </c>
      <c r="B2726" t="str">
        <f t="shared" si="42"/>
        <v>premiumamount</v>
      </c>
      <c r="C2726">
        <f>IF(B2726=LOOKUP(B2726,'manually extracted terms'!$B$2:$B$219),1,0)</f>
        <v>0</v>
      </c>
    </row>
    <row r="2727" spans="1:3" x14ac:dyDescent="0.25">
      <c r="A2727" t="s">
        <v>4177</v>
      </c>
      <c r="B2727" t="str">
        <f t="shared" si="42"/>
        <v>entryforanonymous</v>
      </c>
      <c r="C2727">
        <f>IF(B2727=LOOKUP(B2727,'manually extracted terms'!$B$2:$B$219),1,0)</f>
        <v>0</v>
      </c>
    </row>
    <row r="2728" spans="1:3" x14ac:dyDescent="0.25">
      <c r="A2728" t="s">
        <v>4178</v>
      </c>
      <c r="B2728" t="str">
        <f t="shared" si="42"/>
        <v>uniqueclient</v>
      </c>
      <c r="C2728">
        <f>IF(B2728=LOOKUP(B2728,'manually extracted terms'!$B$2:$B$219),1,0)</f>
        <v>0</v>
      </c>
    </row>
    <row r="2729" spans="1:3" x14ac:dyDescent="0.25">
      <c r="A2729" t="s">
        <v>4179</v>
      </c>
      <c r="B2729" t="str">
        <f t="shared" si="42"/>
        <v>sharingsubsidiesbydemographic</v>
      </c>
      <c r="C2729">
        <f>IF(B2729=LOOKUP(B2729,'manually extracted terms'!$B$2:$B$219),1,0)</f>
        <v>0</v>
      </c>
    </row>
    <row r="2730" spans="1:3" x14ac:dyDescent="0.25">
      <c r="A2730" t="s">
        <v>4180</v>
      </c>
      <c r="B2730" t="str">
        <f t="shared" si="42"/>
        <v>consumerasverification</v>
      </c>
      <c r="C2730">
        <f>IF(B2730=LOOKUP(B2730,'manually extracted terms'!$B$2:$B$219),1,0)</f>
        <v>0</v>
      </c>
    </row>
    <row r="2731" spans="1:3" x14ac:dyDescent="0.25">
      <c r="A2731" t="s">
        <v>4181</v>
      </c>
      <c r="B2731" t="str">
        <f t="shared" si="42"/>
        <v>reportstosupport</v>
      </c>
      <c r="C2731">
        <f>IF(B2731=LOOKUP(B2731,'manually extracted terms'!$B$2:$B$219),1,0)</f>
        <v>0</v>
      </c>
    </row>
    <row r="2732" spans="1:3" x14ac:dyDescent="0.25">
      <c r="A2732" t="s">
        <v>4182</v>
      </c>
      <c r="B2732" t="str">
        <f t="shared" si="42"/>
        <v>index</v>
      </c>
      <c r="C2732">
        <f>IF(B2732=LOOKUP(B2732,'manually extracted terms'!$B$2:$B$219),1,0)</f>
        <v>0</v>
      </c>
    </row>
    <row r="2733" spans="1:3" x14ac:dyDescent="0.25">
      <c r="A2733" t="s">
        <v>1796</v>
      </c>
      <c r="B2733" t="str">
        <f t="shared" si="42"/>
        <v>demonstrate</v>
      </c>
      <c r="C2733">
        <f>IF(B2733=LOOKUP(B2733,'manually extracted terms'!$B$2:$B$219),1,0)</f>
        <v>0</v>
      </c>
    </row>
    <row r="2734" spans="1:3" x14ac:dyDescent="0.25">
      <c r="A2734" t="s">
        <v>4183</v>
      </c>
      <c r="B2734" t="str">
        <f t="shared" si="42"/>
        <v>sprogramstofoster</v>
      </c>
      <c r="C2734">
        <f>IF(B2734=LOOKUP(B2734,'manually extracted terms'!$B$2:$B$219),1,0)</f>
        <v>0</v>
      </c>
    </row>
    <row r="2735" spans="1:3" x14ac:dyDescent="0.25">
      <c r="A2735" t="s">
        <v>4184</v>
      </c>
      <c r="B2735" t="str">
        <f t="shared" si="42"/>
        <v>typeofassistance</v>
      </c>
      <c r="C2735">
        <f>IF(B2735=LOOKUP(B2735,'manually extracted terms'!$B$2:$B$219),1,0)</f>
        <v>0</v>
      </c>
    </row>
    <row r="2736" spans="1:3" x14ac:dyDescent="0.25">
      <c r="A2736" t="s">
        <v>4185</v>
      </c>
      <c r="B2736" t="str">
        <f t="shared" si="42"/>
        <v>supportanappealsdecision</v>
      </c>
      <c r="C2736">
        <f>IF(B2736=LOOKUP(B2736,'manually extracted terms'!$B$2:$B$219),1,0)</f>
        <v>0</v>
      </c>
    </row>
    <row r="2737" spans="1:3" x14ac:dyDescent="0.25">
      <c r="A2737" t="s">
        <v>4186</v>
      </c>
      <c r="B2737" t="str">
        <f t="shared" si="42"/>
        <v>size</v>
      </c>
      <c r="C2737">
        <f>IF(B2737=LOOKUP(B2737,'manually extracted terms'!$B$2:$B$219),1,0)</f>
        <v>0</v>
      </c>
    </row>
    <row r="2738" spans="1:3" x14ac:dyDescent="0.25">
      <c r="A2738" t="s">
        <v>1798</v>
      </c>
      <c r="B2738" t="str">
        <f t="shared" si="42"/>
        <v>inform</v>
      </c>
      <c r="C2738">
        <f>IF(B2738=LOOKUP(B2738,'manually extracted terms'!$B$2:$B$219),1,0)</f>
        <v>0</v>
      </c>
    </row>
    <row r="2739" spans="1:3" x14ac:dyDescent="0.25">
      <c r="A2739" t="s">
        <v>4187</v>
      </c>
      <c r="B2739" t="str">
        <f t="shared" si="42"/>
        <v>typeofhealthplan</v>
      </c>
      <c r="C2739">
        <f>IF(B2739=LOOKUP(B2739,'manually extracted terms'!$B$2:$B$219),1,0)</f>
        <v>0</v>
      </c>
    </row>
    <row r="2740" spans="1:3" x14ac:dyDescent="0.25">
      <c r="A2740" t="s">
        <v>1405</v>
      </c>
      <c r="B2740" t="str">
        <f t="shared" si="42"/>
        <v>applicationexception</v>
      </c>
      <c r="C2740">
        <f>IF(B2740=LOOKUP(B2740,'manually extracted terms'!$B$2:$B$219),1,0)</f>
        <v>0</v>
      </c>
    </row>
    <row r="2741" spans="1:3" x14ac:dyDescent="0.25">
      <c r="A2741" t="s">
        <v>4188</v>
      </c>
      <c r="B2741" t="str">
        <f t="shared" si="42"/>
        <v>includingapplication</v>
      </c>
      <c r="C2741">
        <f>IF(B2741=LOOKUP(B2741,'manually extracted terms'!$B$2:$B$219),1,0)</f>
        <v>0</v>
      </c>
    </row>
    <row r="2742" spans="1:3" x14ac:dyDescent="0.25">
      <c r="A2742" t="s">
        <v>1799</v>
      </c>
      <c r="B2742" t="str">
        <f t="shared" si="42"/>
        <v>require</v>
      </c>
      <c r="C2742">
        <f>IF(B2742=LOOKUP(B2742,'manually extracted terms'!$B$2:$B$219),1,0)</f>
        <v>0</v>
      </c>
    </row>
    <row r="2743" spans="1:3" x14ac:dyDescent="0.25">
      <c r="A2743" t="s">
        <v>1088</v>
      </c>
      <c r="B2743" t="str">
        <f t="shared" si="42"/>
        <v>cost-sharingreductionsbased</v>
      </c>
      <c r="C2743">
        <f>IF(B2743=LOOKUP(B2743,'manually extracted terms'!$B$2:$B$219),1,0)</f>
        <v>0</v>
      </c>
    </row>
    <row r="2744" spans="1:3" x14ac:dyDescent="0.25">
      <c r="A2744" t="s">
        <v>4189</v>
      </c>
      <c r="B2744" t="str">
        <f t="shared" si="42"/>
        <v>statusofcitizenshipverification</v>
      </c>
      <c r="C2744">
        <f>IF(B2744=LOOKUP(B2744,'manually extracted terms'!$B$2:$B$219),1,0)</f>
        <v>0</v>
      </c>
    </row>
    <row r="2745" spans="1:3" x14ac:dyDescent="0.25">
      <c r="A2745" t="s">
        <v>4190</v>
      </c>
      <c r="B2745" t="str">
        <f t="shared" si="42"/>
        <v>informationaccordingtorole-based</v>
      </c>
      <c r="C2745">
        <f>IF(B2745=LOOKUP(B2745,'manually extracted terms'!$B$2:$B$219),1,0)</f>
        <v>0</v>
      </c>
    </row>
    <row r="2746" spans="1:3" x14ac:dyDescent="0.25">
      <c r="A2746" t="s">
        <v>4191</v>
      </c>
      <c r="B2746" t="str">
        <f t="shared" si="42"/>
        <v>out-of-pocket</v>
      </c>
      <c r="C2746">
        <f>IF(B2746=LOOKUP(B2746,'manually extracted terms'!$B$2:$B$219),1,0)</f>
        <v>0</v>
      </c>
    </row>
    <row r="2747" spans="1:3" x14ac:dyDescent="0.25">
      <c r="A2747" t="s">
        <v>4192</v>
      </c>
      <c r="B2747" t="str">
        <f t="shared" si="42"/>
        <v>userfeedback</v>
      </c>
      <c r="C2747">
        <f>IF(B2747=LOOKUP(B2747,'manually extracted terms'!$B$2:$B$219),1,0)</f>
        <v>0</v>
      </c>
    </row>
    <row r="2748" spans="1:3" x14ac:dyDescent="0.25">
      <c r="A2748" t="s">
        <v>1031</v>
      </c>
      <c r="B2748" t="str">
        <f t="shared" si="42"/>
        <v>consumersapplicationinformation</v>
      </c>
      <c r="C2748">
        <f>IF(B2748=LOOKUP(B2748,'manually extracted terms'!$B$2:$B$219),1,0)</f>
        <v>0</v>
      </c>
    </row>
    <row r="2749" spans="1:3" x14ac:dyDescent="0.25">
      <c r="A2749" t="s">
        <v>196</v>
      </c>
      <c r="B2749" t="str">
        <f t="shared" si="42"/>
        <v>facility</v>
      </c>
      <c r="C2749">
        <f>IF(B2749=LOOKUP(B2749,'manually extracted terms'!$B$2:$B$219),1,0)</f>
        <v>1</v>
      </c>
    </row>
    <row r="2750" spans="1:3" x14ac:dyDescent="0.25">
      <c r="A2750" t="s">
        <v>4193</v>
      </c>
      <c r="B2750" t="str">
        <f t="shared" si="42"/>
        <v>invoiceissuerqhp</v>
      </c>
      <c r="C2750">
        <f>IF(B2750=LOOKUP(B2750,'manually extracted terms'!$B$2:$B$219),1,0)</f>
        <v>0</v>
      </c>
    </row>
    <row r="2751" spans="1:3" x14ac:dyDescent="0.25">
      <c r="A2751" t="s">
        <v>1474</v>
      </c>
      <c r="B2751" t="str">
        <f t="shared" si="42"/>
        <v>typeprogram</v>
      </c>
      <c r="C2751">
        <f>IF(B2751=LOOKUP(B2751,'manually extracted terms'!$B$2:$B$219),1,0)</f>
        <v>0</v>
      </c>
    </row>
    <row r="2752" spans="1:3" x14ac:dyDescent="0.25">
      <c r="A2752" t="s">
        <v>4194</v>
      </c>
      <c r="B2752" t="str">
        <f t="shared" ref="B2752:B2815" si="43">LOWER(SUBSTITUTE(A2752," ",""))</f>
        <v>webportalwhenadditional</v>
      </c>
      <c r="C2752">
        <f>IF(B2752=LOOKUP(B2752,'manually extracted terms'!$B$2:$B$219),1,0)</f>
        <v>0</v>
      </c>
    </row>
    <row r="2753" spans="1:3" x14ac:dyDescent="0.25">
      <c r="A2753" t="s">
        <v>4195</v>
      </c>
      <c r="B2753" t="str">
        <f t="shared" si="43"/>
        <v>transmissionofinformation</v>
      </c>
      <c r="C2753">
        <f>IF(B2753=LOOKUP(B2753,'manually extracted terms'!$B$2:$B$219),1,0)</f>
        <v>0</v>
      </c>
    </row>
    <row r="2754" spans="1:3" x14ac:dyDescent="0.25">
      <c r="A2754" t="s">
        <v>4196</v>
      </c>
      <c r="B2754" t="str">
        <f t="shared" si="43"/>
        <v>provideeasily</v>
      </c>
      <c r="C2754">
        <f>IF(B2754=LOOKUP(B2754,'manually extracted terms'!$B$2:$B$219),1,0)</f>
        <v>0</v>
      </c>
    </row>
    <row r="2755" spans="1:3" x14ac:dyDescent="0.25">
      <c r="A2755" t="s">
        <v>4197</v>
      </c>
      <c r="B2755" t="str">
        <f t="shared" si="43"/>
        <v>dateofapplication</v>
      </c>
      <c r="C2755">
        <f>IF(B2755=LOOKUP(B2755,'manually extracted terms'!$B$2:$B$219),1,0)</f>
        <v>0</v>
      </c>
    </row>
    <row r="2756" spans="1:3" x14ac:dyDescent="0.25">
      <c r="A2756" t="s">
        <v>1804</v>
      </c>
      <c r="B2756" t="str">
        <f t="shared" si="43"/>
        <v>consent</v>
      </c>
      <c r="C2756">
        <f>IF(B2756=LOOKUP(B2756,'manually extracted terms'!$B$2:$B$219),1,0)</f>
        <v>0</v>
      </c>
    </row>
    <row r="2757" spans="1:3" x14ac:dyDescent="0.25">
      <c r="A2757" t="s">
        <v>4198</v>
      </c>
      <c r="B2757" t="str">
        <f t="shared" si="43"/>
        <v>reviewtimeframe</v>
      </c>
      <c r="C2757">
        <f>IF(B2757=LOOKUP(B2757,'manually extracted terms'!$B$2:$B$219),1,0)</f>
        <v>0</v>
      </c>
    </row>
    <row r="2758" spans="1:3" x14ac:dyDescent="0.25">
      <c r="A2758" t="s">
        <v>4199</v>
      </c>
      <c r="B2758" t="str">
        <f t="shared" si="43"/>
        <v>agencyobtain</v>
      </c>
      <c r="C2758">
        <f>IF(B2758=LOOKUP(B2758,'manually extracted terms'!$B$2:$B$219),1,0)</f>
        <v>0</v>
      </c>
    </row>
    <row r="2759" spans="1:3" x14ac:dyDescent="0.25">
      <c r="A2759" t="s">
        <v>4200</v>
      </c>
      <c r="B2759" t="str">
        <f t="shared" si="43"/>
        <v>qhpofanindividual</v>
      </c>
      <c r="C2759">
        <f>IF(B2759=LOOKUP(B2759,'manually extracted terms'!$B$2:$B$219),1,0)</f>
        <v>0</v>
      </c>
    </row>
    <row r="2760" spans="1:3" x14ac:dyDescent="0.25">
      <c r="A2760" t="s">
        <v>4201</v>
      </c>
      <c r="B2760" t="str">
        <f t="shared" si="43"/>
        <v>conditionsforeachplan</v>
      </c>
      <c r="C2760">
        <f>IF(B2760=LOOKUP(B2760,'manually extracted terms'!$B$2:$B$219),1,0)</f>
        <v>0</v>
      </c>
    </row>
    <row r="2761" spans="1:3" x14ac:dyDescent="0.25">
      <c r="A2761" t="s">
        <v>1806</v>
      </c>
      <c r="B2761" t="str">
        <f t="shared" si="43"/>
        <v>liabilities</v>
      </c>
      <c r="C2761">
        <f>IF(B2761=LOOKUP(B2761,'manually extracted terms'!$B$2:$B$219),1,0)</f>
        <v>0</v>
      </c>
    </row>
    <row r="2762" spans="1:3" x14ac:dyDescent="0.25">
      <c r="A2762" t="s">
        <v>4202</v>
      </c>
      <c r="B2762" t="str">
        <f t="shared" si="43"/>
        <v>trackresolve</v>
      </c>
      <c r="C2762">
        <f>IF(B2762=LOOKUP(B2762,'manually extracted terms'!$B$2:$B$219),1,0)</f>
        <v>0</v>
      </c>
    </row>
    <row r="2763" spans="1:3" x14ac:dyDescent="0.25">
      <c r="A2763" t="s">
        <v>1254</v>
      </c>
      <c r="B2763" t="str">
        <f t="shared" si="43"/>
        <v>managedhealthcare</v>
      </c>
      <c r="C2763">
        <f>IF(B2763=LOOKUP(B2763,'manually extracted terms'!$B$2:$B$219),1,0)</f>
        <v>0</v>
      </c>
    </row>
    <row r="2764" spans="1:3" x14ac:dyDescent="0.25">
      <c r="A2764" t="s">
        <v>4203</v>
      </c>
      <c r="B2764" t="str">
        <f t="shared" si="43"/>
        <v>applicantofadjusted</v>
      </c>
      <c r="C2764">
        <f>IF(B2764=LOOKUP(B2764,'manually extracted terms'!$B$2:$B$219),1,0)</f>
        <v>0</v>
      </c>
    </row>
    <row r="2765" spans="1:3" x14ac:dyDescent="0.25">
      <c r="A2765" t="s">
        <v>4204</v>
      </c>
      <c r="B2765" t="str">
        <f t="shared" si="43"/>
        <v>supporting</v>
      </c>
      <c r="C2765">
        <f>IF(B2765=LOOKUP(B2765,'manually extracted terms'!$B$2:$B$219),1,0)</f>
        <v>0</v>
      </c>
    </row>
    <row r="2766" spans="1:3" x14ac:dyDescent="0.25">
      <c r="A2766" t="s">
        <v>4205</v>
      </c>
      <c r="B2766" t="str">
        <f t="shared" si="43"/>
        <v>non-subsidizedhealth</v>
      </c>
      <c r="C2766">
        <f>IF(B2766=LOOKUP(B2766,'manually extracted terms'!$B$2:$B$219),1,0)</f>
        <v>0</v>
      </c>
    </row>
    <row r="2767" spans="1:3" x14ac:dyDescent="0.25">
      <c r="A2767" t="s">
        <v>4206</v>
      </c>
      <c r="B2767" t="str">
        <f t="shared" si="43"/>
        <v>cmscaliforniadepartment</v>
      </c>
      <c r="C2767">
        <f>IF(B2767=LOOKUP(B2767,'manually extracted terms'!$B$2:$B$219),1,0)</f>
        <v>0</v>
      </c>
    </row>
    <row r="2768" spans="1:3" x14ac:dyDescent="0.25">
      <c r="A2768" t="s">
        <v>4207</v>
      </c>
      <c r="B2768" t="str">
        <f t="shared" si="43"/>
        <v>documentationfromtheinitial</v>
      </c>
      <c r="C2768">
        <f>IF(B2768=LOOKUP(B2768,'manually extracted terms'!$B$2:$B$219),1,0)</f>
        <v>0</v>
      </c>
    </row>
    <row r="2769" spans="1:3" x14ac:dyDescent="0.25">
      <c r="A2769" t="s">
        <v>1124</v>
      </c>
      <c r="B2769" t="str">
        <f t="shared" si="43"/>
        <v>automaticallynotifyonline</v>
      </c>
      <c r="C2769">
        <f>IF(B2769=LOOKUP(B2769,'manually extracted terms'!$B$2:$B$219),1,0)</f>
        <v>0</v>
      </c>
    </row>
    <row r="2770" spans="1:3" x14ac:dyDescent="0.25">
      <c r="A2770" t="s">
        <v>4208</v>
      </c>
      <c r="B2770" t="str">
        <f t="shared" si="43"/>
        <v>provideevent</v>
      </c>
      <c r="C2770">
        <f>IF(B2770=LOOKUP(B2770,'manually extracted terms'!$B$2:$B$219),1,0)</f>
        <v>0</v>
      </c>
    </row>
    <row r="2771" spans="1:3" x14ac:dyDescent="0.25">
      <c r="A2771" t="s">
        <v>158</v>
      </c>
      <c r="B2771" t="str">
        <f t="shared" si="43"/>
        <v>waste</v>
      </c>
      <c r="C2771">
        <f>IF(B2771=LOOKUP(B2771,'manually extracted terms'!$B$2:$B$219),1,0)</f>
        <v>1</v>
      </c>
    </row>
    <row r="2772" spans="1:3" x14ac:dyDescent="0.25">
      <c r="A2772" t="s">
        <v>4209</v>
      </c>
      <c r="B2772" t="str">
        <f t="shared" si="43"/>
        <v>complieswithstate</v>
      </c>
      <c r="C2772">
        <f>IF(B2772=LOOKUP(B2772,'manually extracted terms'!$B$2:$B$219),1,0)</f>
        <v>0</v>
      </c>
    </row>
    <row r="2773" spans="1:3" x14ac:dyDescent="0.25">
      <c r="A2773" t="s">
        <v>4210</v>
      </c>
      <c r="B2773" t="str">
        <f t="shared" si="43"/>
        <v>functionalitytoproduce</v>
      </c>
      <c r="C2773">
        <f>IF(B2773=LOOKUP(B2773,'manually extracted terms'!$B$2:$B$219),1,0)</f>
        <v>0</v>
      </c>
    </row>
    <row r="2774" spans="1:3" x14ac:dyDescent="0.25">
      <c r="A2774" t="s">
        <v>4211</v>
      </c>
      <c r="B2774" t="str">
        <f t="shared" si="43"/>
        <v>circumstanceseg</v>
      </c>
      <c r="C2774">
        <f>IF(B2774=LOOKUP(B2774,'manually extracted terms'!$B$2:$B$219),1,0)</f>
        <v>0</v>
      </c>
    </row>
    <row r="2775" spans="1:3" x14ac:dyDescent="0.25">
      <c r="A2775" t="s">
        <v>4212</v>
      </c>
      <c r="B2775" t="str">
        <f t="shared" si="43"/>
        <v>scurrent</v>
      </c>
      <c r="C2775">
        <f>IF(B2775=LOOKUP(B2775,'manually extracted terms'!$B$2:$B$219),1,0)</f>
        <v>0</v>
      </c>
    </row>
    <row r="2776" spans="1:3" x14ac:dyDescent="0.25">
      <c r="A2776" t="s">
        <v>4213</v>
      </c>
      <c r="B2776" t="str">
        <f t="shared" si="43"/>
        <v>programstofoster</v>
      </c>
      <c r="C2776">
        <f>IF(B2776=LOOKUP(B2776,'manually extracted terms'!$B$2:$B$219),1,0)</f>
        <v>0</v>
      </c>
    </row>
    <row r="2777" spans="1:3" x14ac:dyDescent="0.25">
      <c r="A2777" t="s">
        <v>4214</v>
      </c>
      <c r="B2777" t="str">
        <f t="shared" si="43"/>
        <v>plansidentify</v>
      </c>
      <c r="C2777">
        <f>IF(B2777=LOOKUP(B2777,'manually extracted terms'!$B$2:$B$219),1,0)</f>
        <v>0</v>
      </c>
    </row>
    <row r="2778" spans="1:3" x14ac:dyDescent="0.25">
      <c r="A2778" t="s">
        <v>4215</v>
      </c>
      <c r="B2778" t="str">
        <f t="shared" si="43"/>
        <v>eligibilityshouldberedetermined</v>
      </c>
      <c r="C2778">
        <f>IF(B2778=LOOKUP(B2778,'manually extracted terms'!$B$2:$B$219),1,0)</f>
        <v>0</v>
      </c>
    </row>
    <row r="2779" spans="1:3" x14ac:dyDescent="0.25">
      <c r="A2779" t="s">
        <v>1810</v>
      </c>
      <c r="B2779" t="str">
        <f t="shared" si="43"/>
        <v>opt</v>
      </c>
      <c r="C2779">
        <f>IF(B2779=LOOKUP(B2779,'manually extracted terms'!$B$2:$B$219),1,0)</f>
        <v>0</v>
      </c>
    </row>
    <row r="2780" spans="1:3" x14ac:dyDescent="0.25">
      <c r="A2780" t="s">
        <v>4216</v>
      </c>
      <c r="B2780" t="str">
        <f t="shared" si="43"/>
        <v>noadvanced</v>
      </c>
      <c r="C2780">
        <f>IF(B2780=LOOKUP(B2780,'manually extracted terms'!$B$2:$B$219),1,0)</f>
        <v>0</v>
      </c>
    </row>
    <row r="2781" spans="1:3" x14ac:dyDescent="0.25">
      <c r="A2781" t="s">
        <v>4217</v>
      </c>
      <c r="B2781" t="str">
        <f t="shared" si="43"/>
        <v>showprovider</v>
      </c>
      <c r="C2781">
        <f>IF(B2781=LOOKUP(B2781,'manually extracted terms'!$B$2:$B$219),1,0)</f>
        <v>0</v>
      </c>
    </row>
    <row r="2782" spans="1:3" x14ac:dyDescent="0.25">
      <c r="A2782" t="s">
        <v>4218</v>
      </c>
      <c r="B2782" t="str">
        <f t="shared" si="43"/>
        <v>workflowscapability</v>
      </c>
      <c r="C2782">
        <f>IF(B2782=LOOKUP(B2782,'manually extracted terms'!$B$2:$B$219),1,0)</f>
        <v>0</v>
      </c>
    </row>
    <row r="2783" spans="1:3" x14ac:dyDescent="0.25">
      <c r="A2783" t="s">
        <v>4219</v>
      </c>
      <c r="B2783" t="str">
        <f t="shared" si="43"/>
        <v>delegatedaccesstomultiple</v>
      </c>
      <c r="C2783">
        <f>IF(B2783=LOOKUP(B2783,'manually extracted terms'!$B$2:$B$219),1,0)</f>
        <v>0</v>
      </c>
    </row>
    <row r="2784" spans="1:3" x14ac:dyDescent="0.25">
      <c r="A2784" t="s">
        <v>4220</v>
      </c>
      <c r="B2784" t="str">
        <f t="shared" si="43"/>
        <v>securitycontrol</v>
      </c>
      <c r="C2784">
        <f>IF(B2784=LOOKUP(B2784,'manually extracted terms'!$B$2:$B$219),1,0)</f>
        <v>0</v>
      </c>
    </row>
    <row r="2785" spans="1:3" x14ac:dyDescent="0.25">
      <c r="A2785" t="s">
        <v>4221</v>
      </c>
      <c r="B2785" t="str">
        <f t="shared" si="43"/>
        <v>compare</v>
      </c>
      <c r="C2785">
        <f>IF(B2785=LOOKUP(B2785,'manually extracted terms'!$B$2:$B$219),1,0)</f>
        <v>0</v>
      </c>
    </row>
    <row r="2786" spans="1:3" x14ac:dyDescent="0.25">
      <c r="A2786" t="s">
        <v>4222</v>
      </c>
      <c r="B2786" t="str">
        <f t="shared" si="43"/>
        <v>currentplan</v>
      </c>
      <c r="C2786">
        <f>IF(B2786=LOOKUP(B2786,'manually extracted terms'!$B$2:$B$219),1,0)</f>
        <v>0</v>
      </c>
    </row>
    <row r="2787" spans="1:3" x14ac:dyDescent="0.25">
      <c r="A2787" t="s">
        <v>351</v>
      </c>
      <c r="B2787" t="str">
        <f t="shared" si="43"/>
        <v>fpl</v>
      </c>
      <c r="C2787">
        <f>IF(B2787=LOOKUP(B2787,'manually extracted terms'!$B$2:$B$219),1,0)</f>
        <v>1</v>
      </c>
    </row>
    <row r="2788" spans="1:3" x14ac:dyDescent="0.25">
      <c r="A2788" t="s">
        <v>4223</v>
      </c>
      <c r="B2788" t="str">
        <f t="shared" si="43"/>
        <v>configureplan</v>
      </c>
      <c r="C2788">
        <f>IF(B2788=LOOKUP(B2788,'manually extracted terms'!$B$2:$B$219),1,0)</f>
        <v>0</v>
      </c>
    </row>
    <row r="2789" spans="1:3" x14ac:dyDescent="0.25">
      <c r="A2789" t="s">
        <v>4224</v>
      </c>
      <c r="B2789" t="str">
        <f t="shared" si="43"/>
        <v>applicationforsubsidizedhealth</v>
      </c>
      <c r="C2789">
        <f>IF(B2789=LOOKUP(B2789,'manually extracted terms'!$B$2:$B$219),1,0)</f>
        <v>0</v>
      </c>
    </row>
    <row r="2790" spans="1:3" x14ac:dyDescent="0.25">
      <c r="A2790" t="s">
        <v>4225</v>
      </c>
      <c r="B2790" t="str">
        <f t="shared" si="43"/>
        <v>costsnet</v>
      </c>
      <c r="C2790">
        <f>IF(B2790=LOOKUP(B2790,'manually extracted terms'!$B$2:$B$219),1,0)</f>
        <v>0</v>
      </c>
    </row>
    <row r="2791" spans="1:3" x14ac:dyDescent="0.25">
      <c r="A2791" t="s">
        <v>4226</v>
      </c>
      <c r="B2791" t="str">
        <f t="shared" si="43"/>
        <v>assisted</v>
      </c>
      <c r="C2791">
        <f>IF(B2791=LOOKUP(B2791,'manually extracted terms'!$B$2:$B$219),1,0)</f>
        <v>0</v>
      </c>
    </row>
    <row r="2792" spans="1:3" x14ac:dyDescent="0.25">
      <c r="A2792" t="s">
        <v>4227</v>
      </c>
      <c r="B2792" t="str">
        <f t="shared" si="43"/>
        <v>collectoptionalvoluntary</v>
      </c>
      <c r="C2792">
        <f>IF(B2792=LOOKUP(B2792,'manually extracted terms'!$B$2:$B$219),1,0)</f>
        <v>0</v>
      </c>
    </row>
    <row r="2793" spans="1:3" x14ac:dyDescent="0.25">
      <c r="A2793" t="s">
        <v>4228</v>
      </c>
      <c r="B2793" t="str">
        <f t="shared" si="43"/>
        <v>experiencerelated</v>
      </c>
      <c r="C2793">
        <f>IF(B2793=LOOKUP(B2793,'manually extracted terms'!$B$2:$B$219),1,0)</f>
        <v>0</v>
      </c>
    </row>
    <row r="2794" spans="1:3" x14ac:dyDescent="0.25">
      <c r="A2794" t="s">
        <v>4229</v>
      </c>
      <c r="B2794" t="str">
        <f t="shared" si="43"/>
        <v>30through150day</v>
      </c>
      <c r="C2794">
        <f>IF(B2794=LOOKUP(B2794,'manually extracted terms'!$B$2:$B$219),1,0)</f>
        <v>0</v>
      </c>
    </row>
    <row r="2795" spans="1:3" x14ac:dyDescent="0.25">
      <c r="A2795" t="s">
        <v>4230</v>
      </c>
      <c r="B2795" t="str">
        <f t="shared" si="43"/>
        <v>completedbyeachregistered</v>
      </c>
      <c r="C2795">
        <f>IF(B2795=LOOKUP(B2795,'manually extracted terms'!$B$2:$B$219),1,0)</f>
        <v>0</v>
      </c>
    </row>
    <row r="2796" spans="1:3" x14ac:dyDescent="0.25">
      <c r="A2796" t="s">
        <v>4231</v>
      </c>
      <c r="B2796" t="str">
        <f t="shared" si="43"/>
        <v>phonetext</v>
      </c>
      <c r="C2796">
        <f>IF(B2796=LOOKUP(B2796,'manually extracted terms'!$B$2:$B$219),1,0)</f>
        <v>0</v>
      </c>
    </row>
    <row r="2797" spans="1:3" x14ac:dyDescent="0.25">
      <c r="A2797" t="s">
        <v>4232</v>
      </c>
      <c r="B2797" t="str">
        <f t="shared" si="43"/>
        <v>presumptiveeligibility</v>
      </c>
      <c r="C2797">
        <f>IF(B2797=LOOKUP(B2797,'manually extracted terms'!$B$2:$B$219),1,0)</f>
        <v>0</v>
      </c>
    </row>
    <row r="2798" spans="1:3" x14ac:dyDescent="0.25">
      <c r="A2798" t="s">
        <v>4233</v>
      </c>
      <c r="B2798" t="str">
        <f t="shared" si="43"/>
        <v>userstoupdateaccount</v>
      </c>
      <c r="C2798">
        <f>IF(B2798=LOOKUP(B2798,'manually extracted terms'!$B$2:$B$219),1,0)</f>
        <v>0</v>
      </c>
    </row>
    <row r="2799" spans="1:3" x14ac:dyDescent="0.25">
      <c r="A2799" t="s">
        <v>1816</v>
      </c>
      <c r="B2799" t="str">
        <f t="shared" si="43"/>
        <v>compile</v>
      </c>
      <c r="C2799">
        <f>IF(B2799=LOOKUP(B2799,'manually extracted terms'!$B$2:$B$219),1,0)</f>
        <v>0</v>
      </c>
    </row>
    <row r="2800" spans="1:3" x14ac:dyDescent="0.25">
      <c r="A2800" t="s">
        <v>4234</v>
      </c>
      <c r="B2800" t="str">
        <f t="shared" si="43"/>
        <v>supportfrequentlychangingbusiness</v>
      </c>
      <c r="C2800">
        <f>IF(B2800=LOOKUP(B2800,'manually extracted terms'!$B$2:$B$219),1,0)</f>
        <v>0</v>
      </c>
    </row>
    <row r="2801" spans="1:3" x14ac:dyDescent="0.25">
      <c r="A2801" t="s">
        <v>1222</v>
      </c>
      <c r="B2801" t="str">
        <f t="shared" si="43"/>
        <v>informationprovided</v>
      </c>
      <c r="C2801">
        <f>IF(B2801=LOOKUP(B2801,'manually extracted terms'!$B$2:$B$219),1,0)</f>
        <v>0</v>
      </c>
    </row>
    <row r="2802" spans="1:3" x14ac:dyDescent="0.25">
      <c r="A2802" t="s">
        <v>4235</v>
      </c>
      <c r="B2802" t="str">
        <f t="shared" si="43"/>
        <v>awarenessenrollment</v>
      </c>
      <c r="C2802">
        <f>IF(B2802=LOOKUP(B2802,'manually extracted terms'!$B$2:$B$219),1,0)</f>
        <v>0</v>
      </c>
    </row>
    <row r="2803" spans="1:3" x14ac:dyDescent="0.25">
      <c r="A2803" t="s">
        <v>4236</v>
      </c>
      <c r="B2803" t="str">
        <f t="shared" si="43"/>
        <v>liabilitiesthatmayoccur</v>
      </c>
      <c r="C2803">
        <f>IF(B2803=LOOKUP(B2803,'manually extracted terms'!$B$2:$B$219),1,0)</f>
        <v>0</v>
      </c>
    </row>
    <row r="2804" spans="1:3" x14ac:dyDescent="0.25">
      <c r="A2804" t="s">
        <v>1397</v>
      </c>
      <c r="B2804" t="str">
        <f t="shared" si="43"/>
        <v>180day</v>
      </c>
      <c r="C2804">
        <f>IF(B2804=LOOKUP(B2804,'manually extracted terms'!$B$2:$B$219),1,0)</f>
        <v>0</v>
      </c>
    </row>
    <row r="2805" spans="1:3" x14ac:dyDescent="0.25">
      <c r="A2805" t="s">
        <v>4237</v>
      </c>
      <c r="B2805" t="str">
        <f t="shared" si="43"/>
        <v>responsible</v>
      </c>
      <c r="C2805">
        <f>IF(B2805=LOOKUP(B2805,'manually extracted terms'!$B$2:$B$219),1,0)</f>
        <v>0</v>
      </c>
    </row>
    <row r="2806" spans="1:3" x14ac:dyDescent="0.25">
      <c r="A2806" t="s">
        <v>4238</v>
      </c>
      <c r="B2806" t="str">
        <f t="shared" si="43"/>
        <v>eligibilitydeterminationsbytype</v>
      </c>
      <c r="C2806">
        <f>IF(B2806=LOOKUP(B2806,'manually extracted terms'!$B$2:$B$219),1,0)</f>
        <v>0</v>
      </c>
    </row>
    <row r="2807" spans="1:3" x14ac:dyDescent="0.25">
      <c r="A2807" t="s">
        <v>4239</v>
      </c>
      <c r="B2807" t="str">
        <f t="shared" si="43"/>
        <v>costsnetsaving</v>
      </c>
      <c r="C2807">
        <f>IF(B2807=LOOKUP(B2807,'manually extracted terms'!$B$2:$B$219),1,0)</f>
        <v>0</v>
      </c>
    </row>
    <row r="2808" spans="1:3" x14ac:dyDescent="0.25">
      <c r="A2808" t="s">
        <v>124</v>
      </c>
      <c r="B2808" t="str">
        <f t="shared" si="43"/>
        <v>minimumessentialhealthcoverage</v>
      </c>
      <c r="C2808">
        <f>IF(B2808=LOOKUP(B2808,'manually extracted terms'!$B$2:$B$219),1,0)</f>
        <v>1</v>
      </c>
    </row>
    <row r="2809" spans="1:3" x14ac:dyDescent="0.25">
      <c r="A2809" t="s">
        <v>1818</v>
      </c>
      <c r="B2809" t="str">
        <f t="shared" si="43"/>
        <v>secretary</v>
      </c>
      <c r="C2809">
        <f>IF(B2809=LOOKUP(B2809,'manually extracted terms'!$B$2:$B$219),1,0)</f>
        <v>0</v>
      </c>
    </row>
    <row r="2810" spans="1:3" x14ac:dyDescent="0.25">
      <c r="A2810" t="s">
        <v>4240</v>
      </c>
      <c r="B2810" t="str">
        <f t="shared" si="43"/>
        <v>basedonrulesengine</v>
      </c>
      <c r="C2810">
        <f>IF(B2810=LOOKUP(B2810,'manually extracted terms'!$B$2:$B$219),1,0)</f>
        <v>0</v>
      </c>
    </row>
    <row r="2811" spans="1:3" x14ac:dyDescent="0.25">
      <c r="A2811" t="s">
        <v>4241</v>
      </c>
      <c r="B2811" t="str">
        <f t="shared" si="43"/>
        <v>calheersshallautomatically</v>
      </c>
      <c r="C2811">
        <f>IF(B2811=LOOKUP(B2811,'manually extracted terms'!$B$2:$B$219),1,0)</f>
        <v>0</v>
      </c>
    </row>
    <row r="2812" spans="1:3" x14ac:dyDescent="0.25">
      <c r="A2812" t="s">
        <v>4242</v>
      </c>
      <c r="B2812" t="str">
        <f t="shared" si="43"/>
        <v>individualofinsurancerequirement</v>
      </c>
      <c r="C2812">
        <f>IF(B2812=LOOKUP(B2812,'manually extracted terms'!$B$2:$B$219),1,0)</f>
        <v>0</v>
      </c>
    </row>
    <row r="2813" spans="1:3" x14ac:dyDescent="0.25">
      <c r="A2813" t="s">
        <v>4243</v>
      </c>
      <c r="B2813" t="str">
        <f t="shared" si="43"/>
        <v>plansbasedoneligibility</v>
      </c>
      <c r="C2813">
        <f>IF(B2813=LOOKUP(B2813,'manually extracted terms'!$B$2:$B$219),1,0)</f>
        <v>0</v>
      </c>
    </row>
    <row r="2814" spans="1:3" x14ac:dyDescent="0.25">
      <c r="A2814" t="s">
        <v>4244</v>
      </c>
      <c r="B2814" t="str">
        <f t="shared" si="43"/>
        <v>portalloginaccount</v>
      </c>
      <c r="C2814">
        <f>IF(B2814=LOOKUP(B2814,'manually extracted terms'!$B$2:$B$219),1,0)</f>
        <v>0</v>
      </c>
    </row>
    <row r="2815" spans="1:3" x14ac:dyDescent="0.25">
      <c r="A2815" t="s">
        <v>4245</v>
      </c>
      <c r="B2815" t="str">
        <f t="shared" si="43"/>
        <v>provideaformal</v>
      </c>
      <c r="C2815">
        <f>IF(B2815=LOOKUP(B2815,'manually extracted terms'!$B$2:$B$219),1,0)</f>
        <v>0</v>
      </c>
    </row>
    <row r="2816" spans="1:3" x14ac:dyDescent="0.25">
      <c r="A2816" t="s">
        <v>129</v>
      </c>
      <c r="B2816" t="str">
        <f t="shared" ref="B2816:B2879" si="44">LOWER(SUBSTITUTE(A2816," ",""))</f>
        <v>reinsurance</v>
      </c>
      <c r="C2816">
        <f>IF(B2816=LOOKUP(B2816,'manually extracted terms'!$B$2:$B$219),1,0)</f>
        <v>1</v>
      </c>
    </row>
    <row r="2817" spans="1:3" x14ac:dyDescent="0.25">
      <c r="A2817" t="s">
        <v>4246</v>
      </c>
      <c r="B2817" t="str">
        <f t="shared" si="44"/>
        <v>grant</v>
      </c>
      <c r="C2817">
        <f>IF(B2817=LOOKUP(B2817,'manually extracted terms'!$B$2:$B$219),1,0)</f>
        <v>0</v>
      </c>
    </row>
    <row r="2818" spans="1:3" x14ac:dyDescent="0.25">
      <c r="A2818" t="s">
        <v>4247</v>
      </c>
      <c r="B2818" t="str">
        <f t="shared" si="44"/>
        <v>deducting</v>
      </c>
      <c r="C2818">
        <f>IF(B2818=LOOKUP(B2818,'manually extracted terms'!$B$2:$B$219),1,0)</f>
        <v>0</v>
      </c>
    </row>
    <row r="2819" spans="1:3" x14ac:dyDescent="0.25">
      <c r="A2819" t="s">
        <v>4248</v>
      </c>
      <c r="B2819" t="str">
        <f t="shared" si="44"/>
        <v>issuertoprovide</v>
      </c>
      <c r="C2819">
        <f>IF(B2819=LOOKUP(B2819,'manually extracted terms'!$B$2:$B$219),1,0)</f>
        <v>0</v>
      </c>
    </row>
    <row r="2820" spans="1:3" x14ac:dyDescent="0.25">
      <c r="A2820" t="s">
        <v>4249</v>
      </c>
      <c r="B2820" t="str">
        <f t="shared" si="44"/>
        <v>incomehousehold</v>
      </c>
      <c r="C2820">
        <f>IF(B2820=LOOKUP(B2820,'manually extracted terms'!$B$2:$B$219),1,0)</f>
        <v>0</v>
      </c>
    </row>
    <row r="2821" spans="1:3" x14ac:dyDescent="0.25">
      <c r="A2821" t="s">
        <v>1820</v>
      </c>
      <c r="B2821" t="str">
        <f t="shared" si="44"/>
        <v>race</v>
      </c>
      <c r="C2821">
        <f>IF(B2821=LOOKUP(B2821,'manually extracted terms'!$B$2:$B$219),1,0)</f>
        <v>1</v>
      </c>
    </row>
    <row r="2822" spans="1:3" x14ac:dyDescent="0.25">
      <c r="A2822" t="s">
        <v>1227</v>
      </c>
      <c r="B2822" t="str">
        <f t="shared" si="44"/>
        <v>riskcost</v>
      </c>
      <c r="C2822">
        <f>IF(B2822=LOOKUP(B2822,'manually extracted terms'!$B$2:$B$219),1,0)</f>
        <v>0</v>
      </c>
    </row>
    <row r="2823" spans="1:3" x14ac:dyDescent="0.25">
      <c r="A2823" t="s">
        <v>4250</v>
      </c>
      <c r="B2823" t="str">
        <f t="shared" si="44"/>
        <v>individualpreference</v>
      </c>
      <c r="C2823">
        <f>IF(B2823=LOOKUP(B2823,'manually extracted terms'!$B$2:$B$219),1,0)</f>
        <v>0</v>
      </c>
    </row>
    <row r="2824" spans="1:3" x14ac:dyDescent="0.25">
      <c r="A2824" t="s">
        <v>4251</v>
      </c>
      <c r="B2824" t="str">
        <f t="shared" si="44"/>
        <v>reconcileissuerpremiumpayment</v>
      </c>
      <c r="C2824">
        <f>IF(B2824=LOOKUP(B2824,'manually extracted terms'!$B$2:$B$219),1,0)</f>
        <v>0</v>
      </c>
    </row>
    <row r="2825" spans="1:3" x14ac:dyDescent="0.25">
      <c r="A2825" t="s">
        <v>1198</v>
      </c>
      <c r="B2825" t="str">
        <f t="shared" si="44"/>
        <v>authorizedprovider</v>
      </c>
      <c r="C2825">
        <f>IF(B2825=LOOKUP(B2825,'manually extracted terms'!$B$2:$B$219),1,0)</f>
        <v>0</v>
      </c>
    </row>
    <row r="2826" spans="1:3" x14ac:dyDescent="0.25">
      <c r="A2826" t="s">
        <v>4252</v>
      </c>
      <c r="B2826" t="str">
        <f t="shared" si="44"/>
        <v>calheersshallgeneratemonthly</v>
      </c>
      <c r="C2826">
        <f>IF(B2826=LOOKUP(B2826,'manually extracted terms'!$B$2:$B$219),1,0)</f>
        <v>0</v>
      </c>
    </row>
    <row r="2827" spans="1:3" x14ac:dyDescent="0.25">
      <c r="A2827" t="s">
        <v>220</v>
      </c>
      <c r="B2827" t="str">
        <f t="shared" si="44"/>
        <v>premiumcost</v>
      </c>
      <c r="C2827">
        <f>IF(B2827=LOOKUP(B2827,'manually extracted terms'!$B$2:$B$219),1,0)</f>
        <v>1</v>
      </c>
    </row>
    <row r="2828" spans="1:3" x14ac:dyDescent="0.25">
      <c r="A2828" t="s">
        <v>4253</v>
      </c>
      <c r="B2828" t="str">
        <f t="shared" si="44"/>
        <v>presenttheconsumer</v>
      </c>
      <c r="C2828">
        <f>IF(B2828=LOOKUP(B2828,'manually extracted terms'!$B$2:$B$219),1,0)</f>
        <v>0</v>
      </c>
    </row>
    <row r="2829" spans="1:3" x14ac:dyDescent="0.25">
      <c r="A2829" t="s">
        <v>991</v>
      </c>
      <c r="B2829" t="str">
        <f t="shared" si="44"/>
        <v>configureplanassessmentfee</v>
      </c>
      <c r="C2829">
        <f>IF(B2829=LOOKUP(B2829,'manually extracted terms'!$B$2:$B$219),1,0)</f>
        <v>0</v>
      </c>
    </row>
    <row r="2830" spans="1:3" x14ac:dyDescent="0.25">
      <c r="A2830" t="s">
        <v>4254</v>
      </c>
      <c r="B2830" t="str">
        <f t="shared" si="44"/>
        <v>consumertoassign</v>
      </c>
      <c r="C2830">
        <f>IF(B2830=LOOKUP(B2830,'manually extracted terms'!$B$2:$B$219),1,0)</f>
        <v>0</v>
      </c>
    </row>
    <row r="2831" spans="1:3" x14ac:dyDescent="0.25">
      <c r="A2831" t="s">
        <v>4255</v>
      </c>
      <c r="B2831" t="str">
        <f t="shared" si="44"/>
        <v>consumerislogged</v>
      </c>
      <c r="C2831">
        <f>IF(B2831=LOOKUP(B2831,'manually extracted terms'!$B$2:$B$219),1,0)</f>
        <v>0</v>
      </c>
    </row>
    <row r="2832" spans="1:3" x14ac:dyDescent="0.25">
      <c r="A2832" t="s">
        <v>1140</v>
      </c>
      <c r="B2832" t="str">
        <f t="shared" si="44"/>
        <v>provideeventtrigger</v>
      </c>
      <c r="C2832">
        <f>IF(B2832=LOOKUP(B2832,'manually extracted terms'!$B$2:$B$219),1,0)</f>
        <v>0</v>
      </c>
    </row>
    <row r="2833" spans="1:3" x14ac:dyDescent="0.25">
      <c r="A2833" t="s">
        <v>4256</v>
      </c>
      <c r="B2833" t="str">
        <f t="shared" si="44"/>
        <v>decisionsupport</v>
      </c>
      <c r="C2833">
        <f>IF(B2833=LOOKUP(B2833,'manually extracted terms'!$B$2:$B$219),1,0)</f>
        <v>0</v>
      </c>
    </row>
    <row r="2834" spans="1:3" x14ac:dyDescent="0.25">
      <c r="A2834" t="s">
        <v>4257</v>
      </c>
      <c r="B2834" t="str">
        <f t="shared" si="44"/>
        <v>numbershouldstate</v>
      </c>
      <c r="C2834">
        <f>IF(B2834=LOOKUP(B2834,'manually extracted terms'!$B$2:$B$219),1,0)</f>
        <v>0</v>
      </c>
    </row>
    <row r="2835" spans="1:3" x14ac:dyDescent="0.25">
      <c r="A2835" t="s">
        <v>4258</v>
      </c>
      <c r="B2835" t="str">
        <f t="shared" si="44"/>
        <v>statewideclientindex</v>
      </c>
      <c r="C2835">
        <f>IF(B2835=LOOKUP(B2835,'manually extracted terms'!$B$2:$B$219),1,0)</f>
        <v>1</v>
      </c>
    </row>
    <row r="2836" spans="1:3" x14ac:dyDescent="0.25">
      <c r="A2836" t="s">
        <v>4259</v>
      </c>
      <c r="B2836" t="str">
        <f t="shared" si="44"/>
        <v>gtransactioncode</v>
      </c>
      <c r="C2836">
        <f>IF(B2836=LOOKUP(B2836,'manually extracted terms'!$B$2:$B$219),1,0)</f>
        <v>0</v>
      </c>
    </row>
    <row r="2837" spans="1:3" x14ac:dyDescent="0.25">
      <c r="A2837" t="s">
        <v>4260</v>
      </c>
      <c r="B2837" t="str">
        <f t="shared" si="44"/>
        <v>indexsci</v>
      </c>
      <c r="C2837">
        <f>IF(B2837=LOOKUP(B2837,'manually extracted terms'!$B$2:$B$219),1,0)</f>
        <v>0</v>
      </c>
    </row>
    <row r="2838" spans="1:3" x14ac:dyDescent="0.25">
      <c r="A2838" t="s">
        <v>1338</v>
      </c>
      <c r="B2838" t="str">
        <f t="shared" si="44"/>
        <v>decertificationinformation</v>
      </c>
      <c r="C2838">
        <f>IF(B2838=LOOKUP(B2838,'manually extracted terms'!$B$2:$B$219),1,0)</f>
        <v>0</v>
      </c>
    </row>
    <row r="2839" spans="1:3" x14ac:dyDescent="0.25">
      <c r="A2839" t="s">
        <v>4261</v>
      </c>
      <c r="B2839" t="str">
        <f t="shared" si="44"/>
        <v>searchestolocateneeded</v>
      </c>
      <c r="C2839">
        <f>IF(B2839=LOOKUP(B2839,'manually extracted terms'!$B$2:$B$219),1,0)</f>
        <v>0</v>
      </c>
    </row>
    <row r="2840" spans="1:3" x14ac:dyDescent="0.25">
      <c r="A2840" t="s">
        <v>4262</v>
      </c>
      <c r="B2840" t="str">
        <f t="shared" si="44"/>
        <v>applicationfornon-subsidized</v>
      </c>
      <c r="C2840">
        <f>IF(B2840=LOOKUP(B2840,'manually extracted terms'!$B$2:$B$219),1,0)</f>
        <v>0</v>
      </c>
    </row>
    <row r="2841" spans="1:3" x14ac:dyDescent="0.25">
      <c r="A2841" t="s">
        <v>1469</v>
      </c>
      <c r="B2841" t="str">
        <f t="shared" si="44"/>
        <v>convenientway</v>
      </c>
      <c r="C2841">
        <f>IF(B2841=LOOKUP(B2841,'manually extracted terms'!$B$2:$B$219),1,0)</f>
        <v>0</v>
      </c>
    </row>
    <row r="2842" spans="1:3" x14ac:dyDescent="0.25">
      <c r="A2842" t="s">
        <v>4263</v>
      </c>
      <c r="B2842" t="str">
        <f t="shared" si="44"/>
        <v>initiateeligibility</v>
      </c>
      <c r="C2842">
        <f>IF(B2842=LOOKUP(B2842,'manually extracted terms'!$B$2:$B$219),1,0)</f>
        <v>0</v>
      </c>
    </row>
    <row r="2843" spans="1:3" x14ac:dyDescent="0.25">
      <c r="A2843" t="s">
        <v>4264</v>
      </c>
      <c r="B2843" t="str">
        <f t="shared" si="44"/>
        <v>promote</v>
      </c>
      <c r="C2843">
        <f>IF(B2843=LOOKUP(B2843,'manually extracted terms'!$B$2:$B$219),1,0)</f>
        <v>0</v>
      </c>
    </row>
    <row r="2844" spans="1:3" x14ac:dyDescent="0.25">
      <c r="A2844" t="s">
        <v>73</v>
      </c>
      <c r="B2844" t="str">
        <f t="shared" si="44"/>
        <v>onlinecalculator</v>
      </c>
      <c r="C2844">
        <f>IF(B2844=LOOKUP(B2844,'manually extracted terms'!$B$2:$B$219),1,0)</f>
        <v>1</v>
      </c>
    </row>
    <row r="2845" spans="1:3" x14ac:dyDescent="0.25">
      <c r="A2845" t="s">
        <v>4265</v>
      </c>
      <c r="B2845" t="str">
        <f t="shared" si="44"/>
        <v>onlinebatch</v>
      </c>
      <c r="C2845">
        <f>IF(B2845=LOOKUP(B2845,'manually extracted terms'!$B$2:$B$219),1,0)</f>
        <v>0</v>
      </c>
    </row>
    <row r="2846" spans="1:3" x14ac:dyDescent="0.25">
      <c r="A2846" t="s">
        <v>4266</v>
      </c>
      <c r="B2846" t="str">
        <f t="shared" si="44"/>
        <v>qhptheircurrent</v>
      </c>
      <c r="C2846">
        <f>IF(B2846=LOOKUP(B2846,'manually extracted terms'!$B$2:$B$219),1,0)</f>
        <v>0</v>
      </c>
    </row>
    <row r="2847" spans="1:3" x14ac:dyDescent="0.25">
      <c r="A2847" t="s">
        <v>4267</v>
      </c>
      <c r="B2847" t="str">
        <f t="shared" si="44"/>
        <v>generaterandom</v>
      </c>
      <c r="C2847">
        <f>IF(B2847=LOOKUP(B2847,'manually extracted terms'!$B$2:$B$219),1,0)</f>
        <v>0</v>
      </c>
    </row>
    <row r="2848" spans="1:3" x14ac:dyDescent="0.25">
      <c r="A2848" t="s">
        <v>4268</v>
      </c>
      <c r="B2848" t="str">
        <f t="shared" si="44"/>
        <v>multipleservicedeliverymodel</v>
      </c>
      <c r="C2848">
        <f>IF(B2848=LOOKUP(B2848,'manually extracted terms'!$B$2:$B$219),1,0)</f>
        <v>0</v>
      </c>
    </row>
    <row r="2849" spans="1:3" x14ac:dyDescent="0.25">
      <c r="A2849" t="s">
        <v>4269</v>
      </c>
      <c r="B2849" t="str">
        <f t="shared" si="44"/>
        <v>accesstheirowncase</v>
      </c>
      <c r="C2849">
        <f>IF(B2849=LOOKUP(B2849,'manually extracted terms'!$B$2:$B$219),1,0)</f>
        <v>0</v>
      </c>
    </row>
    <row r="2850" spans="1:3" x14ac:dyDescent="0.25">
      <c r="A2850" t="s">
        <v>4270</v>
      </c>
      <c r="B2850" t="str">
        <f t="shared" si="44"/>
        <v>advocatescalifornia</v>
      </c>
      <c r="C2850">
        <f>IF(B2850=LOOKUP(B2850,'manually extracted terms'!$B$2:$B$219),1,0)</f>
        <v>0</v>
      </c>
    </row>
    <row r="2851" spans="1:3" x14ac:dyDescent="0.25">
      <c r="A2851" t="s">
        <v>4271</v>
      </c>
      <c r="B2851" t="str">
        <f t="shared" si="44"/>
        <v>generatecomment</v>
      </c>
      <c r="C2851">
        <f>IF(B2851=LOOKUP(B2851,'manually extracted terms'!$B$2:$B$219),1,0)</f>
        <v>0</v>
      </c>
    </row>
    <row r="2852" spans="1:3" x14ac:dyDescent="0.25">
      <c r="A2852" t="s">
        <v>4272</v>
      </c>
      <c r="B2852" t="str">
        <f t="shared" si="44"/>
        <v>healthcondition</v>
      </c>
      <c r="C2852">
        <f>IF(B2852=LOOKUP(B2852,'manually extracted terms'!$B$2:$B$219),1,0)</f>
        <v>0</v>
      </c>
    </row>
    <row r="2853" spans="1:3" x14ac:dyDescent="0.25">
      <c r="A2853" t="s">
        <v>4273</v>
      </c>
      <c r="B2853" t="str">
        <f t="shared" si="44"/>
        <v>questionsonlyforanonymous</v>
      </c>
      <c r="C2853">
        <f>IF(B2853=LOOKUP(B2853,'manually extracted terms'!$B$2:$B$219),1,0)</f>
        <v>0</v>
      </c>
    </row>
    <row r="2854" spans="1:3" x14ac:dyDescent="0.25">
      <c r="A2854" t="s">
        <v>4274</v>
      </c>
      <c r="B2854" t="str">
        <f t="shared" si="44"/>
        <v>enrollmentsbybenefitlevel</v>
      </c>
      <c r="C2854">
        <f>IF(B2854=LOOKUP(B2854,'manually extracted terms'!$B$2:$B$219),1,0)</f>
        <v>0</v>
      </c>
    </row>
    <row r="2855" spans="1:3" x14ac:dyDescent="0.25">
      <c r="A2855" t="s">
        <v>4275</v>
      </c>
      <c r="B2855" t="str">
        <f t="shared" si="44"/>
        <v>applicanttoprovide</v>
      </c>
      <c r="C2855">
        <f>IF(B2855=LOOKUP(B2855,'manually extracted terms'!$B$2:$B$219),1,0)</f>
        <v>0</v>
      </c>
    </row>
    <row r="2856" spans="1:3" x14ac:dyDescent="0.25">
      <c r="A2856" t="s">
        <v>4276</v>
      </c>
      <c r="B2856" t="str">
        <f t="shared" si="44"/>
        <v>useexchange</v>
      </c>
      <c r="C2856">
        <f>IF(B2856=LOOKUP(B2856,'manually extracted terms'!$B$2:$B$219),1,0)</f>
        <v>0</v>
      </c>
    </row>
    <row r="2857" spans="1:3" x14ac:dyDescent="0.25">
      <c r="A2857" t="s">
        <v>1353</v>
      </c>
      <c r="B2857" t="str">
        <f t="shared" si="44"/>
        <v>qhpevaluation</v>
      </c>
      <c r="C2857">
        <f>IF(B2857=LOOKUP(B2857,'manually extracted terms'!$B$2:$B$219),1,0)</f>
        <v>0</v>
      </c>
    </row>
    <row r="2858" spans="1:3" x14ac:dyDescent="0.25">
      <c r="A2858" t="s">
        <v>4277</v>
      </c>
      <c r="B2858" t="str">
        <f t="shared" si="44"/>
        <v>safety</v>
      </c>
      <c r="C2858">
        <f>IF(B2858=LOOKUP(B2858,'manually extracted terms'!$B$2:$B$219),1,0)</f>
        <v>0</v>
      </c>
    </row>
    <row r="2859" spans="1:3" x14ac:dyDescent="0.25">
      <c r="A2859" t="s">
        <v>4278</v>
      </c>
      <c r="B2859" t="str">
        <f t="shared" si="44"/>
        <v>provideknowncurrent</v>
      </c>
      <c r="C2859">
        <f>IF(B2859=LOOKUP(B2859,'manually extracted terms'!$B$2:$B$219),1,0)</f>
        <v>0</v>
      </c>
    </row>
    <row r="2860" spans="1:3" x14ac:dyDescent="0.25">
      <c r="A2860" t="s">
        <v>4279</v>
      </c>
      <c r="B2860" t="str">
        <f t="shared" si="44"/>
        <v>usersmakecasechange</v>
      </c>
      <c r="C2860">
        <f>IF(B2860=LOOKUP(B2860,'manually extracted terms'!$B$2:$B$219),1,0)</f>
        <v>0</v>
      </c>
    </row>
    <row r="2861" spans="1:3" x14ac:dyDescent="0.25">
      <c r="A2861" t="s">
        <v>4280</v>
      </c>
      <c r="B2861" t="str">
        <f t="shared" si="44"/>
        <v>managementoftheconsumer</v>
      </c>
      <c r="C2861">
        <f>IF(B2861=LOOKUP(B2861,'manually extracted terms'!$B$2:$B$219),1,0)</f>
        <v>0</v>
      </c>
    </row>
    <row r="2862" spans="1:3" x14ac:dyDescent="0.25">
      <c r="A2862" t="s">
        <v>1012</v>
      </c>
      <c r="B2862" t="str">
        <f t="shared" si="44"/>
        <v>receivehealthplaninformation</v>
      </c>
      <c r="C2862">
        <f>IF(B2862=LOOKUP(B2862,'manually extracted terms'!$B$2:$B$219),1,0)</f>
        <v>0</v>
      </c>
    </row>
    <row r="2863" spans="1:3" x14ac:dyDescent="0.25">
      <c r="A2863" t="s">
        <v>1240</v>
      </c>
      <c r="B2863" t="str">
        <f t="shared" si="44"/>
        <v>includingdetail</v>
      </c>
      <c r="C2863">
        <f>IF(B2863=LOOKUP(B2863,'manually extracted terms'!$B$2:$B$219),1,0)</f>
        <v>0</v>
      </c>
    </row>
    <row r="2864" spans="1:3" x14ac:dyDescent="0.25">
      <c r="A2864" t="s">
        <v>4281</v>
      </c>
      <c r="B2864" t="str">
        <f t="shared" si="44"/>
        <v>minutespertelephoneapplication</v>
      </c>
      <c r="C2864">
        <f>IF(B2864=LOOKUP(B2864,'manually extracted terms'!$B$2:$B$219),1,0)</f>
        <v>0</v>
      </c>
    </row>
    <row r="2865" spans="1:3" x14ac:dyDescent="0.25">
      <c r="A2865" t="s">
        <v>4282</v>
      </c>
      <c r="B2865" t="str">
        <f t="shared" si="44"/>
        <v>incorporate</v>
      </c>
      <c r="C2865">
        <f>IF(B2865=LOOKUP(B2865,'manually extracted terms'!$B$2:$B$219),1,0)</f>
        <v>0</v>
      </c>
    </row>
    <row r="2866" spans="1:3" x14ac:dyDescent="0.25">
      <c r="A2866" t="s">
        <v>1645</v>
      </c>
      <c r="B2866" t="str">
        <f t="shared" si="44"/>
        <v>refer</v>
      </c>
      <c r="C2866">
        <f>IF(B2866=LOOKUP(B2866,'manually extracted terms'!$B$2:$B$219),1,0)</f>
        <v>0</v>
      </c>
    </row>
    <row r="2867" spans="1:3" x14ac:dyDescent="0.25">
      <c r="A2867" t="s">
        <v>1359</v>
      </c>
      <c r="B2867" t="str">
        <f t="shared" si="44"/>
        <v>technologyplatform</v>
      </c>
      <c r="C2867">
        <f>IF(B2867=LOOKUP(B2867,'manually extracted terms'!$B$2:$B$219),1,0)</f>
        <v>0</v>
      </c>
    </row>
    <row r="2868" spans="1:3" x14ac:dyDescent="0.25">
      <c r="A2868" t="s">
        <v>4283</v>
      </c>
      <c r="B2868" t="str">
        <f t="shared" si="44"/>
        <v>submittheapprovedapplication</v>
      </c>
      <c r="C2868">
        <f>IF(B2868=LOOKUP(B2868,'manually extracted terms'!$B$2:$B$219),1,0)</f>
        <v>0</v>
      </c>
    </row>
    <row r="2869" spans="1:3" x14ac:dyDescent="0.25">
      <c r="A2869" t="s">
        <v>1164</v>
      </c>
      <c r="B2869" t="str">
        <f t="shared" si="44"/>
        <v>supportredetermination</v>
      </c>
      <c r="C2869">
        <f>IF(B2869=LOOKUP(B2869,'manually extracted terms'!$B$2:$B$219),1,0)</f>
        <v>0</v>
      </c>
    </row>
    <row r="2870" spans="1:3" x14ac:dyDescent="0.25">
      <c r="A2870" t="s">
        <v>1648</v>
      </c>
      <c r="B2870" t="str">
        <f t="shared" si="44"/>
        <v>extract</v>
      </c>
      <c r="C2870">
        <f>IF(B2870=LOOKUP(B2870,'manually extracted terms'!$B$2:$B$219),1,0)</f>
        <v>0</v>
      </c>
    </row>
    <row r="2871" spans="1:3" x14ac:dyDescent="0.25">
      <c r="A2871" t="s">
        <v>4284</v>
      </c>
      <c r="B2871" t="str">
        <f t="shared" si="44"/>
        <v>silverplan</v>
      </c>
      <c r="C2871">
        <f>IF(B2871=LOOKUP(B2871,'manually extracted terms'!$B$2:$B$219),1,0)</f>
        <v>0</v>
      </c>
    </row>
    <row r="2872" spans="1:3" x14ac:dyDescent="0.25">
      <c r="A2872" t="s">
        <v>4285</v>
      </c>
      <c r="B2872" t="str">
        <f t="shared" si="44"/>
        <v>gtransaction</v>
      </c>
      <c r="C2872">
        <f>IF(B2872=LOOKUP(B2872,'manually extracted terms'!$B$2:$B$219),1,0)</f>
        <v>0</v>
      </c>
    </row>
    <row r="2873" spans="1:3" x14ac:dyDescent="0.25">
      <c r="A2873" t="s">
        <v>4286</v>
      </c>
      <c r="B2873" t="str">
        <f t="shared" si="44"/>
        <v>historyfromtheissuer</v>
      </c>
      <c r="C2873">
        <f>IF(B2873=LOOKUP(B2873,'manually extracted terms'!$B$2:$B$219),1,0)</f>
        <v>0</v>
      </c>
    </row>
    <row r="2874" spans="1:3" x14ac:dyDescent="0.25">
      <c r="A2874" t="s">
        <v>4287</v>
      </c>
      <c r="B2874" t="str">
        <f t="shared" si="44"/>
        <v>maximumout-of-pocket</v>
      </c>
      <c r="C2874">
        <f>IF(B2874=LOOKUP(B2874,'manually extracted terms'!$B$2:$B$219),1,0)</f>
        <v>0</v>
      </c>
    </row>
    <row r="2875" spans="1:3" x14ac:dyDescent="0.25">
      <c r="A2875" t="s">
        <v>4288</v>
      </c>
      <c r="B2875" t="str">
        <f t="shared" si="44"/>
        <v>consumerchoosestoapply</v>
      </c>
      <c r="C2875">
        <f>IF(B2875=LOOKUP(B2875,'manually extracted terms'!$B$2:$B$219),1,0)</f>
        <v>0</v>
      </c>
    </row>
    <row r="2876" spans="1:3" x14ac:dyDescent="0.25">
      <c r="A2876" t="s">
        <v>1432</v>
      </c>
      <c r="B2876" t="str">
        <f t="shared" si="44"/>
        <v>completedformat</v>
      </c>
      <c r="C2876">
        <f>IF(B2876=LOOKUP(B2876,'manually extracted terms'!$B$2:$B$219),1,0)</f>
        <v>0</v>
      </c>
    </row>
    <row r="2877" spans="1:3" x14ac:dyDescent="0.25">
      <c r="A2877" t="s">
        <v>4289</v>
      </c>
      <c r="B2877" t="str">
        <f t="shared" si="44"/>
        <v>managementfunction</v>
      </c>
      <c r="C2877">
        <f>IF(B2877=LOOKUP(B2877,'manually extracted terms'!$B$2:$B$219),1,0)</f>
        <v>0</v>
      </c>
    </row>
    <row r="2878" spans="1:3" x14ac:dyDescent="0.25">
      <c r="A2878" t="s">
        <v>4290</v>
      </c>
      <c r="B2878" t="str">
        <f t="shared" si="44"/>
        <v>functionalitytoscan</v>
      </c>
      <c r="C2878">
        <f>IF(B2878=LOOKUP(B2878,'manually extracted terms'!$B$2:$B$219),1,0)</f>
        <v>0</v>
      </c>
    </row>
    <row r="2879" spans="1:3" x14ac:dyDescent="0.25">
      <c r="A2879" t="s">
        <v>4291</v>
      </c>
      <c r="B2879" t="str">
        <f t="shared" si="44"/>
        <v>36monthsofhistorical</v>
      </c>
      <c r="C2879">
        <f>IF(B2879=LOOKUP(B2879,'manually extracted terms'!$B$2:$B$219),1,0)</f>
        <v>0</v>
      </c>
    </row>
    <row r="2880" spans="1:3" x14ac:dyDescent="0.25">
      <c r="A2880" t="s">
        <v>4292</v>
      </c>
      <c r="B2880" t="str">
        <f t="shared" ref="B2880:B2943" si="45">LOWER(SUBSTITUTE(A2880," ",""))</f>
        <v>insurancedepartment</v>
      </c>
      <c r="C2880">
        <f>IF(B2880=LOOKUP(B2880,'manually extracted terms'!$B$2:$B$219),1,0)</f>
        <v>0</v>
      </c>
    </row>
    <row r="2881" spans="1:3" x14ac:dyDescent="0.25">
      <c r="A2881" t="s">
        <v>4293</v>
      </c>
      <c r="B2881" t="str">
        <f t="shared" si="45"/>
        <v>determinedeligibleforaptc</v>
      </c>
      <c r="C2881">
        <f>IF(B2881=LOOKUP(B2881,'manually extracted terms'!$B$2:$B$219),1,0)</f>
        <v>0</v>
      </c>
    </row>
    <row r="2882" spans="1:3" x14ac:dyDescent="0.25">
      <c r="A2882" t="s">
        <v>1294</v>
      </c>
      <c r="B2882" t="str">
        <f t="shared" si="45"/>
        <v>stateprogram</v>
      </c>
      <c r="C2882">
        <f>IF(B2882=LOOKUP(B2882,'manually extracted terms'!$B$2:$B$219),1,0)</f>
        <v>1</v>
      </c>
    </row>
    <row r="2883" spans="1:3" x14ac:dyDescent="0.25">
      <c r="A2883" t="s">
        <v>1126</v>
      </c>
      <c r="B2883" t="str">
        <f t="shared" si="45"/>
        <v>relevantcasenote</v>
      </c>
      <c r="C2883">
        <f>IF(B2883=LOOKUP(B2883,'manually extracted terms'!$B$2:$B$219),1,0)</f>
        <v>0</v>
      </c>
    </row>
    <row r="2884" spans="1:3" x14ac:dyDescent="0.25">
      <c r="A2884" t="s">
        <v>4294</v>
      </c>
      <c r="B2884" t="str">
        <f t="shared" si="45"/>
        <v>dataprovided</v>
      </c>
      <c r="C2884">
        <f>IF(B2884=LOOKUP(B2884,'manually extracted terms'!$B$2:$B$219),1,0)</f>
        <v>0</v>
      </c>
    </row>
    <row r="2885" spans="1:3" x14ac:dyDescent="0.25">
      <c r="A2885" t="s">
        <v>1032</v>
      </c>
      <c r="B2885" t="str">
        <f t="shared" si="45"/>
        <v>presumptiveeligibilityprogramfunctionality</v>
      </c>
      <c r="C2885">
        <f>IF(B2885=LOOKUP(B2885,'manually extracted terms'!$B$2:$B$219),1,0)</f>
        <v>0</v>
      </c>
    </row>
    <row r="2886" spans="1:3" x14ac:dyDescent="0.25">
      <c r="A2886" t="s">
        <v>4295</v>
      </c>
      <c r="B2886" t="str">
        <f t="shared" si="45"/>
        <v>functionalityformultiple</v>
      </c>
      <c r="C2886">
        <f>IF(B2886=LOOKUP(B2886,'manually extracted terms'!$B$2:$B$219),1,0)</f>
        <v>0</v>
      </c>
    </row>
    <row r="2887" spans="1:3" x14ac:dyDescent="0.25">
      <c r="A2887" t="s">
        <v>4296</v>
      </c>
      <c r="B2887" t="str">
        <f t="shared" si="45"/>
        <v>applicantiseligible</v>
      </c>
      <c r="C2887">
        <f>IF(B2887=LOOKUP(B2887,'manually extracted terms'!$B$2:$B$219),1,0)</f>
        <v>0</v>
      </c>
    </row>
    <row r="2888" spans="1:3" x14ac:dyDescent="0.25">
      <c r="A2888" t="s">
        <v>4297</v>
      </c>
      <c r="B2888" t="str">
        <f t="shared" si="45"/>
        <v>databasedonfield</v>
      </c>
      <c r="C2888">
        <f>IF(B2888=LOOKUP(B2888,'manually extracted terms'!$B$2:$B$219),1,0)</f>
        <v>0</v>
      </c>
    </row>
    <row r="2889" spans="1:3" x14ac:dyDescent="0.25">
      <c r="A2889" t="s">
        <v>4298</v>
      </c>
      <c r="B2889" t="str">
        <f t="shared" si="45"/>
        <v>updatesuchvideo</v>
      </c>
      <c r="C2889">
        <f>IF(B2889=LOOKUP(B2889,'manually extracted terms'!$B$2:$B$219),1,0)</f>
        <v>0</v>
      </c>
    </row>
    <row r="2890" spans="1:3" x14ac:dyDescent="0.25">
      <c r="A2890" t="s">
        <v>4299</v>
      </c>
      <c r="B2890" t="str">
        <f t="shared" si="45"/>
        <v>retainconsumerhealth</v>
      </c>
      <c r="C2890">
        <f>IF(B2890=LOOKUP(B2890,'manually extracted terms'!$B$2:$B$219),1,0)</f>
        <v>0</v>
      </c>
    </row>
    <row r="2891" spans="1:3" x14ac:dyDescent="0.25">
      <c r="A2891" t="s">
        <v>4300</v>
      </c>
      <c r="B2891" t="str">
        <f t="shared" si="45"/>
        <v>entrydatabased</v>
      </c>
      <c r="C2891">
        <f>IF(B2891=LOOKUP(B2891,'manually extracted terms'!$B$2:$B$219),1,0)</f>
        <v>0</v>
      </c>
    </row>
    <row r="2892" spans="1:3" x14ac:dyDescent="0.25">
      <c r="A2892" t="s">
        <v>29</v>
      </c>
      <c r="B2892" t="str">
        <f t="shared" si="45"/>
        <v>automaticsequencing</v>
      </c>
      <c r="C2892">
        <f>IF(B2892=LOOKUP(B2892,'manually extracted terms'!$B$2:$B$219),1,0)</f>
        <v>1</v>
      </c>
    </row>
    <row r="2893" spans="1:3" x14ac:dyDescent="0.25">
      <c r="A2893" t="s">
        <v>1653</v>
      </c>
      <c r="B2893" t="str">
        <f t="shared" si="45"/>
        <v>register</v>
      </c>
      <c r="C2893">
        <f>IF(B2893=LOOKUP(B2893,'manually extracted terms'!$B$2:$B$219),1,0)</f>
        <v>0</v>
      </c>
    </row>
    <row r="2894" spans="1:3" x14ac:dyDescent="0.25">
      <c r="A2894" t="s">
        <v>4301</v>
      </c>
      <c r="B2894" t="str">
        <f t="shared" si="45"/>
        <v>functionalitytoallowassister</v>
      </c>
      <c r="C2894">
        <f>IF(B2894=LOOKUP(B2894,'manually extracted terms'!$B$2:$B$219),1,0)</f>
        <v>0</v>
      </c>
    </row>
    <row r="2895" spans="1:3" x14ac:dyDescent="0.25">
      <c r="A2895" t="s">
        <v>4302</v>
      </c>
      <c r="B2895" t="str">
        <f t="shared" si="45"/>
        <v>screening</v>
      </c>
      <c r="C2895">
        <f>IF(B2895=LOOKUP(B2895,'manually extracted terms'!$B$2:$B$219),1,0)</f>
        <v>0</v>
      </c>
    </row>
    <row r="2896" spans="1:3" x14ac:dyDescent="0.25">
      <c r="A2896" t="s">
        <v>1283</v>
      </c>
      <c r="B2896" t="str">
        <f t="shared" si="45"/>
        <v>singlesign-on</v>
      </c>
      <c r="C2896">
        <f>IF(B2896=LOOKUP(B2896,'manually extracted terms'!$B$2:$B$219),1,0)</f>
        <v>0</v>
      </c>
    </row>
    <row r="2897" spans="1:3" x14ac:dyDescent="0.25">
      <c r="A2897" t="s">
        <v>4303</v>
      </c>
      <c r="B2897" t="str">
        <f t="shared" si="45"/>
        <v>verificatione</v>
      </c>
      <c r="C2897">
        <f>IF(B2897=LOOKUP(B2897,'manually extracted terms'!$B$2:$B$219),1,0)</f>
        <v>0</v>
      </c>
    </row>
    <row r="2898" spans="1:3" x14ac:dyDescent="0.25">
      <c r="A2898" t="s">
        <v>4304</v>
      </c>
      <c r="B2898" t="str">
        <f t="shared" si="45"/>
        <v>changesinenrollee</v>
      </c>
      <c r="C2898">
        <f>IF(B2898=LOOKUP(B2898,'manually extracted terms'!$B$2:$B$219),1,0)</f>
        <v>0</v>
      </c>
    </row>
    <row r="2899" spans="1:3" x14ac:dyDescent="0.25">
      <c r="A2899" t="s">
        <v>4305</v>
      </c>
      <c r="B2899" t="str">
        <f t="shared" si="45"/>
        <v>circumstancethatmayaffect</v>
      </c>
      <c r="C2899">
        <f>IF(B2899=LOOKUP(B2899,'manually extracted terms'!$B$2:$B$219),1,0)</f>
        <v>0</v>
      </c>
    </row>
    <row r="2900" spans="1:3" x14ac:dyDescent="0.25">
      <c r="A2900" t="s">
        <v>4306</v>
      </c>
      <c r="B2900" t="str">
        <f t="shared" si="45"/>
        <v>pocketnetcost</v>
      </c>
      <c r="C2900">
        <f>IF(B2900=LOOKUP(B2900,'manually extracted terms'!$B$2:$B$219),1,0)</f>
        <v>0</v>
      </c>
    </row>
    <row r="2901" spans="1:3" x14ac:dyDescent="0.25">
      <c r="A2901" t="s">
        <v>1038</v>
      </c>
      <c r="B2901" t="str">
        <f t="shared" si="45"/>
        <v>showproviderqualityinformation</v>
      </c>
      <c r="C2901">
        <f>IF(B2901=LOOKUP(B2901,'manually extracted terms'!$B$2:$B$219),1,0)</f>
        <v>0</v>
      </c>
    </row>
    <row r="2902" spans="1:3" x14ac:dyDescent="0.25">
      <c r="A2902" t="s">
        <v>1051</v>
      </c>
      <c r="B2902" t="str">
        <f t="shared" si="45"/>
        <v>exemptionconditionbased</v>
      </c>
      <c r="C2902">
        <f>IF(B2902=LOOKUP(B2902,'manually extracted terms'!$B$2:$B$219),1,0)</f>
        <v>0</v>
      </c>
    </row>
    <row r="2903" spans="1:3" x14ac:dyDescent="0.25">
      <c r="A2903" t="s">
        <v>4307</v>
      </c>
      <c r="B2903" t="str">
        <f t="shared" si="45"/>
        <v>egtype</v>
      </c>
      <c r="C2903">
        <f>IF(B2903=LOOKUP(B2903,'manually extracted terms'!$B$2:$B$219),1,0)</f>
        <v>0</v>
      </c>
    </row>
    <row r="2904" spans="1:3" x14ac:dyDescent="0.25">
      <c r="A2904" t="s">
        <v>4308</v>
      </c>
      <c r="B2904" t="str">
        <f t="shared" si="45"/>
        <v>beneficiaryreportsachange</v>
      </c>
      <c r="C2904">
        <f>IF(B2904=LOOKUP(B2904,'manually extracted terms'!$B$2:$B$219),1,0)</f>
        <v>0</v>
      </c>
    </row>
    <row r="2905" spans="1:3" x14ac:dyDescent="0.25">
      <c r="A2905" t="s">
        <v>4309</v>
      </c>
      <c r="B2905" t="str">
        <f t="shared" si="45"/>
        <v>qualify</v>
      </c>
      <c r="C2905">
        <f>IF(B2905=LOOKUP(B2905,'manually extracted terms'!$B$2:$B$219),1,0)</f>
        <v>0</v>
      </c>
    </row>
    <row r="2906" spans="1:3" x14ac:dyDescent="0.25">
      <c r="A2906" t="s">
        <v>4310</v>
      </c>
      <c r="B2906" t="str">
        <f t="shared" si="45"/>
        <v>requirementtoautoenroll</v>
      </c>
      <c r="C2906">
        <f>IF(B2906=LOOKUP(B2906,'manually extracted terms'!$B$2:$B$219),1,0)</f>
        <v>0</v>
      </c>
    </row>
    <row r="2907" spans="1:3" x14ac:dyDescent="0.25">
      <c r="A2907" t="s">
        <v>4311</v>
      </c>
      <c r="B2907" t="str">
        <f t="shared" si="45"/>
        <v>verbalsignaturetoapplication</v>
      </c>
      <c r="C2907">
        <f>IF(B2907=LOOKUP(B2907,'manually extracted terms'!$B$2:$B$219),1,0)</f>
        <v>0</v>
      </c>
    </row>
    <row r="2908" spans="1:3" x14ac:dyDescent="0.25">
      <c r="A2908" t="s">
        <v>4312</v>
      </c>
      <c r="B2908" t="str">
        <f t="shared" si="45"/>
        <v>30to180</v>
      </c>
      <c r="C2908">
        <f>IF(B2908=LOOKUP(B2908,'manually extracted terms'!$B$2:$B$219),1,0)</f>
        <v>0</v>
      </c>
    </row>
    <row r="2909" spans="1:3" x14ac:dyDescent="0.25">
      <c r="A2909" t="s">
        <v>4313</v>
      </c>
      <c r="B2909" t="str">
        <f t="shared" si="45"/>
        <v>reconcilepremium</v>
      </c>
      <c r="C2909">
        <f>IF(B2909=LOOKUP(B2909,'manually extracted terms'!$B$2:$B$219),1,0)</f>
        <v>0</v>
      </c>
    </row>
    <row r="2910" spans="1:3" x14ac:dyDescent="0.25">
      <c r="A2910" t="s">
        <v>4314</v>
      </c>
      <c r="B2910" t="str">
        <f t="shared" si="45"/>
        <v>cmsofverified</v>
      </c>
      <c r="C2910">
        <f>IF(B2910=LOOKUP(B2910,'manually extracted terms'!$B$2:$B$219),1,0)</f>
        <v>0</v>
      </c>
    </row>
    <row r="2911" spans="1:3" x14ac:dyDescent="0.25">
      <c r="A2911" t="s">
        <v>1362</v>
      </c>
      <c r="B2911" t="str">
        <f t="shared" si="45"/>
        <v>documentssubmitted</v>
      </c>
      <c r="C2911">
        <f>IF(B2911=LOOKUP(B2911,'manually extracted terms'!$B$2:$B$219),1,0)</f>
        <v>0</v>
      </c>
    </row>
    <row r="2912" spans="1:3" x14ac:dyDescent="0.25">
      <c r="A2912" t="s">
        <v>4315</v>
      </c>
      <c r="B2912" t="str">
        <f t="shared" si="45"/>
        <v>webportalshallprovide</v>
      </c>
      <c r="C2912">
        <f>IF(B2912=LOOKUP(B2912,'manually extracted terms'!$B$2:$B$219),1,0)</f>
        <v>0</v>
      </c>
    </row>
    <row r="2913" spans="1:3" x14ac:dyDescent="0.25">
      <c r="A2913" t="s">
        <v>4316</v>
      </c>
      <c r="B2913" t="str">
        <f t="shared" si="45"/>
        <v>provideaformalwritten</v>
      </c>
      <c r="C2913">
        <f>IF(B2913=LOOKUP(B2913,'manually extracted terms'!$B$2:$B$219),1,0)</f>
        <v>0</v>
      </c>
    </row>
    <row r="2914" spans="1:3" x14ac:dyDescent="0.25">
      <c r="A2914" t="s">
        <v>4317</v>
      </c>
      <c r="B2914" t="str">
        <f t="shared" si="45"/>
        <v>consistsofidentifying</v>
      </c>
      <c r="C2914">
        <f>IF(B2914=LOOKUP(B2914,'manually extracted terms'!$B$2:$B$219),1,0)</f>
        <v>0</v>
      </c>
    </row>
    <row r="2915" spans="1:3" x14ac:dyDescent="0.25">
      <c r="A2915" t="s">
        <v>4318</v>
      </c>
      <c r="B2915" t="str">
        <f t="shared" si="45"/>
        <v>submitonbehalf</v>
      </c>
      <c r="C2915">
        <f>IF(B2915=LOOKUP(B2915,'manually extracted terms'!$B$2:$B$219),1,0)</f>
        <v>0</v>
      </c>
    </row>
    <row r="2916" spans="1:3" x14ac:dyDescent="0.25">
      <c r="A2916" t="s">
        <v>4319</v>
      </c>
      <c r="B2916" t="str">
        <f t="shared" si="45"/>
        <v>respondtoad</v>
      </c>
      <c r="C2916">
        <f>IF(B2916=LOOKUP(B2916,'manually extracted terms'!$B$2:$B$219),1,0)</f>
        <v>0</v>
      </c>
    </row>
    <row r="2917" spans="1:3" x14ac:dyDescent="0.25">
      <c r="A2917" t="s">
        <v>4320</v>
      </c>
      <c r="B2917" t="str">
        <f t="shared" si="45"/>
        <v>usersmake</v>
      </c>
      <c r="C2917">
        <f>IF(B2917=LOOKUP(B2917,'manually extracted terms'!$B$2:$B$219),1,0)</f>
        <v>0</v>
      </c>
    </row>
    <row r="2918" spans="1:3" x14ac:dyDescent="0.25">
      <c r="A2918" t="s">
        <v>4321</v>
      </c>
      <c r="B2918" t="str">
        <f t="shared" si="45"/>
        <v>notifycmsregardingreconciled</v>
      </c>
      <c r="C2918">
        <f>IF(B2918=LOOKUP(B2918,'manually extracted terms'!$B$2:$B$219),1,0)</f>
        <v>0</v>
      </c>
    </row>
    <row r="2919" spans="1:3" x14ac:dyDescent="0.25">
      <c r="A2919" t="s">
        <v>4322</v>
      </c>
      <c r="B2919" t="str">
        <f t="shared" si="45"/>
        <v>individualofpayment</v>
      </c>
      <c r="C2919">
        <f>IF(B2919=LOOKUP(B2919,'manually extracted terms'!$B$2:$B$219),1,0)</f>
        <v>0</v>
      </c>
    </row>
    <row r="2920" spans="1:3" x14ac:dyDescent="0.25">
      <c r="A2920" t="s">
        <v>4323</v>
      </c>
      <c r="B2920" t="str">
        <f t="shared" si="45"/>
        <v>sendasurvey</v>
      </c>
      <c r="C2920">
        <f>IF(B2920=LOOKUP(B2920,'manually extracted terms'!$B$2:$B$219),1,0)</f>
        <v>0</v>
      </c>
    </row>
    <row r="2921" spans="1:3" x14ac:dyDescent="0.25">
      <c r="A2921" t="s">
        <v>4324</v>
      </c>
      <c r="B2921" t="str">
        <f t="shared" si="45"/>
        <v>groupmarketnon-grandfatheredplan</v>
      </c>
      <c r="C2921">
        <f>IF(B2921=LOOKUP(B2921,'manually extracted terms'!$B$2:$B$219),1,0)</f>
        <v>0</v>
      </c>
    </row>
    <row r="2922" spans="1:3" x14ac:dyDescent="0.25">
      <c r="A2922" t="s">
        <v>4325</v>
      </c>
      <c r="B2922" t="str">
        <f t="shared" si="45"/>
        <v>makecasechange</v>
      </c>
      <c r="C2922">
        <f>IF(B2922=LOOKUP(B2922,'manually extracted terms'!$B$2:$B$219),1,0)</f>
        <v>0</v>
      </c>
    </row>
    <row r="2923" spans="1:3" x14ac:dyDescent="0.25">
      <c r="A2923" t="s">
        <v>4326</v>
      </c>
      <c r="B2923" t="str">
        <f t="shared" si="45"/>
        <v>pagereview</v>
      </c>
      <c r="C2923">
        <f>IF(B2923=LOOKUP(B2923,'manually extracted terms'!$B$2:$B$219),1,0)</f>
        <v>0</v>
      </c>
    </row>
    <row r="2924" spans="1:3" x14ac:dyDescent="0.25">
      <c r="A2924" t="s">
        <v>4327</v>
      </c>
      <c r="B2924" t="str">
        <f t="shared" si="45"/>
        <v>capabilitiesrequiredbyaca</v>
      </c>
      <c r="C2924">
        <f>IF(B2924=LOOKUP(B2924,'manually extracted terms'!$B$2:$B$219),1,0)</f>
        <v>0</v>
      </c>
    </row>
    <row r="2925" spans="1:3" x14ac:dyDescent="0.25">
      <c r="A2925" t="s">
        <v>1662</v>
      </c>
      <c r="B2925" t="str">
        <f t="shared" si="45"/>
        <v>guidance</v>
      </c>
      <c r="C2925">
        <f>IF(B2925=LOOKUP(B2925,'manually extracted terms'!$B$2:$B$219),1,0)</f>
        <v>0</v>
      </c>
    </row>
    <row r="2926" spans="1:3" x14ac:dyDescent="0.25">
      <c r="A2926" t="s">
        <v>4328</v>
      </c>
      <c r="B2926" t="str">
        <f t="shared" si="45"/>
        <v>applicationassisted</v>
      </c>
      <c r="C2926">
        <f>IF(B2926=LOOKUP(B2926,'manually extracted terms'!$B$2:$B$219),1,0)</f>
        <v>0</v>
      </c>
    </row>
    <row r="2927" spans="1:3" x14ac:dyDescent="0.25">
      <c r="A2927" t="s">
        <v>4329</v>
      </c>
      <c r="B2927" t="str">
        <f t="shared" si="45"/>
        <v>coveragehistorybytype</v>
      </c>
      <c r="C2927">
        <f>IF(B2927=LOOKUP(B2927,'manually extracted terms'!$B$2:$B$219),1,0)</f>
        <v>0</v>
      </c>
    </row>
    <row r="2928" spans="1:3" x14ac:dyDescent="0.25">
      <c r="A2928" t="s">
        <v>4330</v>
      </c>
      <c r="B2928" t="str">
        <f t="shared" si="45"/>
        <v>includingunique</v>
      </c>
      <c r="C2928">
        <f>IF(B2928=LOOKUP(B2928,'manually extracted terms'!$B$2:$B$219),1,0)</f>
        <v>0</v>
      </c>
    </row>
    <row r="2929" spans="1:3" x14ac:dyDescent="0.25">
      <c r="A2929" t="s">
        <v>4331</v>
      </c>
      <c r="B2929" t="str">
        <f t="shared" si="45"/>
        <v>individualenrollmentrenewal</v>
      </c>
      <c r="C2929">
        <f>IF(B2929=LOOKUP(B2929,'manually extracted terms'!$B$2:$B$219),1,0)</f>
        <v>0</v>
      </c>
    </row>
    <row r="2930" spans="1:3" x14ac:dyDescent="0.25">
      <c r="A2930" t="s">
        <v>4332</v>
      </c>
      <c r="B2930" t="str">
        <f t="shared" si="45"/>
        <v>disability</v>
      </c>
      <c r="C2930">
        <f>IF(B2930=LOOKUP(B2930,'manually extracted terms'!$B$2:$B$219),1,0)</f>
        <v>0</v>
      </c>
    </row>
    <row r="2931" spans="1:3" x14ac:dyDescent="0.25">
      <c r="A2931" t="s">
        <v>4333</v>
      </c>
      <c r="B2931" t="str">
        <f t="shared" si="45"/>
        <v>requestinformation</v>
      </c>
      <c r="C2931">
        <f>IF(B2931=LOOKUP(B2931,'manually extracted terms'!$B$2:$B$219),1,0)</f>
        <v>0</v>
      </c>
    </row>
    <row r="2932" spans="1:3" x14ac:dyDescent="0.25">
      <c r="A2932" t="s">
        <v>4334</v>
      </c>
      <c r="B2932" t="str">
        <f t="shared" si="45"/>
        <v>uniquely</v>
      </c>
      <c r="C2932">
        <f>IF(B2932=LOOKUP(B2932,'manually extracted terms'!$B$2:$B$219),1,0)</f>
        <v>0</v>
      </c>
    </row>
    <row r="2933" spans="1:3" x14ac:dyDescent="0.25">
      <c r="A2933" t="s">
        <v>4335</v>
      </c>
      <c r="B2933" t="str">
        <f t="shared" si="45"/>
        <v>estimateaverageyearly</v>
      </c>
      <c r="C2933">
        <f>IF(B2933=LOOKUP(B2933,'manually extracted terms'!$B$2:$B$219),1,0)</f>
        <v>0</v>
      </c>
    </row>
    <row r="2934" spans="1:3" x14ac:dyDescent="0.25">
      <c r="A2934" t="s">
        <v>4336</v>
      </c>
      <c r="B2934" t="str">
        <f t="shared" si="45"/>
        <v>functionalitytoautomaticallyprocess</v>
      </c>
      <c r="C2934">
        <f>IF(B2934=LOOKUP(B2934,'manually extracted terms'!$B$2:$B$219),1,0)</f>
        <v>0</v>
      </c>
    </row>
    <row r="2935" spans="1:3" x14ac:dyDescent="0.25">
      <c r="A2935" t="s">
        <v>4337</v>
      </c>
      <c r="B2935" t="str">
        <f t="shared" si="45"/>
        <v>law</v>
      </c>
      <c r="C2935">
        <f>IF(B2935=LOOKUP(B2935,'manually extracted terms'!$B$2:$B$219),1,0)</f>
        <v>0</v>
      </c>
    </row>
    <row r="2936" spans="1:3" x14ac:dyDescent="0.25">
      <c r="A2936" t="s">
        <v>4338</v>
      </c>
      <c r="B2936" t="str">
        <f t="shared" si="45"/>
        <v>eligibilityprogram</v>
      </c>
      <c r="C2936">
        <f>IF(B2936=LOOKUP(B2936,'manually extracted terms'!$B$2:$B$219),1,0)</f>
        <v>0</v>
      </c>
    </row>
    <row r="2937" spans="1:3" x14ac:dyDescent="0.25">
      <c r="A2937" t="s">
        <v>1488</v>
      </c>
      <c r="B2937" t="str">
        <f t="shared" si="45"/>
        <v>receivednotice</v>
      </c>
      <c r="C2937">
        <f>IF(B2937=LOOKUP(B2937,'manually extracted terms'!$B$2:$B$219),1,0)</f>
        <v>0</v>
      </c>
    </row>
    <row r="2938" spans="1:3" x14ac:dyDescent="0.25">
      <c r="A2938" t="s">
        <v>4339</v>
      </c>
      <c r="B2938" t="str">
        <f t="shared" si="45"/>
        <v>assignworkusingflexible</v>
      </c>
      <c r="C2938">
        <f>IF(B2938=LOOKUP(B2938,'manually extracted terms'!$B$2:$B$219),1,0)</f>
        <v>0</v>
      </c>
    </row>
    <row r="2939" spans="1:3" x14ac:dyDescent="0.25">
      <c r="A2939" t="s">
        <v>4340</v>
      </c>
      <c r="B2939" t="str">
        <f t="shared" si="45"/>
        <v>reportingwillbeneeded</v>
      </c>
      <c r="C2939">
        <f>IF(B2939=LOOKUP(B2939,'manually extracted terms'!$B$2:$B$219),1,0)</f>
        <v>0</v>
      </c>
    </row>
    <row r="2940" spans="1:3" x14ac:dyDescent="0.25">
      <c r="A2940" t="s">
        <v>4341</v>
      </c>
      <c r="B2940" t="str">
        <f t="shared" si="45"/>
        <v>locationofthein-person</v>
      </c>
      <c r="C2940">
        <f>IF(B2940=LOOKUP(B2940,'manually extracted terms'!$B$2:$B$219),1,0)</f>
        <v>0</v>
      </c>
    </row>
    <row r="2941" spans="1:3" x14ac:dyDescent="0.25">
      <c r="A2941" t="s">
        <v>4342</v>
      </c>
      <c r="B2941" t="str">
        <f t="shared" si="45"/>
        <v>workflowscapabilitye</v>
      </c>
      <c r="C2941">
        <f>IF(B2941=LOOKUP(B2941,'manually extracted terms'!$B$2:$B$219),1,0)</f>
        <v>0</v>
      </c>
    </row>
    <row r="2942" spans="1:3" x14ac:dyDescent="0.25">
      <c r="A2942" t="s">
        <v>4343</v>
      </c>
      <c r="B2942" t="str">
        <f t="shared" si="45"/>
        <v>functionalitytoexit</v>
      </c>
      <c r="C2942">
        <f>IF(B2942=LOOKUP(B2942,'manually extracted terms'!$B$2:$B$219),1,0)</f>
        <v>0</v>
      </c>
    </row>
    <row r="2943" spans="1:3" x14ac:dyDescent="0.25">
      <c r="A2943" t="s">
        <v>4344</v>
      </c>
      <c r="B2943" t="str">
        <f t="shared" si="45"/>
        <v>dataincludingpremium</v>
      </c>
      <c r="C2943">
        <f>IF(B2943=LOOKUP(B2943,'manually extracted terms'!$B$2:$B$219),1,0)</f>
        <v>0</v>
      </c>
    </row>
    <row r="2944" spans="1:3" x14ac:dyDescent="0.25">
      <c r="A2944" t="s">
        <v>4345</v>
      </c>
      <c r="B2944" t="str">
        <f t="shared" ref="B2944:B3007" si="46">LOWER(SUBSTITUTE(A2944," ",""))</f>
        <v>functionalityviatheweb</v>
      </c>
      <c r="C2944">
        <f>IF(B2944=LOOKUP(B2944,'manually extracted terms'!$B$2:$B$219),1,0)</f>
        <v>0</v>
      </c>
    </row>
    <row r="2945" spans="1:3" x14ac:dyDescent="0.25">
      <c r="A2945" t="s">
        <v>4346</v>
      </c>
      <c r="B2945" t="str">
        <f t="shared" si="46"/>
        <v>notificationtothecm</v>
      </c>
      <c r="C2945">
        <f>IF(B2945=LOOKUP(B2945,'manually extracted terms'!$B$2:$B$219),1,0)</f>
        <v>0</v>
      </c>
    </row>
    <row r="2946" spans="1:3" x14ac:dyDescent="0.25">
      <c r="A2946" t="s">
        <v>4347</v>
      </c>
      <c r="B2946" t="str">
        <f t="shared" si="46"/>
        <v>complianceissuesbyindividual</v>
      </c>
      <c r="C2946">
        <f>IF(B2946=LOOKUP(B2946,'manually extracted terms'!$B$2:$B$219),1,0)</f>
        <v>0</v>
      </c>
    </row>
    <row r="2947" spans="1:3" x14ac:dyDescent="0.25">
      <c r="A2947" t="s">
        <v>1668</v>
      </c>
      <c r="B2947" t="str">
        <f t="shared" si="46"/>
        <v>respond</v>
      </c>
      <c r="C2947">
        <f>IF(B2947=LOOKUP(B2947,'manually extracted terms'!$B$2:$B$219),1,0)</f>
        <v>0</v>
      </c>
    </row>
    <row r="2948" spans="1:3" x14ac:dyDescent="0.25">
      <c r="A2948" t="s">
        <v>4348</v>
      </c>
      <c r="B2948" t="str">
        <f t="shared" si="46"/>
        <v>availabilityofquality</v>
      </c>
      <c r="C2948">
        <f>IF(B2948=LOOKUP(B2948,'manually extracted terms'!$B$2:$B$219),1,0)</f>
        <v>0</v>
      </c>
    </row>
    <row r="2949" spans="1:3" x14ac:dyDescent="0.25">
      <c r="A2949" t="s">
        <v>4349</v>
      </c>
      <c r="B2949" t="str">
        <f t="shared" si="46"/>
        <v>issuerqhp</v>
      </c>
      <c r="C2949">
        <f>IF(B2949=LOOKUP(B2949,'manually extracted terms'!$B$2:$B$219),1,0)</f>
        <v>0</v>
      </c>
    </row>
    <row r="2950" spans="1:3" x14ac:dyDescent="0.25">
      <c r="A2950" t="s">
        <v>1065</v>
      </c>
      <c r="B2950" t="str">
        <f t="shared" si="46"/>
        <v>deductingissuerfee</v>
      </c>
      <c r="C2950">
        <f>IF(B2950=LOOKUP(B2950,'manually extracted terms'!$B$2:$B$219),1,0)</f>
        <v>0</v>
      </c>
    </row>
    <row r="2951" spans="1:3" x14ac:dyDescent="0.25">
      <c r="A2951" t="s">
        <v>4350</v>
      </c>
      <c r="B2951" t="str">
        <f t="shared" si="46"/>
        <v>minimumdatasetofinformation</v>
      </c>
      <c r="C2951">
        <f>IF(B2951=LOOKUP(B2951,'manually extracted terms'!$B$2:$B$219),1,0)</f>
        <v>0</v>
      </c>
    </row>
    <row r="2952" spans="1:3" x14ac:dyDescent="0.25">
      <c r="A2952" t="s">
        <v>4351</v>
      </c>
      <c r="B2952" t="str">
        <f t="shared" si="46"/>
        <v>categoriessuchasrace</v>
      </c>
      <c r="C2952">
        <f>IF(B2952=LOOKUP(B2952,'manually extracted terms'!$B$2:$B$219),1,0)</f>
        <v>0</v>
      </c>
    </row>
    <row r="2953" spans="1:3" x14ac:dyDescent="0.25">
      <c r="A2953" t="s">
        <v>4352</v>
      </c>
      <c r="B2953" t="str">
        <f t="shared" si="46"/>
        <v>datesaddressmatch</v>
      </c>
      <c r="C2953">
        <f>IF(B2953=LOOKUP(B2953,'manually extracted terms'!$B$2:$B$219),1,0)</f>
        <v>0</v>
      </c>
    </row>
    <row r="2954" spans="1:3" x14ac:dyDescent="0.25">
      <c r="A2954" t="s">
        <v>1672</v>
      </c>
      <c r="B2954" t="str">
        <f t="shared" si="46"/>
        <v>distribution</v>
      </c>
      <c r="C2954">
        <f>IF(B2954=LOOKUP(B2954,'manually extracted terms'!$B$2:$B$219),1,0)</f>
        <v>0</v>
      </c>
    </row>
    <row r="2955" spans="1:3" x14ac:dyDescent="0.25">
      <c r="A2955" t="s">
        <v>4353</v>
      </c>
      <c r="B2955" t="str">
        <f t="shared" si="46"/>
        <v>consumerservice</v>
      </c>
      <c r="C2955">
        <f>IF(B2955=LOOKUP(B2955,'manually extracted terms'!$B$2:$B$219),1,0)</f>
        <v>0</v>
      </c>
    </row>
    <row r="2956" spans="1:3" x14ac:dyDescent="0.25">
      <c r="A2956" t="s">
        <v>4354</v>
      </c>
      <c r="B2956" t="str">
        <f t="shared" si="46"/>
        <v>povertylevelfpl</v>
      </c>
      <c r="C2956">
        <f>IF(B2956=LOOKUP(B2956,'manually extracted terms'!$B$2:$B$219),1,0)</f>
        <v>0</v>
      </c>
    </row>
    <row r="2957" spans="1:3" x14ac:dyDescent="0.25">
      <c r="A2957" t="s">
        <v>4355</v>
      </c>
      <c r="B2957" t="str">
        <f t="shared" si="46"/>
        <v>auto</v>
      </c>
      <c r="C2957">
        <f>IF(B2957=LOOKUP(B2957,'manually extracted terms'!$B$2:$B$219),1,0)</f>
        <v>0</v>
      </c>
    </row>
    <row r="2958" spans="1:3" x14ac:dyDescent="0.25">
      <c r="A2958" t="s">
        <v>4356</v>
      </c>
      <c r="B2958" t="str">
        <f t="shared" si="46"/>
        <v>enrollmentthenumber</v>
      </c>
      <c r="C2958">
        <f>IF(B2958=LOOKUP(B2958,'manually extracted terms'!$B$2:$B$219),1,0)</f>
        <v>0</v>
      </c>
    </row>
    <row r="2959" spans="1:3" x14ac:dyDescent="0.25">
      <c r="A2959" t="s">
        <v>4357</v>
      </c>
      <c r="B2959" t="str">
        <f t="shared" si="46"/>
        <v>applicantsverbal</v>
      </c>
      <c r="C2959">
        <f>IF(B2959=LOOKUP(B2959,'manually extracted terms'!$B$2:$B$219),1,0)</f>
        <v>0</v>
      </c>
    </row>
    <row r="2960" spans="1:3" x14ac:dyDescent="0.25">
      <c r="A2960" t="s">
        <v>4358</v>
      </c>
      <c r="B2960" t="str">
        <f t="shared" si="46"/>
        <v>adjusttheestimated</v>
      </c>
      <c r="C2960">
        <f>IF(B2960=LOOKUP(B2960,'manually extracted terms'!$B$2:$B$219),1,0)</f>
        <v>0</v>
      </c>
    </row>
    <row r="2961" spans="1:3" x14ac:dyDescent="0.25">
      <c r="A2961" t="s">
        <v>4359</v>
      </c>
      <c r="B2961" t="str">
        <f t="shared" si="46"/>
        <v>servicescentershalltrack</v>
      </c>
      <c r="C2961">
        <f>IF(B2961=LOOKUP(B2961,'manually extracted terms'!$B$2:$B$219),1,0)</f>
        <v>0</v>
      </c>
    </row>
    <row r="2962" spans="1:3" x14ac:dyDescent="0.25">
      <c r="A2962" t="s">
        <v>1447</v>
      </c>
      <c r="B2962" t="str">
        <f t="shared" si="46"/>
        <v>entitywebsite</v>
      </c>
      <c r="C2962">
        <f>IF(B2962=LOOKUP(B2962,'manually extracted terms'!$B$2:$B$219),1,0)</f>
        <v>0</v>
      </c>
    </row>
    <row r="2963" spans="1:3" x14ac:dyDescent="0.25">
      <c r="A2963" t="s">
        <v>4360</v>
      </c>
      <c r="B2963" t="str">
        <f t="shared" si="46"/>
        <v>futuremedical</v>
      </c>
      <c r="C2963">
        <f>IF(B2963=LOOKUP(B2963,'manually extracted terms'!$B$2:$B$219),1,0)</f>
        <v>0</v>
      </c>
    </row>
    <row r="2964" spans="1:3" x14ac:dyDescent="0.25">
      <c r="A2964" t="s">
        <v>4361</v>
      </c>
      <c r="B2964" t="str">
        <f t="shared" si="46"/>
        <v>qualityincludingsummary</v>
      </c>
      <c r="C2964">
        <f>IF(B2964=LOOKUP(B2964,'manually extracted terms'!$B$2:$B$219),1,0)</f>
        <v>0</v>
      </c>
    </row>
    <row r="2965" spans="1:3" x14ac:dyDescent="0.25">
      <c r="A2965" t="s">
        <v>1676</v>
      </c>
      <c r="B2965" t="str">
        <f t="shared" si="46"/>
        <v>restart</v>
      </c>
      <c r="C2965">
        <f>IF(B2965=LOOKUP(B2965,'manually extracted terms'!$B$2:$B$219),1,0)</f>
        <v>0</v>
      </c>
    </row>
    <row r="2966" spans="1:3" x14ac:dyDescent="0.25">
      <c r="A2966" t="s">
        <v>4362</v>
      </c>
      <c r="B2966" t="str">
        <f t="shared" si="46"/>
        <v>reportsachange</v>
      </c>
      <c r="C2966">
        <f>IF(B2966=LOOKUP(B2966,'manually extracted terms'!$B$2:$B$219),1,0)</f>
        <v>0</v>
      </c>
    </row>
    <row r="2967" spans="1:3" x14ac:dyDescent="0.25">
      <c r="A2967" t="s">
        <v>4363</v>
      </c>
      <c r="B2967" t="str">
        <f t="shared" si="46"/>
        <v>caseloadreport</v>
      </c>
      <c r="C2967">
        <f>IF(B2967=LOOKUP(B2967,'manually extracted terms'!$B$2:$B$219),1,0)</f>
        <v>0</v>
      </c>
    </row>
    <row r="2968" spans="1:3" x14ac:dyDescent="0.25">
      <c r="A2968" t="s">
        <v>1248</v>
      </c>
      <c r="B2968" t="str">
        <f t="shared" si="46"/>
        <v>multiplerecord</v>
      </c>
      <c r="C2968">
        <f>IF(B2968=LOOKUP(B2968,'manually extracted terms'!$B$2:$B$219),1,0)</f>
        <v>0</v>
      </c>
    </row>
    <row r="2969" spans="1:3" x14ac:dyDescent="0.25">
      <c r="A2969" t="s">
        <v>1369</v>
      </c>
      <c r="B2969" t="str">
        <f t="shared" si="46"/>
        <v>checkreg</v>
      </c>
      <c r="C2969">
        <f>IF(B2969=LOOKUP(B2969,'manually extracted terms'!$B$2:$B$219),1,0)</f>
        <v>0</v>
      </c>
    </row>
    <row r="2970" spans="1:3" x14ac:dyDescent="0.25">
      <c r="A2970" t="s">
        <v>1678</v>
      </c>
      <c r="B2970" t="str">
        <f t="shared" si="46"/>
        <v>calwork</v>
      </c>
      <c r="C2970">
        <f>IF(B2970=LOOKUP(B2970,'manually extracted terms'!$B$2:$B$219),1,0)</f>
        <v>0</v>
      </c>
    </row>
    <row r="2971" spans="1:3" x14ac:dyDescent="0.25">
      <c r="A2971" t="s">
        <v>4364</v>
      </c>
      <c r="B2971" t="str">
        <f t="shared" si="46"/>
        <v>informationincludingthehousehold</v>
      </c>
      <c r="C2971">
        <f>IF(B2971=LOOKUP(B2971,'manually extracted terms'!$B$2:$B$219),1,0)</f>
        <v>0</v>
      </c>
    </row>
    <row r="2972" spans="1:3" x14ac:dyDescent="0.25">
      <c r="A2972" t="s">
        <v>4365</v>
      </c>
      <c r="B2972" t="str">
        <f t="shared" si="46"/>
        <v>declineareduced</v>
      </c>
      <c r="C2972">
        <f>IF(B2972=LOOKUP(B2972,'manually extracted terms'!$B$2:$B$219),1,0)</f>
        <v>0</v>
      </c>
    </row>
    <row r="2973" spans="1:3" x14ac:dyDescent="0.25">
      <c r="A2973" t="s">
        <v>4366</v>
      </c>
      <c r="B2973" t="str">
        <f t="shared" si="46"/>
        <v>writtennotification</v>
      </c>
      <c r="C2973">
        <f>IF(B2973=LOOKUP(B2973,'manually extracted terms'!$B$2:$B$219),1,0)</f>
        <v>0</v>
      </c>
    </row>
    <row r="2974" spans="1:3" x14ac:dyDescent="0.25">
      <c r="A2974" t="s">
        <v>4367</v>
      </c>
      <c r="B2974" t="str">
        <f t="shared" si="46"/>
        <v>retaineachnotice</v>
      </c>
      <c r="C2974">
        <f>IF(B2974=LOOKUP(B2974,'manually extracted terms'!$B$2:$B$219),1,0)</f>
        <v>0</v>
      </c>
    </row>
    <row r="2975" spans="1:3" x14ac:dyDescent="0.25">
      <c r="A2975" t="s">
        <v>4368</v>
      </c>
      <c r="B2975" t="str">
        <f t="shared" si="46"/>
        <v>individualscurrentplan</v>
      </c>
      <c r="C2975">
        <f>IF(B2975=LOOKUP(B2975,'manually extracted terms'!$B$2:$B$219),1,0)</f>
        <v>0</v>
      </c>
    </row>
    <row r="2976" spans="1:3" x14ac:dyDescent="0.25">
      <c r="A2976" t="s">
        <v>88</v>
      </c>
      <c r="B2976" t="str">
        <f t="shared" si="46"/>
        <v>providerdirectory</v>
      </c>
      <c r="C2976">
        <f>IF(B2976=LOOKUP(B2976,'manually extracted terms'!$B$2:$B$219),1,0)</f>
        <v>1</v>
      </c>
    </row>
    <row r="2977" spans="1:3" x14ac:dyDescent="0.25">
      <c r="A2977" t="s">
        <v>4369</v>
      </c>
      <c r="B2977" t="str">
        <f t="shared" si="46"/>
        <v>logthosewhoviewed</v>
      </c>
      <c r="C2977">
        <f>IF(B2977=LOOKUP(B2977,'manually extracted terms'!$B$2:$B$219),1,0)</f>
        <v>0</v>
      </c>
    </row>
    <row r="2978" spans="1:3" x14ac:dyDescent="0.25">
      <c r="A2978" t="s">
        <v>4370</v>
      </c>
      <c r="B2978" t="str">
        <f t="shared" si="46"/>
        <v>makecasechangechange</v>
      </c>
      <c r="C2978">
        <f>IF(B2978=LOOKUP(B2978,'manually extracted terms'!$B$2:$B$219),1,0)</f>
        <v>0</v>
      </c>
    </row>
    <row r="2979" spans="1:3" x14ac:dyDescent="0.25">
      <c r="A2979" t="s">
        <v>4371</v>
      </c>
      <c r="B2979" t="str">
        <f t="shared" si="46"/>
        <v>consumerthedetailed</v>
      </c>
      <c r="C2979">
        <f>IF(B2979=LOOKUP(B2979,'manually extracted terms'!$B$2:$B$219),1,0)</f>
        <v>0</v>
      </c>
    </row>
    <row r="2980" spans="1:3" x14ac:dyDescent="0.25">
      <c r="A2980" t="s">
        <v>4372</v>
      </c>
      <c r="B2980" t="str">
        <f t="shared" si="46"/>
        <v>individualsfornon-mag</v>
      </c>
      <c r="C2980">
        <f>IF(B2980=LOOKUP(B2980,'manually extracted terms'!$B$2:$B$219),1,0)</f>
        <v>0</v>
      </c>
    </row>
    <row r="2981" spans="1:3" x14ac:dyDescent="0.25">
      <c r="A2981" t="s">
        <v>4373</v>
      </c>
      <c r="B2981" t="str">
        <f t="shared" si="46"/>
        <v>dmhcdepartment</v>
      </c>
      <c r="C2981">
        <f>IF(B2981=LOOKUP(B2981,'manually extracted terms'!$B$2:$B$219),1,0)</f>
        <v>0</v>
      </c>
    </row>
    <row r="2982" spans="1:3" x14ac:dyDescent="0.25">
      <c r="A2982" t="s">
        <v>4374</v>
      </c>
      <c r="B2982" t="str">
        <f t="shared" si="46"/>
        <v>videosasneeded</v>
      </c>
      <c r="C2982">
        <f>IF(B2982=LOOKUP(B2982,'manually extracted terms'!$B$2:$B$219),1,0)</f>
        <v>0</v>
      </c>
    </row>
    <row r="2983" spans="1:3" x14ac:dyDescent="0.25">
      <c r="A2983" t="s">
        <v>4375</v>
      </c>
      <c r="B2983" t="str">
        <f t="shared" si="46"/>
        <v>solutionshallprovide</v>
      </c>
      <c r="C2983">
        <f>IF(B2983=LOOKUP(B2983,'manually extracted terms'!$B$2:$B$219),1,0)</f>
        <v>0</v>
      </c>
    </row>
    <row r="2984" spans="1:3" x14ac:dyDescent="0.25">
      <c r="A2984" t="s">
        <v>4376</v>
      </c>
      <c r="B2984" t="str">
        <f t="shared" si="46"/>
        <v>officeofassisterfee</v>
      </c>
      <c r="C2984">
        <f>IF(B2984=LOOKUP(B2984,'manually extracted terms'!$B$2:$B$219),1,0)</f>
        <v>0</v>
      </c>
    </row>
    <row r="2985" spans="1:3" x14ac:dyDescent="0.25">
      <c r="A2985" t="s">
        <v>4377</v>
      </c>
      <c r="B2985" t="str">
        <f t="shared" si="46"/>
        <v>accountexist</v>
      </c>
      <c r="C2985">
        <f>IF(B2985=LOOKUP(B2985,'manually extracted terms'!$B$2:$B$219),1,0)</f>
        <v>0</v>
      </c>
    </row>
    <row r="2986" spans="1:3" x14ac:dyDescent="0.25">
      <c r="A2986" t="s">
        <v>4378</v>
      </c>
      <c r="B2986" t="str">
        <f t="shared" si="46"/>
        <v>numbercin</v>
      </c>
      <c r="C2986">
        <f>IF(B2986=LOOKUP(B2986,'manually extracted terms'!$B$2:$B$219),1,0)</f>
        <v>0</v>
      </c>
    </row>
    <row r="2987" spans="1:3" x14ac:dyDescent="0.25">
      <c r="A2987" t="s">
        <v>4379</v>
      </c>
      <c r="B2987" t="str">
        <f t="shared" si="46"/>
        <v>functionalitytocreatecaseload</v>
      </c>
      <c r="C2987">
        <f>IF(B2987=LOOKUP(B2987,'manually extracted terms'!$B$2:$B$219),1,0)</f>
        <v>0</v>
      </c>
    </row>
    <row r="2988" spans="1:3" x14ac:dyDescent="0.25">
      <c r="A2988" t="s">
        <v>4380</v>
      </c>
      <c r="B2988" t="str">
        <f t="shared" si="46"/>
        <v>annualcostbased</v>
      </c>
      <c r="C2988">
        <f>IF(B2988=LOOKUP(B2988,'manually extracted terms'!$B$2:$B$219),1,0)</f>
        <v>0</v>
      </c>
    </row>
    <row r="2989" spans="1:3" x14ac:dyDescent="0.25">
      <c r="A2989" t="s">
        <v>2183</v>
      </c>
      <c r="B2989" t="str">
        <f t="shared" si="46"/>
        <v>calculator</v>
      </c>
      <c r="C2989">
        <f>IF(B2989=LOOKUP(B2989,'manually extracted terms'!$B$2:$B$219),1,0)</f>
        <v>0</v>
      </c>
    </row>
    <row r="2990" spans="1:3" x14ac:dyDescent="0.25">
      <c r="A2990" t="s">
        <v>4381</v>
      </c>
      <c r="B2990" t="str">
        <f t="shared" si="46"/>
        <v>informationformedi-cal</v>
      </c>
      <c r="C2990">
        <f>IF(B2990=LOOKUP(B2990,'manually extracted terms'!$B$2:$B$219),1,0)</f>
        <v>0</v>
      </c>
    </row>
    <row r="2991" spans="1:3" x14ac:dyDescent="0.25">
      <c r="A2991" t="s">
        <v>4382</v>
      </c>
      <c r="B2991" t="str">
        <f t="shared" si="46"/>
        <v>appealdecisionincluding</v>
      </c>
      <c r="C2991">
        <f>IF(B2991=LOOKUP(B2991,'manually extracted terms'!$B$2:$B$219),1,0)</f>
        <v>0</v>
      </c>
    </row>
    <row r="2992" spans="1:3" x14ac:dyDescent="0.25">
      <c r="A2992" t="s">
        <v>4383</v>
      </c>
      <c r="B2992" t="str">
        <f t="shared" si="46"/>
        <v>selectionduetoplan</v>
      </c>
      <c r="C2992">
        <f>IF(B2992=LOOKUP(B2992,'manually extracted terms'!$B$2:$B$219),1,0)</f>
        <v>0</v>
      </c>
    </row>
    <row r="2993" spans="1:3" x14ac:dyDescent="0.25">
      <c r="A2993" t="s">
        <v>4384</v>
      </c>
      <c r="B2993" t="str">
        <f t="shared" si="46"/>
        <v>consist</v>
      </c>
      <c r="C2993">
        <f>IF(B2993=LOOKUP(B2993,'manually extracted terms'!$B$2:$B$219),1,0)</f>
        <v>0</v>
      </c>
    </row>
    <row r="2994" spans="1:3" x14ac:dyDescent="0.25">
      <c r="A2994" t="s">
        <v>4385</v>
      </c>
      <c r="B2994" t="str">
        <f t="shared" si="46"/>
        <v>issuesbyindividual</v>
      </c>
      <c r="C2994">
        <f>IF(B2994=LOOKUP(B2994,'manually extracted terms'!$B$2:$B$219),1,0)</f>
        <v>0</v>
      </c>
    </row>
    <row r="2995" spans="1:3" x14ac:dyDescent="0.25">
      <c r="A2995" t="s">
        <v>4386</v>
      </c>
      <c r="B2995" t="str">
        <f t="shared" si="46"/>
        <v>individualpayment</v>
      </c>
      <c r="C2995">
        <f>IF(B2995=LOOKUP(B2995,'manually extracted terms'!$B$2:$B$219),1,0)</f>
        <v>0</v>
      </c>
    </row>
    <row r="2996" spans="1:3" x14ac:dyDescent="0.25">
      <c r="A2996" t="s">
        <v>4387</v>
      </c>
      <c r="B2996" t="str">
        <f t="shared" si="46"/>
        <v>casenote</v>
      </c>
      <c r="C2996">
        <f>IF(B2996=LOOKUP(B2996,'manually extracted terms'!$B$2:$B$219),1,0)</f>
        <v>0</v>
      </c>
    </row>
    <row r="2997" spans="1:3" x14ac:dyDescent="0.25">
      <c r="A2997" t="s">
        <v>4388</v>
      </c>
      <c r="B2997" t="str">
        <f t="shared" si="46"/>
        <v>basedonappealdecision</v>
      </c>
      <c r="C2997">
        <f>IF(B2997=LOOKUP(B2997,'manually extracted terms'!$B$2:$B$219),1,0)</f>
        <v>0</v>
      </c>
    </row>
    <row r="2998" spans="1:3" x14ac:dyDescent="0.25">
      <c r="A2998" t="s">
        <v>4389</v>
      </c>
      <c r="B2998" t="str">
        <f t="shared" si="46"/>
        <v>sizeperassigned</v>
      </c>
      <c r="C2998">
        <f>IF(B2998=LOOKUP(B2998,'manually extracted terms'!$B$2:$B$219),1,0)</f>
        <v>0</v>
      </c>
    </row>
    <row r="2999" spans="1:3" x14ac:dyDescent="0.25">
      <c r="A2999" t="s">
        <v>4390</v>
      </c>
      <c r="B2999" t="str">
        <f t="shared" si="46"/>
        <v>portalcatalog</v>
      </c>
      <c r="C2999">
        <f>IF(B2999=LOOKUP(B2999,'manually extracted terms'!$B$2:$B$219),1,0)</f>
        <v>0</v>
      </c>
    </row>
    <row r="3000" spans="1:3" x14ac:dyDescent="0.25">
      <c r="A3000" t="s">
        <v>1047</v>
      </c>
      <c r="B3000" t="str">
        <f t="shared" si="46"/>
        <v>actualhealthcondition</v>
      </c>
      <c r="C3000">
        <f>IF(B3000=LOOKUP(B3000,'manually extracted terms'!$B$2:$B$219),1,0)</f>
        <v>0</v>
      </c>
    </row>
    <row r="3001" spans="1:3" x14ac:dyDescent="0.25">
      <c r="A3001" t="s">
        <v>4391</v>
      </c>
      <c r="B3001" t="str">
        <f t="shared" si="46"/>
        <v>averageyearlycost</v>
      </c>
      <c r="C3001">
        <f>IF(B3001=LOOKUP(B3001,'manually extracted terms'!$B$2:$B$219),1,0)</f>
        <v>0</v>
      </c>
    </row>
    <row r="3002" spans="1:3" x14ac:dyDescent="0.25">
      <c r="A3002" t="s">
        <v>4392</v>
      </c>
      <c r="B3002" t="str">
        <f t="shared" si="46"/>
        <v>individualpreferencese</v>
      </c>
      <c r="C3002">
        <f>IF(B3002=LOOKUP(B3002,'manually extracted terms'!$B$2:$B$219),1,0)</f>
        <v>0</v>
      </c>
    </row>
    <row r="3003" spans="1:3" x14ac:dyDescent="0.25">
      <c r="A3003" t="s">
        <v>1177</v>
      </c>
      <c r="B3003" t="str">
        <f t="shared" si="46"/>
        <v>calheersemailnotification</v>
      </c>
      <c r="C3003">
        <f>IF(B3003=LOOKUP(B3003,'manually extracted terms'!$B$2:$B$219),1,0)</f>
        <v>0</v>
      </c>
    </row>
    <row r="3004" spans="1:3" x14ac:dyDescent="0.25">
      <c r="A3004" t="s">
        <v>4393</v>
      </c>
      <c r="B3004" t="str">
        <f t="shared" si="46"/>
        <v>loginaccount</v>
      </c>
      <c r="C3004">
        <f>IF(B3004=LOOKUP(B3004,'manually extracted terms'!$B$2:$B$219),1,0)</f>
        <v>0</v>
      </c>
    </row>
    <row r="3005" spans="1:3" x14ac:dyDescent="0.25">
      <c r="A3005" t="s">
        <v>4394</v>
      </c>
      <c r="B3005" t="str">
        <f t="shared" si="46"/>
        <v>functionalitytouniquely</v>
      </c>
      <c r="C3005">
        <f>IF(B3005=LOOKUP(B3005,'manually extracted terms'!$B$2:$B$219),1,0)</f>
        <v>0</v>
      </c>
    </row>
    <row r="3006" spans="1:3" x14ac:dyDescent="0.25">
      <c r="A3006" t="s">
        <v>1684</v>
      </c>
      <c r="B3006" t="str">
        <f t="shared" si="46"/>
        <v>writing</v>
      </c>
      <c r="C3006">
        <f>IF(B3006=LOOKUP(B3006,'manually extracted terms'!$B$2:$B$219),1,0)</f>
        <v>0</v>
      </c>
    </row>
    <row r="3007" spans="1:3" x14ac:dyDescent="0.25">
      <c r="A3007" t="s">
        <v>4395</v>
      </c>
      <c r="B3007" t="str">
        <f t="shared" si="46"/>
        <v>printtheplancomparison</v>
      </c>
      <c r="C3007">
        <f>IF(B3007=LOOKUP(B3007,'manually extracted terms'!$B$2:$B$219),1,0)</f>
        <v>0</v>
      </c>
    </row>
    <row r="3008" spans="1:3" x14ac:dyDescent="0.25">
      <c r="A3008" t="s">
        <v>4396</v>
      </c>
      <c r="B3008" t="str">
        <f t="shared" ref="B3008:B3071" si="47">LOWER(SUBSTITUTE(A3008," ",""))</f>
        <v>provideregularmonthly</v>
      </c>
      <c r="C3008">
        <f>IF(B3008=LOOKUP(B3008,'manually extracted terms'!$B$2:$B$219),1,0)</f>
        <v>0</v>
      </c>
    </row>
    <row r="3009" spans="1:3" x14ac:dyDescent="0.25">
      <c r="A3009" t="s">
        <v>4397</v>
      </c>
      <c r="B3009" t="str">
        <f t="shared" si="47"/>
        <v>programeligibility</v>
      </c>
      <c r="C3009">
        <f>IF(B3009=LOOKUP(B3009,'manually extracted terms'!$B$2:$B$219),1,0)</f>
        <v>1</v>
      </c>
    </row>
    <row r="3010" spans="1:3" x14ac:dyDescent="0.25">
      <c r="A3010" t="s">
        <v>4398</v>
      </c>
      <c r="B3010" t="str">
        <f t="shared" si="47"/>
        <v>prenatalgatewaychdp</v>
      </c>
      <c r="C3010">
        <f>IF(B3010=LOOKUP(B3010,'manually extracted terms'!$B$2:$B$219),1,0)</f>
        <v>0</v>
      </c>
    </row>
    <row r="3011" spans="1:3" x14ac:dyDescent="0.25">
      <c r="A3011" t="s">
        <v>15</v>
      </c>
      <c r="B3011" t="str">
        <f t="shared" si="47"/>
        <v>consumersurvey</v>
      </c>
      <c r="C3011">
        <f>IF(B3011=LOOKUP(B3011,'manually extracted terms'!$B$2:$B$219),1,0)</f>
        <v>1</v>
      </c>
    </row>
    <row r="3012" spans="1:3" x14ac:dyDescent="0.25">
      <c r="A3012" t="s">
        <v>4399</v>
      </c>
      <c r="B3012" t="str">
        <f t="shared" si="47"/>
        <v>serviceclaimshandling</v>
      </c>
      <c r="C3012">
        <f>IF(B3012=LOOKUP(B3012,'manually extracted terms'!$B$2:$B$219),1,0)</f>
        <v>0</v>
      </c>
    </row>
    <row r="3013" spans="1:3" x14ac:dyDescent="0.25">
      <c r="A3013" t="s">
        <v>4400</v>
      </c>
      <c r="B3013" t="str">
        <f t="shared" si="47"/>
        <v>attestationofinformationprovided</v>
      </c>
      <c r="C3013">
        <f>IF(B3013=LOOKUP(B3013,'manually extracted terms'!$B$2:$B$219),1,0)</f>
        <v>0</v>
      </c>
    </row>
    <row r="3014" spans="1:3" x14ac:dyDescent="0.25">
      <c r="A3014" t="s">
        <v>4401</v>
      </c>
      <c r="B3014" t="str">
        <f t="shared" si="47"/>
        <v>generatepaymentstoqualified</v>
      </c>
      <c r="C3014">
        <f>IF(B3014=LOOKUP(B3014,'manually extracted terms'!$B$2:$B$219),1,0)</f>
        <v>0</v>
      </c>
    </row>
    <row r="3015" spans="1:3" x14ac:dyDescent="0.25">
      <c r="A3015" t="s">
        <v>1407</v>
      </c>
      <c r="B3015" t="str">
        <f t="shared" si="47"/>
        <v>reportsrequired</v>
      </c>
      <c r="C3015">
        <f>IF(B3015=LOOKUP(B3015,'manually extracted terms'!$B$2:$B$219),1,0)</f>
        <v>0</v>
      </c>
    </row>
    <row r="3016" spans="1:3" x14ac:dyDescent="0.25">
      <c r="A3016" t="s">
        <v>4402</v>
      </c>
      <c r="B3016" t="str">
        <f t="shared" si="47"/>
        <v>notifytheparticipant</v>
      </c>
      <c r="C3016">
        <f>IF(B3016=LOOKUP(B3016,'manually extracted terms'!$B$2:$B$219),1,0)</f>
        <v>0</v>
      </c>
    </row>
    <row r="3017" spans="1:3" x14ac:dyDescent="0.25">
      <c r="A3017" t="s">
        <v>4403</v>
      </c>
      <c r="B3017" t="str">
        <f t="shared" si="47"/>
        <v>provision</v>
      </c>
      <c r="C3017">
        <f>IF(B3017=LOOKUP(B3017,'manually extracted terms'!$B$2:$B$219),1,0)</f>
        <v>0</v>
      </c>
    </row>
    <row r="3018" spans="1:3" x14ac:dyDescent="0.25">
      <c r="A3018" t="s">
        <v>1299</v>
      </c>
      <c r="B3018" t="str">
        <f t="shared" si="47"/>
        <v>spokencommunication</v>
      </c>
      <c r="C3018">
        <f>IF(B3018=LOOKUP(B3018,'manually extracted terms'!$B$2:$B$219),1,0)</f>
        <v>0</v>
      </c>
    </row>
    <row r="3019" spans="1:3" x14ac:dyDescent="0.25">
      <c r="A3019" t="s">
        <v>4404</v>
      </c>
      <c r="B3019" t="str">
        <f t="shared" si="47"/>
        <v>convenient</v>
      </c>
      <c r="C3019">
        <f>IF(B3019=LOOKUP(B3019,'manually extracted terms'!$B$2:$B$219),1,0)</f>
        <v>0</v>
      </c>
    </row>
    <row r="3020" spans="1:3" x14ac:dyDescent="0.25">
      <c r="A3020" t="s">
        <v>4405</v>
      </c>
      <c r="B3020" t="str">
        <f t="shared" si="47"/>
        <v>magimedi-calaiim</v>
      </c>
      <c r="C3020">
        <f>IF(B3020=LOOKUP(B3020,'manually extracted terms'!$B$2:$B$219),1,0)</f>
        <v>0</v>
      </c>
    </row>
    <row r="3021" spans="1:3" x14ac:dyDescent="0.25">
      <c r="A3021" t="s">
        <v>4406</v>
      </c>
      <c r="B3021" t="str">
        <f t="shared" si="47"/>
        <v>applicationsonbehalf</v>
      </c>
      <c r="C3021">
        <f>IF(B3021=LOOKUP(B3021,'manually extracted terms'!$B$2:$B$219),1,0)</f>
        <v>0</v>
      </c>
    </row>
    <row r="3022" spans="1:3" x14ac:dyDescent="0.25">
      <c r="A3022" t="s">
        <v>4407</v>
      </c>
      <c r="B3022" t="str">
        <f t="shared" si="47"/>
        <v>utilizedatafrommultiple</v>
      </c>
      <c r="C3022">
        <f>IF(B3022=LOOKUP(B3022,'manually extracted terms'!$B$2:$B$219),1,0)</f>
        <v>0</v>
      </c>
    </row>
    <row r="3023" spans="1:3" x14ac:dyDescent="0.25">
      <c r="A3023" t="s">
        <v>1266</v>
      </c>
      <c r="B3023" t="str">
        <f t="shared" si="47"/>
        <v>compareplan</v>
      </c>
      <c r="C3023">
        <f>IF(B3023=LOOKUP(B3023,'manually extracted terms'!$B$2:$B$219),1,0)</f>
        <v>0</v>
      </c>
    </row>
    <row r="3024" spans="1:3" x14ac:dyDescent="0.25">
      <c r="A3024" t="s">
        <v>1103</v>
      </c>
      <c r="B3024" t="str">
        <f t="shared" si="47"/>
        <v>callcenterstaff</v>
      </c>
      <c r="C3024">
        <f>IF(B3024=LOOKUP(B3024,'manually extracted terms'!$B$2:$B$219),1,0)</f>
        <v>0</v>
      </c>
    </row>
    <row r="3025" spans="1:3" x14ac:dyDescent="0.25">
      <c r="A3025" t="s">
        <v>1688</v>
      </c>
      <c r="B3025" t="str">
        <f t="shared" si="47"/>
        <v>e-mail</v>
      </c>
      <c r="C3025">
        <f>IF(B3025=LOOKUP(B3025,'manually extracted terms'!$B$2:$B$219),1,0)</f>
        <v>0</v>
      </c>
    </row>
    <row r="3026" spans="1:3" x14ac:dyDescent="0.25">
      <c r="A3026" t="s">
        <v>4408</v>
      </c>
      <c r="B3026" t="str">
        <f t="shared" si="47"/>
        <v>validate</v>
      </c>
      <c r="C3026">
        <f>IF(B3026=LOOKUP(B3026,'manually extracted terms'!$B$2:$B$219),1,0)</f>
        <v>0</v>
      </c>
    </row>
    <row r="3027" spans="1:3" x14ac:dyDescent="0.25">
      <c r="A3027" t="s">
        <v>4409</v>
      </c>
      <c r="B3027" t="str">
        <f t="shared" si="47"/>
        <v>notificationsshouldbeconfigurable</v>
      </c>
      <c r="C3027">
        <f>IF(B3027=LOOKUP(B3027,'manually extracted terms'!$B$2:$B$219),1,0)</f>
        <v>0</v>
      </c>
    </row>
    <row r="3028" spans="1:3" x14ac:dyDescent="0.25">
      <c r="A3028" t="s">
        <v>4410</v>
      </c>
      <c r="B3028" t="str">
        <f t="shared" si="47"/>
        <v>approved</v>
      </c>
      <c r="C3028">
        <f>IF(B3028=LOOKUP(B3028,'manually extracted terms'!$B$2:$B$219),1,0)</f>
        <v>0</v>
      </c>
    </row>
    <row r="3029" spans="1:3" x14ac:dyDescent="0.25">
      <c r="A3029" t="s">
        <v>4411</v>
      </c>
      <c r="B3029" t="str">
        <f t="shared" si="47"/>
        <v>disenrollinaqhp</v>
      </c>
      <c r="C3029">
        <f>IF(B3029=LOOKUP(B3029,'manually extracted terms'!$B$2:$B$219),1,0)</f>
        <v>0</v>
      </c>
    </row>
    <row r="3030" spans="1:3" x14ac:dyDescent="0.25">
      <c r="A3030" t="s">
        <v>1691</v>
      </c>
      <c r="B3030" t="str">
        <f t="shared" si="47"/>
        <v>interest</v>
      </c>
      <c r="C3030">
        <f>IF(B3030=LOOKUP(B3030,'manually extracted terms'!$B$2:$B$219),1,0)</f>
        <v>0</v>
      </c>
    </row>
    <row r="3031" spans="1:3" x14ac:dyDescent="0.25">
      <c r="A3031" t="s">
        <v>4412</v>
      </c>
      <c r="B3031" t="str">
        <f t="shared" si="47"/>
        <v>enginee</v>
      </c>
      <c r="C3031">
        <f>IF(B3031=LOOKUP(B3031,'manually extracted terms'!$B$2:$B$219),1,0)</f>
        <v>0</v>
      </c>
    </row>
    <row r="3032" spans="1:3" x14ac:dyDescent="0.25">
      <c r="A3032" t="s">
        <v>4413</v>
      </c>
      <c r="B3032" t="str">
        <f t="shared" si="47"/>
        <v>processverify</v>
      </c>
      <c r="C3032">
        <f>IF(B3032=LOOKUP(B3032,'manually extracted terms'!$B$2:$B$219),1,0)</f>
        <v>0</v>
      </c>
    </row>
    <row r="3033" spans="1:3" x14ac:dyDescent="0.25">
      <c r="A3033" t="s">
        <v>1453</v>
      </c>
      <c r="B3033" t="str">
        <f t="shared" si="47"/>
        <v>currentapplicant</v>
      </c>
      <c r="C3033">
        <f>IF(B3033=LOOKUP(B3033,'manually extracted terms'!$B$2:$B$219),1,0)</f>
        <v>0</v>
      </c>
    </row>
    <row r="3034" spans="1:3" x14ac:dyDescent="0.25">
      <c r="A3034" t="s">
        <v>4414</v>
      </c>
      <c r="B3034" t="str">
        <f t="shared" si="47"/>
        <v>provideacustomizableworkflow</v>
      </c>
      <c r="C3034">
        <f>IF(B3034=LOOKUP(B3034,'manually extracted terms'!$B$2:$B$219),1,0)</f>
        <v>0</v>
      </c>
    </row>
    <row r="3035" spans="1:3" x14ac:dyDescent="0.25">
      <c r="A3035" t="s">
        <v>4415</v>
      </c>
      <c r="B3035" t="str">
        <f t="shared" si="47"/>
        <v>cmswithaminimum</v>
      </c>
      <c r="C3035">
        <f>IF(B3035=LOOKUP(B3035,'manually extracted terms'!$B$2:$B$219),1,0)</f>
        <v>0</v>
      </c>
    </row>
    <row r="3036" spans="1:3" x14ac:dyDescent="0.25">
      <c r="A3036" t="s">
        <v>4416</v>
      </c>
      <c r="B3036" t="str">
        <f t="shared" si="47"/>
        <v>centerstafftoreceive</v>
      </c>
      <c r="C3036">
        <f>IF(B3036=LOOKUP(B3036,'manually extracted terms'!$B$2:$B$219),1,0)</f>
        <v>0</v>
      </c>
    </row>
    <row r="3037" spans="1:3" x14ac:dyDescent="0.25">
      <c r="A3037" t="s">
        <v>4417</v>
      </c>
      <c r="B3037" t="str">
        <f t="shared" si="47"/>
        <v>processanindividual</v>
      </c>
      <c r="C3037">
        <f>IF(B3037=LOOKUP(B3037,'manually extracted terms'!$B$2:$B$219),1,0)</f>
        <v>0</v>
      </c>
    </row>
    <row r="3038" spans="1:3" x14ac:dyDescent="0.25">
      <c r="A3038" t="s">
        <v>4418</v>
      </c>
      <c r="B3038" t="str">
        <f t="shared" si="47"/>
        <v>minimumessentialhealth</v>
      </c>
      <c r="C3038">
        <f>IF(B3038=LOOKUP(B3038,'manually extracted terms'!$B$2:$B$219),1,0)</f>
        <v>0</v>
      </c>
    </row>
    <row r="3039" spans="1:3" x14ac:dyDescent="0.25">
      <c r="A3039" t="s">
        <v>4419</v>
      </c>
      <c r="B3039" t="str">
        <f t="shared" si="47"/>
        <v>individualidentifier</v>
      </c>
      <c r="C3039">
        <f>IF(B3039=LOOKUP(B3039,'manually extracted terms'!$B$2:$B$219),1,0)</f>
        <v>0</v>
      </c>
    </row>
    <row r="3040" spans="1:3" x14ac:dyDescent="0.25">
      <c r="A3040" t="s">
        <v>4420</v>
      </c>
      <c r="B3040" t="str">
        <f t="shared" si="47"/>
        <v>advanceofannualrenewal</v>
      </c>
      <c r="C3040">
        <f>IF(B3040=LOOKUP(B3040,'manually extracted terms'!$B$2:$B$219),1,0)</f>
        <v>0</v>
      </c>
    </row>
    <row r="3041" spans="1:3" x14ac:dyDescent="0.25">
      <c r="A3041" t="s">
        <v>4421</v>
      </c>
      <c r="B3041" t="str">
        <f t="shared" si="47"/>
        <v>differenttypesofquality</v>
      </c>
      <c r="C3041">
        <f>IF(B3041=LOOKUP(B3041,'manually extracted terms'!$B$2:$B$219),1,0)</f>
        <v>0</v>
      </c>
    </row>
    <row r="3042" spans="1:3" x14ac:dyDescent="0.25">
      <c r="A3042" t="s">
        <v>4422</v>
      </c>
      <c r="B3042" t="str">
        <f t="shared" si="47"/>
        <v>carecoordinationcase</v>
      </c>
      <c r="C3042">
        <f>IF(B3042=LOOKUP(B3042,'manually extracted terms'!$B$2:$B$219),1,0)</f>
        <v>0</v>
      </c>
    </row>
    <row r="3043" spans="1:3" x14ac:dyDescent="0.25">
      <c r="A3043" t="s">
        <v>4423</v>
      </c>
      <c r="B3043" t="str">
        <f t="shared" si="47"/>
        <v>enteredintotheapplication</v>
      </c>
      <c r="C3043">
        <f>IF(B3043=LOOKUP(B3043,'manually extracted terms'!$B$2:$B$219),1,0)</f>
        <v>0</v>
      </c>
    </row>
    <row r="3044" spans="1:3" x14ac:dyDescent="0.25">
      <c r="A3044" t="s">
        <v>4424</v>
      </c>
      <c r="B3044" t="str">
        <f t="shared" si="47"/>
        <v>collectoptionalvoluntarydemographic</v>
      </c>
      <c r="C3044">
        <f>IF(B3044=LOOKUP(B3044,'manually extracted terms'!$B$2:$B$219),1,0)</f>
        <v>0</v>
      </c>
    </row>
    <row r="3045" spans="1:3" x14ac:dyDescent="0.25">
      <c r="A3045" t="s">
        <v>4425</v>
      </c>
      <c r="B3045" t="str">
        <f t="shared" si="47"/>
        <v>individually</v>
      </c>
      <c r="C3045">
        <f>IF(B3045=LOOKUP(B3045,'manually extracted terms'!$B$2:$B$219),1,0)</f>
        <v>0</v>
      </c>
    </row>
    <row r="3046" spans="1:3" x14ac:dyDescent="0.25">
      <c r="A3046" t="s">
        <v>4426</v>
      </c>
      <c r="B3046" t="str">
        <f t="shared" si="47"/>
        <v>enrollmentrenewalresponse</v>
      </c>
      <c r="C3046">
        <f>IF(B3046=LOOKUP(B3046,'manually extracted terms'!$B$2:$B$219),1,0)</f>
        <v>0</v>
      </c>
    </row>
    <row r="3047" spans="1:3" x14ac:dyDescent="0.25">
      <c r="A3047" t="s">
        <v>4427</v>
      </c>
      <c r="B3047" t="str">
        <f t="shared" si="47"/>
        <v>presentationfilter</v>
      </c>
      <c r="C3047">
        <f>IF(B3047=LOOKUP(B3047,'manually extracted terms'!$B$2:$B$219),1,0)</f>
        <v>0</v>
      </c>
    </row>
    <row r="3048" spans="1:3" x14ac:dyDescent="0.25">
      <c r="A3048" t="s">
        <v>1026</v>
      </c>
      <c r="B3048" t="str">
        <f t="shared" si="47"/>
        <v>receivepremiumpaymentreport</v>
      </c>
      <c r="C3048">
        <f>IF(B3048=LOOKUP(B3048,'manually extracted terms'!$B$2:$B$219),1,0)</f>
        <v>0</v>
      </c>
    </row>
    <row r="3049" spans="1:3" x14ac:dyDescent="0.25">
      <c r="A3049" t="s">
        <v>4428</v>
      </c>
      <c r="B3049" t="str">
        <f t="shared" si="47"/>
        <v>currentsecondlowest</v>
      </c>
      <c r="C3049">
        <f>IF(B3049=LOOKUP(B3049,'manually extracted terms'!$B$2:$B$219),1,0)</f>
        <v>0</v>
      </c>
    </row>
    <row r="3050" spans="1:3" x14ac:dyDescent="0.25">
      <c r="A3050" t="s">
        <v>4429</v>
      </c>
      <c r="B3050" t="str">
        <f t="shared" si="47"/>
        <v>frequentlychangingbusinessmodel</v>
      </c>
      <c r="C3050">
        <f>IF(B3050=LOOKUP(B3050,'manually extracted terms'!$B$2:$B$219),1,0)</f>
        <v>0</v>
      </c>
    </row>
    <row r="3051" spans="1:3" x14ac:dyDescent="0.25">
      <c r="A3051" t="s">
        <v>4430</v>
      </c>
      <c r="B3051" t="str">
        <f t="shared" si="47"/>
        <v>qualitymeasuresthatcontribute</v>
      </c>
      <c r="C3051">
        <f>IF(B3051=LOOKUP(B3051,'manually extracted terms'!$B$2:$B$219),1,0)</f>
        <v>0</v>
      </c>
    </row>
    <row r="3052" spans="1:3" x14ac:dyDescent="0.25">
      <c r="A3052" t="s">
        <v>1293</v>
      </c>
      <c r="B3052" t="str">
        <f t="shared" si="47"/>
        <v>individualqhp</v>
      </c>
      <c r="C3052">
        <f>IF(B3052=LOOKUP(B3052,'manually extracted terms'!$B$2:$B$219),1,0)</f>
        <v>0</v>
      </c>
    </row>
    <row r="3053" spans="1:3" x14ac:dyDescent="0.25">
      <c r="A3053" t="s">
        <v>4431</v>
      </c>
      <c r="B3053" t="str">
        <f t="shared" si="47"/>
        <v>updatesontheweb</v>
      </c>
      <c r="C3053">
        <f>IF(B3053=LOOKUP(B3053,'manually extracted terms'!$B$2:$B$219),1,0)</f>
        <v>0</v>
      </c>
    </row>
    <row r="3054" spans="1:3" x14ac:dyDescent="0.25">
      <c r="A3054" t="s">
        <v>4432</v>
      </c>
      <c r="B3054" t="str">
        <f t="shared" si="47"/>
        <v>searchestolocate</v>
      </c>
      <c r="C3054">
        <f>IF(B3054=LOOKUP(B3054,'manually extracted terms'!$B$2:$B$219),1,0)</f>
        <v>0</v>
      </c>
    </row>
    <row r="3055" spans="1:3" x14ac:dyDescent="0.25">
      <c r="A3055" t="s">
        <v>4433</v>
      </c>
      <c r="B3055" t="str">
        <f t="shared" si="47"/>
        <v>manuallyindividualcitizenship</v>
      </c>
      <c r="C3055">
        <f>IF(B3055=LOOKUP(B3055,'manually extracted terms'!$B$2:$B$219),1,0)</f>
        <v>0</v>
      </c>
    </row>
    <row r="3056" spans="1:3" x14ac:dyDescent="0.25">
      <c r="A3056" t="s">
        <v>1006</v>
      </c>
      <c r="B3056" t="str">
        <f t="shared" si="47"/>
        <v>initiateeligibilityredeterminationprocess</v>
      </c>
      <c r="C3056">
        <f>IF(B3056=LOOKUP(B3056,'manually extracted terms'!$B$2:$B$219),1,0)</f>
        <v>0</v>
      </c>
    </row>
    <row r="3057" spans="1:3" x14ac:dyDescent="0.25">
      <c r="A3057" t="s">
        <v>4434</v>
      </c>
      <c r="B3057" t="str">
        <f t="shared" si="47"/>
        <v>familytoapply</v>
      </c>
      <c r="C3057">
        <f>IF(B3057=LOOKUP(B3057,'manually extracted terms'!$B$2:$B$219),1,0)</f>
        <v>0</v>
      </c>
    </row>
    <row r="3058" spans="1:3" x14ac:dyDescent="0.25">
      <c r="A3058" t="s">
        <v>4435</v>
      </c>
      <c r="B3058" t="str">
        <f t="shared" si="47"/>
        <v>egdocumentation</v>
      </c>
      <c r="C3058">
        <f>IF(B3058=LOOKUP(B3058,'manually extracted terms'!$B$2:$B$219),1,0)</f>
        <v>0</v>
      </c>
    </row>
    <row r="3059" spans="1:3" x14ac:dyDescent="0.25">
      <c r="A3059" t="s">
        <v>30</v>
      </c>
      <c r="B3059" t="str">
        <f t="shared" si="47"/>
        <v>guidedtrip</v>
      </c>
      <c r="C3059">
        <f>IF(B3059=LOOKUP(B3059,'manually extracted terms'!$B$2:$B$219),1,0)</f>
        <v>0</v>
      </c>
    </row>
    <row r="3060" spans="1:3" x14ac:dyDescent="0.25">
      <c r="A3060" t="s">
        <v>4436</v>
      </c>
      <c r="B3060" t="str">
        <f t="shared" si="47"/>
        <v>officeofpatientadvocate</v>
      </c>
      <c r="C3060">
        <f>IF(B3060=LOOKUP(B3060,'manually extracted terms'!$B$2:$B$219),1,0)</f>
        <v>0</v>
      </c>
    </row>
    <row r="3061" spans="1:3" x14ac:dyDescent="0.25">
      <c r="A3061" t="s">
        <v>4437</v>
      </c>
      <c r="B3061" t="str">
        <f t="shared" si="47"/>
        <v>monthlyreportstocm</v>
      </c>
      <c r="C3061">
        <f>IF(B3061=LOOKUP(B3061,'manually extracted terms'!$B$2:$B$219),1,0)</f>
        <v>0</v>
      </c>
    </row>
    <row r="3062" spans="1:3" x14ac:dyDescent="0.25">
      <c r="A3062" t="s">
        <v>4438</v>
      </c>
      <c r="B3062" t="str">
        <f t="shared" si="47"/>
        <v>programfunctionality</v>
      </c>
      <c r="C3062">
        <f>IF(B3062=LOOKUP(B3062,'manually extracted terms'!$B$2:$B$219),1,0)</f>
        <v>0</v>
      </c>
    </row>
    <row r="3063" spans="1:3" x14ac:dyDescent="0.25">
      <c r="A3063" t="s">
        <v>4439</v>
      </c>
      <c r="B3063" t="str">
        <f t="shared" si="47"/>
        <v>in-person</v>
      </c>
      <c r="C3063">
        <f>IF(B3063=LOOKUP(B3063,'manually extracted terms'!$B$2:$B$219),1,0)</f>
        <v>0</v>
      </c>
    </row>
    <row r="3064" spans="1:3" x14ac:dyDescent="0.25">
      <c r="A3064" t="s">
        <v>1079</v>
      </c>
      <c r="B3064" t="str">
        <f t="shared" si="47"/>
        <v>healthcareservice</v>
      </c>
      <c r="C3064">
        <f>IF(B3064=LOOKUP(B3064,'manually extracted terms'!$B$2:$B$219),1,0)</f>
        <v>0</v>
      </c>
    </row>
    <row r="3065" spans="1:3" x14ac:dyDescent="0.25">
      <c r="A3065" t="s">
        <v>4440</v>
      </c>
      <c r="B3065" t="str">
        <f t="shared" si="47"/>
        <v>questioniconstoassist</v>
      </c>
      <c r="C3065">
        <f>IF(B3065=LOOKUP(B3065,'manually extracted terms'!$B$2:$B$219),1,0)</f>
        <v>0</v>
      </c>
    </row>
    <row r="3066" spans="1:3" x14ac:dyDescent="0.25">
      <c r="A3066" t="s">
        <v>4441</v>
      </c>
      <c r="B3066" t="str">
        <f t="shared" si="47"/>
        <v>incomeage</v>
      </c>
      <c r="C3066">
        <f>IF(B3066=LOOKUP(B3066,'manually extracted terms'!$B$2:$B$219),1,0)</f>
        <v>0</v>
      </c>
    </row>
    <row r="3067" spans="1:3" x14ac:dyDescent="0.25">
      <c r="A3067" t="s">
        <v>4442</v>
      </c>
      <c r="B3067" t="str">
        <f t="shared" si="47"/>
        <v>codeagency</v>
      </c>
      <c r="C3067">
        <f>IF(B3067=LOOKUP(B3067,'manually extracted terms'!$B$2:$B$219),1,0)</f>
        <v>0</v>
      </c>
    </row>
    <row r="3068" spans="1:3" x14ac:dyDescent="0.25">
      <c r="A3068" t="s">
        <v>4443</v>
      </c>
      <c r="B3068" t="str">
        <f t="shared" si="47"/>
        <v>coveragepurchasedrating</v>
      </c>
      <c r="C3068">
        <f>IF(B3068=LOOKUP(B3068,'manually extracted terms'!$B$2:$B$219),1,0)</f>
        <v>0</v>
      </c>
    </row>
    <row r="3069" spans="1:3" x14ac:dyDescent="0.25">
      <c r="A3069" t="s">
        <v>4444</v>
      </c>
      <c r="B3069" t="str">
        <f t="shared" si="47"/>
        <v>applicationifaconsumer</v>
      </c>
      <c r="C3069">
        <f>IF(B3069=LOOKUP(B3069,'manually extracted terms'!$B$2:$B$219),1,0)</f>
        <v>0</v>
      </c>
    </row>
    <row r="3070" spans="1:3" x14ac:dyDescent="0.25">
      <c r="A3070" t="s">
        <v>4445</v>
      </c>
      <c r="B3070" t="str">
        <f t="shared" si="47"/>
        <v>organizationsoffice</v>
      </c>
      <c r="C3070">
        <f>IF(B3070=LOOKUP(B3070,'manually extracted terms'!$B$2:$B$219),1,0)</f>
        <v>0</v>
      </c>
    </row>
    <row r="3071" spans="1:3" x14ac:dyDescent="0.25">
      <c r="A3071" t="s">
        <v>4446</v>
      </c>
      <c r="B3071" t="str">
        <f t="shared" si="47"/>
        <v>sverbal</v>
      </c>
      <c r="C3071">
        <f>IF(B3071=LOOKUP(B3071,'manually extracted terms'!$B$2:$B$219),1,0)</f>
        <v>0</v>
      </c>
    </row>
    <row r="3072" spans="1:3" x14ac:dyDescent="0.25">
      <c r="A3072" t="s">
        <v>4447</v>
      </c>
      <c r="B3072" t="str">
        <f t="shared" ref="B3072:B3135" si="48">LOWER(SUBSTITUTE(A3072," ",""))</f>
        <v>basedonappeal</v>
      </c>
      <c r="C3072">
        <f>IF(B3072=LOOKUP(B3072,'manually extracted terms'!$B$2:$B$219),1,0)</f>
        <v>0</v>
      </c>
    </row>
    <row r="3073" spans="1:3" x14ac:dyDescent="0.25">
      <c r="A3073" t="s">
        <v>4448</v>
      </c>
      <c r="B3073" t="str">
        <f t="shared" si="48"/>
        <v>workflowstosupportfrequently</v>
      </c>
      <c r="C3073">
        <f>IF(B3073=LOOKUP(B3073,'manually extracted terms'!$B$2:$B$219),1,0)</f>
        <v>0</v>
      </c>
    </row>
    <row r="3074" spans="1:3" x14ac:dyDescent="0.25">
      <c r="A3074" t="s">
        <v>4449</v>
      </c>
      <c r="B3074" t="str">
        <f t="shared" si="48"/>
        <v>mailedtoapplicant</v>
      </c>
      <c r="C3074">
        <f>IF(B3074=LOOKUP(B3074,'manually extracted terms'!$B$2:$B$219),1,0)</f>
        <v>0</v>
      </c>
    </row>
    <row r="3075" spans="1:3" x14ac:dyDescent="0.25">
      <c r="A3075" t="s">
        <v>4450</v>
      </c>
      <c r="B3075" t="str">
        <f t="shared" si="48"/>
        <v>memberlisted</v>
      </c>
      <c r="C3075">
        <f>IF(B3075=LOOKUP(B3075,'manually extracted terms'!$B$2:$B$219),1,0)</f>
        <v>0</v>
      </c>
    </row>
    <row r="3076" spans="1:3" x14ac:dyDescent="0.25">
      <c r="A3076" t="s">
        <v>4451</v>
      </c>
      <c r="B3076" t="str">
        <f t="shared" si="48"/>
        <v>functionalitytoobtainverification</v>
      </c>
      <c r="C3076">
        <f>IF(B3076=LOOKUP(B3076,'manually extracted terms'!$B$2:$B$219),1,0)</f>
        <v>0</v>
      </c>
    </row>
    <row r="3077" spans="1:3" x14ac:dyDescent="0.25">
      <c r="A3077" t="s">
        <v>4452</v>
      </c>
      <c r="B3077" t="str">
        <f t="shared" si="48"/>
        <v>trackreferral</v>
      </c>
      <c r="C3077">
        <f>IF(B3077=LOOKUP(B3077,'manually extracted terms'!$B$2:$B$219),1,0)</f>
        <v>0</v>
      </c>
    </row>
    <row r="3078" spans="1:3" x14ac:dyDescent="0.25">
      <c r="A3078" t="s">
        <v>1707</v>
      </c>
      <c r="B3078" t="str">
        <f t="shared" si="48"/>
        <v>modified</v>
      </c>
      <c r="C3078">
        <f>IF(B3078=LOOKUP(B3078,'manually extracted terms'!$B$2:$B$219),1,0)</f>
        <v>0</v>
      </c>
    </row>
    <row r="3079" spans="1:3" x14ac:dyDescent="0.25">
      <c r="A3079" t="s">
        <v>1187</v>
      </c>
      <c r="B3079" t="str">
        <f t="shared" si="48"/>
        <v>viewdemonstrationvideo</v>
      </c>
      <c r="C3079">
        <f>IF(B3079=LOOKUP(B3079,'manually extracted terms'!$B$2:$B$219),1,0)</f>
        <v>0</v>
      </c>
    </row>
    <row r="3080" spans="1:3" x14ac:dyDescent="0.25">
      <c r="A3080" t="s">
        <v>1708</v>
      </c>
      <c r="B3080" t="str">
        <f t="shared" si="48"/>
        <v>failure</v>
      </c>
      <c r="C3080">
        <f>IF(B3080=LOOKUP(B3080,'manually extracted terms'!$B$2:$B$219),1,0)</f>
        <v>0</v>
      </c>
    </row>
    <row r="3081" spans="1:3" x14ac:dyDescent="0.25">
      <c r="A3081" t="s">
        <v>4453</v>
      </c>
      <c r="B3081" t="str">
        <f t="shared" si="48"/>
        <v>receiveanelectronicreport</v>
      </c>
      <c r="C3081">
        <f>IF(B3081=LOOKUP(B3081,'manually extracted terms'!$B$2:$B$219),1,0)</f>
        <v>0</v>
      </c>
    </row>
    <row r="3082" spans="1:3" x14ac:dyDescent="0.25">
      <c r="A3082" t="s">
        <v>4454</v>
      </c>
      <c r="B3082" t="str">
        <f t="shared" si="48"/>
        <v>departmentofhealth</v>
      </c>
      <c r="C3082">
        <f>IF(B3082=LOOKUP(B3082,'manually extracted terms'!$B$2:$B$219),1,0)</f>
        <v>0</v>
      </c>
    </row>
    <row r="3083" spans="1:3" x14ac:dyDescent="0.25">
      <c r="A3083" t="s">
        <v>4455</v>
      </c>
      <c r="B3083" t="str">
        <f t="shared" si="48"/>
        <v>recordthedetailedresult</v>
      </c>
      <c r="C3083">
        <f>IF(B3083=LOOKUP(B3083,'manually extracted terms'!$B$2:$B$219),1,0)</f>
        <v>0</v>
      </c>
    </row>
    <row r="3084" spans="1:3" x14ac:dyDescent="0.25">
      <c r="A3084" t="s">
        <v>4456</v>
      </c>
      <c r="B3084" t="str">
        <f t="shared" si="48"/>
        <v>medi-calinmate</v>
      </c>
      <c r="C3084">
        <f>IF(B3084=LOOKUP(B3084,'manually extracted terms'!$B$2:$B$219),1,0)</f>
        <v>0</v>
      </c>
    </row>
    <row r="3085" spans="1:3" x14ac:dyDescent="0.25">
      <c r="A3085" t="s">
        <v>4457</v>
      </c>
      <c r="B3085" t="str">
        <f t="shared" si="48"/>
        <v>acknowledgementunderpenalty</v>
      </c>
      <c r="C3085">
        <f>IF(B3085=LOOKUP(B3085,'manually extracted terms'!$B$2:$B$219),1,0)</f>
        <v>0</v>
      </c>
    </row>
    <row r="3086" spans="1:3" x14ac:dyDescent="0.25">
      <c r="A3086" t="s">
        <v>1711</v>
      </c>
      <c r="B3086" t="str">
        <f t="shared" si="48"/>
        <v>english</v>
      </c>
      <c r="C3086">
        <f>IF(B3086=LOOKUP(B3086,'manually extracted terms'!$B$2:$B$219),1,0)</f>
        <v>0</v>
      </c>
    </row>
    <row r="3087" spans="1:3" x14ac:dyDescent="0.25">
      <c r="A3087" t="s">
        <v>4458</v>
      </c>
      <c r="B3087" t="str">
        <f t="shared" si="48"/>
        <v>emailinperson</v>
      </c>
      <c r="C3087">
        <f>IF(B3087=LOOKUP(B3087,'manually extracted terms'!$B$2:$B$219),1,0)</f>
        <v>0</v>
      </c>
    </row>
    <row r="3088" spans="1:3" x14ac:dyDescent="0.25">
      <c r="A3088" t="s">
        <v>4459</v>
      </c>
      <c r="B3088" t="str">
        <f t="shared" si="48"/>
        <v>individualresponsestoinitiate</v>
      </c>
      <c r="C3088">
        <f>IF(B3088=LOOKUP(B3088,'manually extracted terms'!$B$2:$B$219),1,0)</f>
        <v>0</v>
      </c>
    </row>
    <row r="3089" spans="1:3" x14ac:dyDescent="0.25">
      <c r="A3089" t="s">
        <v>1712</v>
      </c>
      <c r="B3089" t="str">
        <f t="shared" si="48"/>
        <v>completeness</v>
      </c>
      <c r="C3089">
        <f>IF(B3089=LOOKUP(B3089,'manually extracted terms'!$B$2:$B$219),1,0)</f>
        <v>0</v>
      </c>
    </row>
    <row r="3090" spans="1:3" x14ac:dyDescent="0.25">
      <c r="A3090" t="s">
        <v>4460</v>
      </c>
      <c r="B3090" t="str">
        <f t="shared" si="48"/>
        <v>tvbillboard</v>
      </c>
      <c r="C3090">
        <f>IF(B3090=LOOKUP(B3090,'manually extracted terms'!$B$2:$B$219),1,0)</f>
        <v>0</v>
      </c>
    </row>
    <row r="3091" spans="1:3" x14ac:dyDescent="0.25">
      <c r="A3091" t="s">
        <v>4461</v>
      </c>
      <c r="B3091" t="str">
        <f t="shared" si="48"/>
        <v>randomsurvey</v>
      </c>
      <c r="C3091">
        <f>IF(B3091=LOOKUP(B3091,'manually extracted terms'!$B$2:$B$219),1,0)</f>
        <v>0</v>
      </c>
    </row>
    <row r="3092" spans="1:3" x14ac:dyDescent="0.25">
      <c r="A3092" t="s">
        <v>4462</v>
      </c>
      <c r="B3092" t="str">
        <f t="shared" si="48"/>
        <v>stateofcalifornia</v>
      </c>
      <c r="C3092">
        <f>IF(B3092=LOOKUP(B3092,'manually extracted terms'!$B$2:$B$219),1,0)</f>
        <v>0</v>
      </c>
    </row>
    <row r="3093" spans="1:3" x14ac:dyDescent="0.25">
      <c r="A3093" t="s">
        <v>4463</v>
      </c>
      <c r="B3093" t="str">
        <f t="shared" si="48"/>
        <v>reachanoperator</v>
      </c>
      <c r="C3093">
        <f>IF(B3093=LOOKUP(B3093,'manually extracted terms'!$B$2:$B$219),1,0)</f>
        <v>0</v>
      </c>
    </row>
    <row r="3094" spans="1:3" x14ac:dyDescent="0.25">
      <c r="A3094" t="s">
        <v>4464</v>
      </c>
      <c r="B3094" t="str">
        <f t="shared" si="48"/>
        <v>marketnon-grandfatheredplan</v>
      </c>
      <c r="C3094">
        <f>IF(B3094=LOOKUP(B3094,'manually extracted terms'!$B$2:$B$219),1,0)</f>
        <v>0</v>
      </c>
    </row>
    <row r="3095" spans="1:3" x14ac:dyDescent="0.25">
      <c r="A3095" t="s">
        <v>4465</v>
      </c>
      <c r="B3095" t="str">
        <f t="shared" si="48"/>
        <v>plansfilteredonindividual</v>
      </c>
      <c r="C3095">
        <f>IF(B3095=LOOKUP(B3095,'manually extracted terms'!$B$2:$B$219),1,0)</f>
        <v>0</v>
      </c>
    </row>
    <row r="3096" spans="1:3" x14ac:dyDescent="0.25">
      <c r="A3096" t="s">
        <v>4466</v>
      </c>
      <c r="B3096" t="str">
        <f t="shared" si="48"/>
        <v>accountinformationincluding</v>
      </c>
      <c r="C3096">
        <f>IF(B3096=LOOKUP(B3096,'manually extracted terms'!$B$2:$B$219),1,0)</f>
        <v>0</v>
      </c>
    </row>
    <row r="3097" spans="1:3" x14ac:dyDescent="0.25">
      <c r="A3097" t="s">
        <v>4467</v>
      </c>
      <c r="B3097" t="str">
        <f t="shared" si="48"/>
        <v>validatefield</v>
      </c>
      <c r="C3097">
        <f>IF(B3097=LOOKUP(B3097,'manually extracted terms'!$B$2:$B$219),1,0)</f>
        <v>0</v>
      </c>
    </row>
    <row r="3098" spans="1:3" x14ac:dyDescent="0.25">
      <c r="A3098" t="s">
        <v>4468</v>
      </c>
      <c r="B3098" t="str">
        <f t="shared" si="48"/>
        <v>regular</v>
      </c>
      <c r="C3098">
        <f>IF(B3098=LOOKUP(B3098,'manually extracted terms'!$B$2:$B$219),1,0)</f>
        <v>0</v>
      </c>
    </row>
    <row r="3099" spans="1:3" x14ac:dyDescent="0.25">
      <c r="A3099" t="s">
        <v>1715</v>
      </c>
      <c r="B3099" t="str">
        <f t="shared" si="48"/>
        <v>resulted</v>
      </c>
      <c r="C3099">
        <f>IF(B3099=LOOKUP(B3099,'manually extracted terms'!$B$2:$B$219),1,0)</f>
        <v>0</v>
      </c>
    </row>
    <row r="3100" spans="1:3" x14ac:dyDescent="0.25">
      <c r="A3100" t="s">
        <v>4469</v>
      </c>
      <c r="B3100" t="str">
        <f t="shared" si="48"/>
        <v>averageamountofcost</v>
      </c>
      <c r="C3100">
        <f>IF(B3100=LOOKUP(B3100,'manually extracted terms'!$B$2:$B$219),1,0)</f>
        <v>0</v>
      </c>
    </row>
    <row r="3101" spans="1:3" x14ac:dyDescent="0.25">
      <c r="A3101" t="s">
        <v>4470</v>
      </c>
      <c r="B3101" t="str">
        <f t="shared" si="48"/>
        <v>changing</v>
      </c>
      <c r="C3101">
        <f>IF(B3101=LOOKUP(B3101,'manually extracted terms'!$B$2:$B$219),1,0)</f>
        <v>0</v>
      </c>
    </row>
    <row r="3102" spans="1:3" x14ac:dyDescent="0.25">
      <c r="A3102" t="s">
        <v>4471</v>
      </c>
      <c r="B3102" t="str">
        <f t="shared" si="48"/>
        <v>useexchangedetermined</v>
      </c>
      <c r="C3102">
        <f>IF(B3102=LOOKUP(B3102,'manually extracted terms'!$B$2:$B$219),1,0)</f>
        <v>0</v>
      </c>
    </row>
    <row r="3103" spans="1:3" x14ac:dyDescent="0.25">
      <c r="A3103" t="s">
        <v>1719</v>
      </c>
      <c r="B3103" t="str">
        <f t="shared" si="48"/>
        <v>increase</v>
      </c>
      <c r="C3103">
        <f>IF(B3103=LOOKUP(B3103,'manually extracted terms'!$B$2:$B$219),1,0)</f>
        <v>0</v>
      </c>
    </row>
    <row r="3104" spans="1:3" x14ac:dyDescent="0.25">
      <c r="A3104" t="s">
        <v>4472</v>
      </c>
      <c r="B3104" t="str">
        <f t="shared" si="48"/>
        <v>usage</v>
      </c>
      <c r="C3104">
        <f>IF(B3104=LOOKUP(B3104,'manually extracted terms'!$B$2:$B$219),1,0)</f>
        <v>0</v>
      </c>
    </row>
    <row r="3105" spans="1:3" x14ac:dyDescent="0.25">
      <c r="A3105" t="s">
        <v>4473</v>
      </c>
      <c r="B3105" t="str">
        <f t="shared" si="48"/>
        <v>webportaltopresent</v>
      </c>
      <c r="C3105">
        <f>IF(B3105=LOOKUP(B3105,'manually extracted terms'!$B$2:$B$219),1,0)</f>
        <v>0</v>
      </c>
    </row>
    <row r="3106" spans="1:3" x14ac:dyDescent="0.25">
      <c r="A3106" t="s">
        <v>1092</v>
      </c>
      <c r="B3106" t="str">
        <f t="shared" si="48"/>
        <v>supportdifferentuser</v>
      </c>
      <c r="C3106">
        <f>IF(B3106=LOOKUP(B3106,'manually extracted terms'!$B$2:$B$219),1,0)</f>
        <v>0</v>
      </c>
    </row>
    <row r="3107" spans="1:3" x14ac:dyDescent="0.25">
      <c r="A3107" t="s">
        <v>4474</v>
      </c>
      <c r="B3107" t="str">
        <f t="shared" si="48"/>
        <v>managementmodel</v>
      </c>
      <c r="C3107">
        <f>IF(B3107=LOOKUP(B3107,'manually extracted terms'!$B$2:$B$219),1,0)</f>
        <v>0</v>
      </c>
    </row>
    <row r="3108" spans="1:3" x14ac:dyDescent="0.25">
      <c r="A3108" t="s">
        <v>4475</v>
      </c>
      <c r="B3108" t="str">
        <f t="shared" si="48"/>
        <v>verificationdatae</v>
      </c>
      <c r="C3108">
        <f>IF(B3108=LOOKUP(B3108,'manually extracted terms'!$B$2:$B$219),1,0)</f>
        <v>0</v>
      </c>
    </row>
    <row r="3109" spans="1:3" x14ac:dyDescent="0.25">
      <c r="A3109" t="s">
        <v>1106</v>
      </c>
      <c r="B3109" t="str">
        <f t="shared" si="48"/>
        <v>costsharingreduction</v>
      </c>
      <c r="C3109">
        <f>IF(B3109=LOOKUP(B3109,'manually extracted terms'!$B$2:$B$219),1,0)</f>
        <v>1</v>
      </c>
    </row>
    <row r="3110" spans="1:3" x14ac:dyDescent="0.25">
      <c r="A3110" t="s">
        <v>4476</v>
      </c>
      <c r="B3110" t="str">
        <f t="shared" si="48"/>
        <v>servicesdepartment</v>
      </c>
      <c r="C3110">
        <f>IF(B3110=LOOKUP(B3110,'manually extracted terms'!$B$2:$B$219),1,0)</f>
        <v>0</v>
      </c>
    </row>
    <row r="3111" spans="1:3" x14ac:dyDescent="0.25">
      <c r="A3111" t="s">
        <v>1121</v>
      </c>
      <c r="B3111" t="str">
        <f t="shared" si="48"/>
        <v>producewrittennotification</v>
      </c>
      <c r="C3111">
        <f>IF(B3111=LOOKUP(B3111,'manually extracted terms'!$B$2:$B$219),1,0)</f>
        <v>0</v>
      </c>
    </row>
    <row r="3112" spans="1:3" x14ac:dyDescent="0.25">
      <c r="A3112" t="s">
        <v>1267</v>
      </c>
      <c r="B3112" t="str">
        <f t="shared" si="48"/>
        <v>planenrolled</v>
      </c>
      <c r="C3112">
        <f>IF(B3112=LOOKUP(B3112,'manually extracted terms'!$B$2:$B$219),1,0)</f>
        <v>0</v>
      </c>
    </row>
    <row r="3113" spans="1:3" x14ac:dyDescent="0.25">
      <c r="A3113" t="s">
        <v>4477</v>
      </c>
      <c r="B3113" t="str">
        <f t="shared" si="48"/>
        <v>trackreview</v>
      </c>
      <c r="C3113">
        <f>IF(B3113=LOOKUP(B3113,'manually extracted terms'!$B$2:$B$219),1,0)</f>
        <v>0</v>
      </c>
    </row>
    <row r="3114" spans="1:3" x14ac:dyDescent="0.25">
      <c r="A3114" t="s">
        <v>1439</v>
      </c>
      <c r="B3114" t="str">
        <f t="shared" si="48"/>
        <v>fiscalreport</v>
      </c>
      <c r="C3114">
        <f>IF(B3114=LOOKUP(B3114,'manually extracted terms'!$B$2:$B$219),1,0)</f>
        <v>0</v>
      </c>
    </row>
    <row r="3115" spans="1:3" x14ac:dyDescent="0.25">
      <c r="A3115" t="s">
        <v>4478</v>
      </c>
      <c r="B3115" t="str">
        <f t="shared" si="48"/>
        <v>frequentlyifabeneficiary</v>
      </c>
      <c r="C3115">
        <f>IF(B3115=LOOKUP(B3115,'manually extracted terms'!$B$2:$B$219),1,0)</f>
        <v>0</v>
      </c>
    </row>
    <row r="3116" spans="1:3" x14ac:dyDescent="0.25">
      <c r="A3116" t="s">
        <v>1442</v>
      </c>
      <c r="B3116" t="str">
        <f t="shared" si="48"/>
        <v>displayonline</v>
      </c>
      <c r="C3116">
        <f>IF(B3116=LOOKUP(B3116,'manually extracted terms'!$B$2:$B$219),1,0)</f>
        <v>0</v>
      </c>
    </row>
    <row r="3117" spans="1:3" x14ac:dyDescent="0.25">
      <c r="A3117" t="s">
        <v>4479</v>
      </c>
      <c r="B3117" t="str">
        <f t="shared" si="48"/>
        <v>applicationdate</v>
      </c>
      <c r="C3117">
        <f>IF(B3117=LOOKUP(B3117,'manually extracted terms'!$B$2:$B$219),1,0)</f>
        <v>0</v>
      </c>
    </row>
    <row r="3118" spans="1:3" x14ac:dyDescent="0.25">
      <c r="A3118" t="s">
        <v>4480</v>
      </c>
      <c r="B3118" t="str">
        <f t="shared" si="48"/>
        <v>platform</v>
      </c>
      <c r="C3118">
        <f>IF(B3118=LOOKUP(B3118,'manually extracted terms'!$B$2:$B$219),1,0)</f>
        <v>0</v>
      </c>
    </row>
    <row r="3119" spans="1:3" x14ac:dyDescent="0.25">
      <c r="A3119" t="s">
        <v>4481</v>
      </c>
      <c r="B3119" t="str">
        <f t="shared" si="48"/>
        <v>enrollinexistingplan</v>
      </c>
      <c r="C3119">
        <f>IF(B3119=LOOKUP(B3119,'manually extracted terms'!$B$2:$B$219),1,0)</f>
        <v>0</v>
      </c>
    </row>
    <row r="3120" spans="1:3" x14ac:dyDescent="0.25">
      <c r="A3120" t="s">
        <v>4482</v>
      </c>
      <c r="B3120" t="str">
        <f t="shared" si="48"/>
        <v>dataeg</v>
      </c>
      <c r="C3120">
        <f>IF(B3120=LOOKUP(B3120,'manually extracted terms'!$B$2:$B$219),1,0)</f>
        <v>0</v>
      </c>
    </row>
    <row r="3121" spans="1:3" x14ac:dyDescent="0.25">
      <c r="A3121" t="s">
        <v>4483</v>
      </c>
      <c r="B3121" t="str">
        <f t="shared" si="48"/>
        <v>modelseg</v>
      </c>
      <c r="C3121">
        <f>IF(B3121=LOOKUP(B3121,'manually extracted terms'!$B$2:$B$219),1,0)</f>
        <v>0</v>
      </c>
    </row>
    <row r="3122" spans="1:3" x14ac:dyDescent="0.25">
      <c r="A3122" t="s">
        <v>4484</v>
      </c>
      <c r="B3122" t="str">
        <f t="shared" si="48"/>
        <v>additionalrule</v>
      </c>
      <c r="C3122">
        <f>IF(B3122=LOOKUP(B3122,'manually extracted terms'!$B$2:$B$219),1,0)</f>
        <v>0</v>
      </c>
    </row>
    <row r="3123" spans="1:3" x14ac:dyDescent="0.25">
      <c r="A3123" t="s">
        <v>4485</v>
      </c>
      <c r="B3123" t="str">
        <f t="shared" si="48"/>
        <v>casechangechangesincluding</v>
      </c>
      <c r="C3123">
        <f>IF(B3123=LOOKUP(B3123,'manually extracted terms'!$B$2:$B$219),1,0)</f>
        <v>0</v>
      </c>
    </row>
    <row r="3124" spans="1:3" x14ac:dyDescent="0.25">
      <c r="A3124" t="s">
        <v>1143</v>
      </c>
      <c r="B3124" t="str">
        <f t="shared" si="48"/>
        <v>consumersaccountapplication</v>
      </c>
      <c r="C3124">
        <f>IF(B3124=LOOKUP(B3124,'manually extracted terms'!$B$2:$B$219),1,0)</f>
        <v>0</v>
      </c>
    </row>
    <row r="3125" spans="1:3" x14ac:dyDescent="0.25">
      <c r="A3125" t="s">
        <v>4486</v>
      </c>
      <c r="B3125" t="str">
        <f t="shared" si="48"/>
        <v>adjustedeligibility</v>
      </c>
      <c r="C3125">
        <f>IF(B3125=LOOKUP(B3125,'manually extracted terms'!$B$2:$B$219),1,0)</f>
        <v>0</v>
      </c>
    </row>
    <row r="3126" spans="1:3" x14ac:dyDescent="0.25">
      <c r="A3126" t="s">
        <v>4487</v>
      </c>
      <c r="B3126" t="str">
        <f t="shared" si="48"/>
        <v>compareplanswithminimal</v>
      </c>
      <c r="C3126">
        <f>IF(B3126=LOOKUP(B3126,'manually extracted terms'!$B$2:$B$219),1,0)</f>
        <v>0</v>
      </c>
    </row>
    <row r="3127" spans="1:3" x14ac:dyDescent="0.25">
      <c r="A3127" t="s">
        <v>112</v>
      </c>
      <c r="B3127" t="str">
        <f t="shared" si="48"/>
        <v>participant</v>
      </c>
      <c r="C3127">
        <f>IF(B3127=LOOKUP(B3127,'manually extracted terms'!$B$2:$B$219),1,0)</f>
        <v>1</v>
      </c>
    </row>
    <row r="3128" spans="1:3" x14ac:dyDescent="0.25">
      <c r="A3128" t="s">
        <v>4488</v>
      </c>
      <c r="B3128" t="str">
        <f t="shared" si="48"/>
        <v>utilize</v>
      </c>
      <c r="C3128">
        <f>IF(B3128=LOOKUP(B3128,'manually extracted terms'!$B$2:$B$219),1,0)</f>
        <v>0</v>
      </c>
    </row>
    <row r="3129" spans="1:3" x14ac:dyDescent="0.25">
      <c r="A3129" t="s">
        <v>4489</v>
      </c>
      <c r="B3129" t="str">
        <f t="shared" si="48"/>
        <v>supportmultipleservice</v>
      </c>
      <c r="C3129">
        <f>IF(B3129=LOOKUP(B3129,'manually extracted terms'!$B$2:$B$219),1,0)</f>
        <v>0</v>
      </c>
    </row>
    <row r="3130" spans="1:3" x14ac:dyDescent="0.25">
      <c r="A3130" t="s">
        <v>1374</v>
      </c>
      <c r="B3130" t="str">
        <f t="shared" si="48"/>
        <v>locallaw</v>
      </c>
      <c r="C3130">
        <f>IF(B3130=LOOKUP(B3130,'manually extracted terms'!$B$2:$B$219),1,0)</f>
        <v>0</v>
      </c>
    </row>
    <row r="3131" spans="1:3" x14ac:dyDescent="0.25">
      <c r="A3131" t="s">
        <v>4490</v>
      </c>
      <c r="B3131" t="str">
        <f t="shared" si="48"/>
        <v>individualappeal</v>
      </c>
      <c r="C3131">
        <f>IF(B3131=LOOKUP(B3131,'manually extracted terms'!$B$2:$B$219),1,0)</f>
        <v>0</v>
      </c>
    </row>
    <row r="3132" spans="1:3" x14ac:dyDescent="0.25">
      <c r="A3132" t="s">
        <v>4491</v>
      </c>
      <c r="B3132" t="str">
        <f t="shared" si="48"/>
        <v>functionalitytolink</v>
      </c>
      <c r="C3132">
        <f>IF(B3132=LOOKUP(B3132,'manually extracted terms'!$B$2:$B$219),1,0)</f>
        <v>0</v>
      </c>
    </row>
    <row r="3133" spans="1:3" x14ac:dyDescent="0.25">
      <c r="A3133" t="s">
        <v>4492</v>
      </c>
      <c r="B3133" t="str">
        <f t="shared" si="48"/>
        <v>casechange</v>
      </c>
      <c r="C3133">
        <f>IF(B3133=LOOKUP(B3133,'manually extracted terms'!$B$2:$B$219),1,0)</f>
        <v>0</v>
      </c>
    </row>
    <row r="3134" spans="1:3" x14ac:dyDescent="0.25">
      <c r="A3134" t="s">
        <v>4493</v>
      </c>
      <c r="B3134" t="str">
        <f t="shared" si="48"/>
        <v>coveragemagi</v>
      </c>
      <c r="C3134">
        <f>IF(B3134=LOOKUP(B3134,'manually extracted terms'!$B$2:$B$219),1,0)</f>
        <v>0</v>
      </c>
    </row>
    <row r="3135" spans="1:3" x14ac:dyDescent="0.25">
      <c r="A3135" t="s">
        <v>4494</v>
      </c>
      <c r="B3135" t="str">
        <f t="shared" si="48"/>
        <v>operationalefficienciesprovide</v>
      </c>
      <c r="C3135">
        <f>IF(B3135=LOOKUP(B3135,'manually extracted terms'!$B$2:$B$219),1,0)</f>
        <v>0</v>
      </c>
    </row>
    <row r="3136" spans="1:3" x14ac:dyDescent="0.25">
      <c r="A3136" t="s">
        <v>4495</v>
      </c>
      <c r="B3136" t="str">
        <f t="shared" ref="B3136:B3199" si="49">LOWER(SUBSTITUTE(A3136," ",""))</f>
        <v>accountoncalheer</v>
      </c>
      <c r="C3136">
        <f>IF(B3136=LOOKUP(B3136,'manually extracted terms'!$B$2:$B$219),1,0)</f>
        <v>0</v>
      </c>
    </row>
    <row r="3137" spans="1:3" x14ac:dyDescent="0.25">
      <c r="A3137" t="s">
        <v>4496</v>
      </c>
      <c r="B3137" t="str">
        <f t="shared" si="49"/>
        <v>functionalitytogatherindividual</v>
      </c>
      <c r="C3137">
        <f>IF(B3137=LOOKUP(B3137,'manually extracted terms'!$B$2:$B$219),1,0)</f>
        <v>0</v>
      </c>
    </row>
    <row r="3138" spans="1:3" x14ac:dyDescent="0.25">
      <c r="A3138" t="s">
        <v>4497</v>
      </c>
      <c r="B3138" t="str">
        <f t="shared" si="49"/>
        <v>regsstateconsistent</v>
      </c>
      <c r="C3138">
        <f>IF(B3138=LOOKUP(B3138,'manually extracted terms'!$B$2:$B$219),1,0)</f>
        <v>0</v>
      </c>
    </row>
    <row r="3139" spans="1:3" x14ac:dyDescent="0.25">
      <c r="A3139" t="s">
        <v>1728</v>
      </c>
      <c r="B3139" t="str">
        <f t="shared" si="49"/>
        <v>post</v>
      </c>
      <c r="C3139">
        <f>IF(B3139=LOOKUP(B3139,'manually extracted terms'!$B$2:$B$219),1,0)</f>
        <v>0</v>
      </c>
    </row>
    <row r="3140" spans="1:3" x14ac:dyDescent="0.25">
      <c r="A3140" t="s">
        <v>1056</v>
      </c>
      <c r="B3140" t="str">
        <f t="shared" si="49"/>
        <v>automaticallygeneratecomment</v>
      </c>
      <c r="C3140">
        <f>IF(B3140=LOOKUP(B3140,'manually extracted terms'!$B$2:$B$219),1,0)</f>
        <v>0</v>
      </c>
    </row>
    <row r="3141" spans="1:3" x14ac:dyDescent="0.25">
      <c r="A3141" t="s">
        <v>1258</v>
      </c>
      <c r="B3141" t="str">
        <f t="shared" si="49"/>
        <v>humanservice</v>
      </c>
      <c r="C3141">
        <f>IF(B3141=LOOKUP(B3141,'manually extracted terms'!$B$2:$B$219),1,0)</f>
        <v>0</v>
      </c>
    </row>
    <row r="3142" spans="1:3" x14ac:dyDescent="0.25">
      <c r="A3142" t="s">
        <v>4498</v>
      </c>
      <c r="B3142" t="str">
        <f t="shared" si="49"/>
        <v>incorporatedifferent</v>
      </c>
      <c r="C3142">
        <f>IF(B3142=LOOKUP(B3142,'manually extracted terms'!$B$2:$B$219),1,0)</f>
        <v>0</v>
      </c>
    </row>
    <row r="3143" spans="1:3" x14ac:dyDescent="0.25">
      <c r="A3143" t="s">
        <v>4499</v>
      </c>
      <c r="B3143" t="str">
        <f t="shared" si="49"/>
        <v>periodic</v>
      </c>
      <c r="C3143">
        <f>IF(B3143=LOOKUP(B3143,'manually extracted terms'!$B$2:$B$219),1,0)</f>
        <v>0</v>
      </c>
    </row>
    <row r="3144" spans="1:3" x14ac:dyDescent="0.25">
      <c r="A3144" t="s">
        <v>4500</v>
      </c>
      <c r="B3144" t="str">
        <f t="shared" si="49"/>
        <v>reporttotheirs</v>
      </c>
      <c r="C3144">
        <f>IF(B3144=LOOKUP(B3144,'manually extracted terms'!$B$2:$B$219),1,0)</f>
        <v>0</v>
      </c>
    </row>
    <row r="3145" spans="1:3" x14ac:dyDescent="0.25">
      <c r="A3145" t="s">
        <v>1001</v>
      </c>
      <c r="B3145" t="str">
        <f t="shared" si="49"/>
        <v>uniqueclientidentificationnumber</v>
      </c>
      <c r="C3145">
        <f>IF(B3145=LOOKUP(B3145,'manually extracted terms'!$B$2:$B$219),1,0)</f>
        <v>0</v>
      </c>
    </row>
    <row r="3146" spans="1:3" x14ac:dyDescent="0.25">
      <c r="A3146" t="s">
        <v>4501</v>
      </c>
      <c r="B3146" t="str">
        <f t="shared" si="49"/>
        <v>configureafee</v>
      </c>
      <c r="C3146">
        <f>IF(B3146=LOOKUP(B3146,'manually extracted terms'!$B$2:$B$219),1,0)</f>
        <v>0</v>
      </c>
    </row>
    <row r="3147" spans="1:3" x14ac:dyDescent="0.25">
      <c r="A3147" t="s">
        <v>4502</v>
      </c>
      <c r="B3147" t="str">
        <f t="shared" si="49"/>
        <v>high-uselow-useofexchange</v>
      </c>
      <c r="C3147">
        <f>IF(B3147=LOOKUP(B3147,'manually extracted terms'!$B$2:$B$219),1,0)</f>
        <v>0</v>
      </c>
    </row>
    <row r="3148" spans="1:3" x14ac:dyDescent="0.25">
      <c r="A3148" t="s">
        <v>1308</v>
      </c>
      <c r="B3148" t="str">
        <f t="shared" si="49"/>
        <v>processacknowledgement</v>
      </c>
      <c r="C3148">
        <f>IF(B3148=LOOKUP(B3148,'manually extracted terms'!$B$2:$B$219),1,0)</f>
        <v>0</v>
      </c>
    </row>
    <row r="3149" spans="1:3" x14ac:dyDescent="0.25">
      <c r="A3149" t="s">
        <v>4503</v>
      </c>
      <c r="B3149" t="str">
        <f t="shared" si="49"/>
        <v>allowed</v>
      </c>
      <c r="C3149">
        <f>IF(B3149=LOOKUP(B3149,'manually extracted terms'!$B$2:$B$219),1,0)</f>
        <v>0</v>
      </c>
    </row>
    <row r="3150" spans="1:3" x14ac:dyDescent="0.25">
      <c r="A3150" t="s">
        <v>4504</v>
      </c>
      <c r="B3150" t="str">
        <f t="shared" si="49"/>
        <v>basedoneligibility</v>
      </c>
      <c r="C3150">
        <f>IF(B3150=LOOKUP(B3150,'manually extracted terms'!$B$2:$B$219),1,0)</f>
        <v>0</v>
      </c>
    </row>
    <row r="3151" spans="1:3" x14ac:dyDescent="0.25">
      <c r="A3151" t="s">
        <v>4505</v>
      </c>
      <c r="B3151" t="str">
        <f t="shared" si="49"/>
        <v>invoice</v>
      </c>
      <c r="C3151">
        <f>IF(B3151=LOOKUP(B3151,'manually extracted terms'!$B$2:$B$219),1,0)</f>
        <v>0</v>
      </c>
    </row>
    <row r="3152" spans="1:3" x14ac:dyDescent="0.25">
      <c r="A3152" t="s">
        <v>167</v>
      </c>
      <c r="B3152" t="str">
        <f t="shared" si="49"/>
        <v>non-grandfatheredplan</v>
      </c>
      <c r="C3152">
        <f>IF(B3152=LOOKUP(B3152,'manually extracted terms'!$B$2:$B$219),1,0)</f>
        <v>1</v>
      </c>
    </row>
    <row r="3153" spans="1:3" x14ac:dyDescent="0.25">
      <c r="A3153" t="s">
        <v>4506</v>
      </c>
      <c r="B3153" t="str">
        <f t="shared" si="49"/>
        <v>processplan</v>
      </c>
      <c r="C3153">
        <f>IF(B3153=LOOKUP(B3153,'manually extracted terms'!$B$2:$B$219),1,0)</f>
        <v>0</v>
      </c>
    </row>
    <row r="3154" spans="1:3" x14ac:dyDescent="0.25">
      <c r="A3154" t="s">
        <v>1112</v>
      </c>
      <c r="B3154" t="str">
        <f t="shared" si="49"/>
        <v>customizableworkflowscapability</v>
      </c>
      <c r="C3154">
        <f>IF(B3154=LOOKUP(B3154,'manually extracted terms'!$B$2:$B$219),1,0)</f>
        <v>0</v>
      </c>
    </row>
    <row r="3155" spans="1:3" x14ac:dyDescent="0.25">
      <c r="A3155" t="s">
        <v>4507</v>
      </c>
      <c r="B3155" t="str">
        <f t="shared" si="49"/>
        <v>locateneededaccountcase</v>
      </c>
      <c r="C3155">
        <f>IF(B3155=LOOKUP(B3155,'manually extracted terms'!$B$2:$B$219),1,0)</f>
        <v>0</v>
      </c>
    </row>
    <row r="3156" spans="1:3" x14ac:dyDescent="0.25">
      <c r="A3156" t="s">
        <v>4508</v>
      </c>
      <c r="B3156" t="str">
        <f t="shared" si="49"/>
        <v>slcsp</v>
      </c>
      <c r="C3156">
        <f>IF(B3156=LOOKUP(B3156,'manually extracted terms'!$B$2:$B$219),1,0)</f>
        <v>1</v>
      </c>
    </row>
    <row r="3157" spans="1:3" x14ac:dyDescent="0.25">
      <c r="A3157" t="s">
        <v>4509</v>
      </c>
      <c r="B3157" t="str">
        <f t="shared" si="49"/>
        <v>complaintsidentify</v>
      </c>
      <c r="C3157">
        <f>IF(B3157=LOOKUP(B3157,'manually extracted terms'!$B$2:$B$219),1,0)</f>
        <v>0</v>
      </c>
    </row>
    <row r="3158" spans="1:3" x14ac:dyDescent="0.25">
      <c r="A3158" t="s">
        <v>4510</v>
      </c>
      <c r="B3158" t="str">
        <f t="shared" si="49"/>
        <v>statusofindividualdocument</v>
      </c>
      <c r="C3158">
        <f>IF(B3158=LOOKUP(B3158,'manually extracted terms'!$B$2:$B$219),1,0)</f>
        <v>0</v>
      </c>
    </row>
    <row r="3159" spans="1:3" x14ac:dyDescent="0.25">
      <c r="A3159" t="s">
        <v>4511</v>
      </c>
      <c r="B3159" t="str">
        <f t="shared" si="49"/>
        <v>datafrommultiple</v>
      </c>
      <c r="C3159">
        <f>IF(B3159=LOOKUP(B3159,'manually extracted terms'!$B$2:$B$219),1,0)</f>
        <v>0</v>
      </c>
    </row>
    <row r="3160" spans="1:3" x14ac:dyDescent="0.25">
      <c r="A3160" t="s">
        <v>4512</v>
      </c>
      <c r="B3160" t="str">
        <f t="shared" si="49"/>
        <v>initialupdatedapplication</v>
      </c>
      <c r="C3160">
        <f>IF(B3160=LOOKUP(B3160,'manually extracted terms'!$B$2:$B$219),1,0)</f>
        <v>0</v>
      </c>
    </row>
    <row r="3161" spans="1:3" x14ac:dyDescent="0.25">
      <c r="A3161" t="s">
        <v>4513</v>
      </c>
      <c r="B3161" t="str">
        <f t="shared" si="49"/>
        <v>provideeasilyunderstood</v>
      </c>
      <c r="C3161">
        <f>IF(B3161=LOOKUP(B3161,'manually extracted terms'!$B$2:$B$219),1,0)</f>
        <v>0</v>
      </c>
    </row>
    <row r="3162" spans="1:3" x14ac:dyDescent="0.25">
      <c r="A3162" t="s">
        <v>1042</v>
      </c>
      <c r="B3162" t="str">
        <f t="shared" si="49"/>
        <v>federalpovertylevel</v>
      </c>
      <c r="C3162">
        <f>IF(B3162=LOOKUP(B3162,'manually extracted terms'!$B$2:$B$219),1,0)</f>
        <v>1</v>
      </c>
    </row>
    <row r="3163" spans="1:3" x14ac:dyDescent="0.25">
      <c r="A3163" t="s">
        <v>4514</v>
      </c>
      <c r="B3163" t="str">
        <f t="shared" si="49"/>
        <v>completingtheapplication</v>
      </c>
      <c r="C3163">
        <f>IF(B3163=LOOKUP(B3163,'manually extracted terms'!$B$2:$B$219),1,0)</f>
        <v>0</v>
      </c>
    </row>
    <row r="3164" spans="1:3" x14ac:dyDescent="0.25">
      <c r="A3164" t="s">
        <v>4515</v>
      </c>
      <c r="B3164" t="str">
        <f t="shared" si="49"/>
        <v>certified</v>
      </c>
      <c r="C3164">
        <f>IF(B3164=LOOKUP(B3164,'manually extracted terms'!$B$2:$B$219),1,0)</f>
        <v>0</v>
      </c>
    </row>
    <row r="3165" spans="1:3" x14ac:dyDescent="0.25">
      <c r="A3165" t="s">
        <v>4516</v>
      </c>
      <c r="B3165" t="str">
        <f t="shared" si="49"/>
        <v>identifierplan</v>
      </c>
      <c r="C3165">
        <f>IF(B3165=LOOKUP(B3165,'manually extracted terms'!$B$2:$B$219),1,0)</f>
        <v>0</v>
      </c>
    </row>
    <row r="3166" spans="1:3" x14ac:dyDescent="0.25">
      <c r="A3166" t="s">
        <v>4517</v>
      </c>
      <c r="B3166" t="str">
        <f t="shared" si="49"/>
        <v>annualcost</v>
      </c>
      <c r="C3166">
        <f>IF(B3166=LOOKUP(B3166,'manually extracted terms'!$B$2:$B$219),1,0)</f>
        <v>0</v>
      </c>
    </row>
    <row r="3167" spans="1:3" x14ac:dyDescent="0.25">
      <c r="A3167" t="s">
        <v>4518</v>
      </c>
      <c r="B3167" t="str">
        <f t="shared" si="49"/>
        <v>updateaccountscase</v>
      </c>
      <c r="C3167">
        <f>IF(B3167=LOOKUP(B3167,'manually extracted terms'!$B$2:$B$219),1,0)</f>
        <v>0</v>
      </c>
    </row>
    <row r="3168" spans="1:3" x14ac:dyDescent="0.25">
      <c r="A3168" t="s">
        <v>4519</v>
      </c>
      <c r="B3168" t="str">
        <f t="shared" si="49"/>
        <v>noticewiththeiraccount</v>
      </c>
      <c r="C3168">
        <f>IF(B3168=LOOKUP(B3168,'manually extracted terms'!$B$2:$B$219),1,0)</f>
        <v>0</v>
      </c>
    </row>
    <row r="3169" spans="1:3" x14ac:dyDescent="0.25">
      <c r="A3169" t="s">
        <v>4520</v>
      </c>
      <c r="B3169" t="str">
        <f t="shared" si="49"/>
        <v>decision-making</v>
      </c>
      <c r="C3169">
        <f>IF(B3169=LOOKUP(B3169,'manually extracted terms'!$B$2:$B$219),1,0)</f>
        <v>0</v>
      </c>
    </row>
    <row r="3170" spans="1:3" x14ac:dyDescent="0.25">
      <c r="A3170" t="s">
        <v>4521</v>
      </c>
      <c r="B3170" t="str">
        <f t="shared" si="49"/>
        <v>criteriafordefined</v>
      </c>
      <c r="C3170">
        <f>IF(B3170=LOOKUP(B3170,'manually extracted terms'!$B$2:$B$219),1,0)</f>
        <v>0</v>
      </c>
    </row>
    <row r="3171" spans="1:3" x14ac:dyDescent="0.25">
      <c r="A3171" t="s">
        <v>4522</v>
      </c>
      <c r="B3171" t="str">
        <f t="shared" si="49"/>
        <v>format</v>
      </c>
      <c r="C3171">
        <f>IF(B3171=LOOKUP(B3171,'manually extracted terms'!$B$2:$B$219),1,0)</f>
        <v>0</v>
      </c>
    </row>
    <row r="3172" spans="1:3" x14ac:dyDescent="0.25">
      <c r="A3172" t="s">
        <v>4523</v>
      </c>
      <c r="B3172" t="str">
        <f t="shared" si="49"/>
        <v>personswithdelegated</v>
      </c>
      <c r="C3172">
        <f>IF(B3172=LOOKUP(B3172,'manually extracted terms'!$B$2:$B$219),1,0)</f>
        <v>0</v>
      </c>
    </row>
    <row r="3173" spans="1:3" x14ac:dyDescent="0.25">
      <c r="A3173" t="s">
        <v>4524</v>
      </c>
      <c r="B3173" t="str">
        <f t="shared" si="49"/>
        <v>functionalitytorefer</v>
      </c>
      <c r="C3173">
        <f>IF(B3173=LOOKUP(B3173,'manually extracted terms'!$B$2:$B$219),1,0)</f>
        <v>0</v>
      </c>
    </row>
    <row r="3174" spans="1:3" x14ac:dyDescent="0.25">
      <c r="A3174" t="s">
        <v>4525</v>
      </c>
      <c r="B3174" t="str">
        <f t="shared" si="49"/>
        <v>currentenrolleesifemail</v>
      </c>
      <c r="C3174">
        <f>IF(B3174=LOOKUP(B3174,'manually extracted terms'!$B$2:$B$219),1,0)</f>
        <v>0</v>
      </c>
    </row>
    <row r="3175" spans="1:3" x14ac:dyDescent="0.25">
      <c r="A3175" t="s">
        <v>1261</v>
      </c>
      <c r="B3175" t="str">
        <f t="shared" si="49"/>
        <v>federalgovernment</v>
      </c>
      <c r="C3175">
        <f>IF(B3175=LOOKUP(B3175,'manually extracted terms'!$B$2:$B$219),1,0)</f>
        <v>0</v>
      </c>
    </row>
    <row r="3176" spans="1:3" x14ac:dyDescent="0.25">
      <c r="A3176" t="s">
        <v>4526</v>
      </c>
      <c r="B3176" t="str">
        <f t="shared" si="49"/>
        <v>formal</v>
      </c>
      <c r="C3176">
        <f>IF(B3176=LOOKUP(B3176,'manually extracted terms'!$B$2:$B$219),1,0)</f>
        <v>0</v>
      </c>
    </row>
    <row r="3177" spans="1:3" x14ac:dyDescent="0.25">
      <c r="A3177" t="s">
        <v>1417</v>
      </c>
      <c r="B3177" t="str">
        <f t="shared" si="49"/>
        <v>benefitdesign</v>
      </c>
      <c r="C3177">
        <f>IF(B3177=LOOKUP(B3177,'manually extracted terms'!$B$2:$B$219),1,0)</f>
        <v>0</v>
      </c>
    </row>
    <row r="3178" spans="1:3" x14ac:dyDescent="0.25">
      <c r="A3178" t="s">
        <v>4527</v>
      </c>
      <c r="B3178" t="str">
        <f t="shared" si="49"/>
        <v>highlightanybenefitgap</v>
      </c>
      <c r="C3178">
        <f>IF(B3178=LOOKUP(B3178,'manually extracted terms'!$B$2:$B$219),1,0)</f>
        <v>0</v>
      </c>
    </row>
    <row r="3179" spans="1:3" x14ac:dyDescent="0.25">
      <c r="A3179" t="s">
        <v>4528</v>
      </c>
      <c r="B3179" t="str">
        <f t="shared" si="49"/>
        <v>clientidentification</v>
      </c>
      <c r="C3179">
        <f>IF(B3179=LOOKUP(B3179,'manually extracted terms'!$B$2:$B$219),1,0)</f>
        <v>0</v>
      </c>
    </row>
    <row r="3180" spans="1:3" x14ac:dyDescent="0.25">
      <c r="A3180" t="s">
        <v>4529</v>
      </c>
      <c r="B3180" t="str">
        <f t="shared" si="49"/>
        <v>reviewtimeframesqhp</v>
      </c>
      <c r="C3180">
        <f>IF(B3180=LOOKUP(B3180,'manually extracted terms'!$B$2:$B$219),1,0)</f>
        <v>0</v>
      </c>
    </row>
    <row r="3181" spans="1:3" x14ac:dyDescent="0.25">
      <c r="A3181" t="s">
        <v>4530</v>
      </c>
      <c r="B3181" t="str">
        <f t="shared" si="49"/>
        <v>match</v>
      </c>
      <c r="C3181">
        <f>IF(B3181=LOOKUP(B3181,'manually extracted terms'!$B$2:$B$219),1,0)</f>
        <v>0</v>
      </c>
    </row>
    <row r="3182" spans="1:3" x14ac:dyDescent="0.25">
      <c r="A3182" t="s">
        <v>4531</v>
      </c>
      <c r="B3182" t="str">
        <f t="shared" si="49"/>
        <v>output</v>
      </c>
      <c r="C3182">
        <f>IF(B3182=LOOKUP(B3182,'manually extracted terms'!$B$2:$B$219),1,0)</f>
        <v>0</v>
      </c>
    </row>
    <row r="3183" spans="1:3" x14ac:dyDescent="0.25">
      <c r="A3183" t="s">
        <v>27</v>
      </c>
      <c r="B3183" t="str">
        <f t="shared" si="49"/>
        <v>servicedeliverymodel</v>
      </c>
      <c r="C3183">
        <f>IF(B3183=LOOKUP(B3183,'manually extracted terms'!$B$2:$B$219),1,0)</f>
        <v>1</v>
      </c>
    </row>
    <row r="3184" spans="1:3" x14ac:dyDescent="0.25">
      <c r="A3184" t="s">
        <v>4532</v>
      </c>
      <c r="B3184" t="str">
        <f t="shared" si="49"/>
        <v>allotted</v>
      </c>
      <c r="C3184">
        <f>IF(B3184=LOOKUP(B3184,'manually extracted terms'!$B$2:$B$219),1,0)</f>
        <v>0</v>
      </c>
    </row>
    <row r="3185" spans="1:3" x14ac:dyDescent="0.25">
      <c r="A3185" t="s">
        <v>1481</v>
      </c>
      <c r="B3185" t="str">
        <f t="shared" si="49"/>
        <v>assignwork</v>
      </c>
      <c r="C3185">
        <f>IF(B3185=LOOKUP(B3185,'manually extracted terms'!$B$2:$B$219),1,0)</f>
        <v>0</v>
      </c>
    </row>
    <row r="3186" spans="1:3" x14ac:dyDescent="0.25">
      <c r="A3186" t="s">
        <v>4533</v>
      </c>
      <c r="B3186" t="str">
        <f t="shared" si="49"/>
        <v>functionalitytocalculateadvance</v>
      </c>
      <c r="C3186">
        <f>IF(B3186=LOOKUP(B3186,'manually extracted terms'!$B$2:$B$219),1,0)</f>
        <v>0</v>
      </c>
    </row>
    <row r="3187" spans="1:3" x14ac:dyDescent="0.25">
      <c r="A3187" t="s">
        <v>4534</v>
      </c>
      <c r="B3187" t="str">
        <f t="shared" si="49"/>
        <v>typeofapplication</v>
      </c>
      <c r="C3187">
        <f>IF(B3187=LOOKUP(B3187,'manually extracted terms'!$B$2:$B$219),1,0)</f>
        <v>0</v>
      </c>
    </row>
    <row r="3188" spans="1:3" x14ac:dyDescent="0.25">
      <c r="A3188" t="s">
        <v>4535</v>
      </c>
      <c r="B3188" t="str">
        <f t="shared" si="49"/>
        <v>proceduresincluding</v>
      </c>
      <c r="C3188">
        <f>IF(B3188=LOOKUP(B3188,'manually extracted terms'!$B$2:$B$219),1,0)</f>
        <v>0</v>
      </c>
    </row>
    <row r="3189" spans="1:3" x14ac:dyDescent="0.25">
      <c r="A3189" t="s">
        <v>4536</v>
      </c>
      <c r="B3189" t="str">
        <f t="shared" si="49"/>
        <v>solution</v>
      </c>
      <c r="C3189">
        <f>IF(B3189=LOOKUP(B3189,'manually extracted terms'!$B$2:$B$219),1,0)</f>
        <v>0</v>
      </c>
    </row>
    <row r="3190" spans="1:3" x14ac:dyDescent="0.25">
      <c r="A3190" t="s">
        <v>4537</v>
      </c>
      <c r="B3190" t="str">
        <f t="shared" si="49"/>
        <v>evaluation</v>
      </c>
      <c r="C3190">
        <f>IF(B3190=LOOKUP(B3190,'manually extracted terms'!$B$2:$B$219),1,0)</f>
        <v>0</v>
      </c>
    </row>
    <row r="3191" spans="1:3" x14ac:dyDescent="0.25">
      <c r="A3191" t="s">
        <v>4538</v>
      </c>
      <c r="B3191" t="str">
        <f t="shared" si="49"/>
        <v>discrepancieswheremanual</v>
      </c>
      <c r="C3191">
        <f>IF(B3191=LOOKUP(B3191,'manually extracted terms'!$B$2:$B$219),1,0)</f>
        <v>0</v>
      </c>
    </row>
    <row r="3192" spans="1:3" x14ac:dyDescent="0.25">
      <c r="A3192" t="s">
        <v>4539</v>
      </c>
      <c r="B3192" t="str">
        <f t="shared" si="49"/>
        <v>premiumwiththenet</v>
      </c>
      <c r="C3192">
        <f>IF(B3192=LOOKUP(B3192,'manually extracted terms'!$B$2:$B$219),1,0)</f>
        <v>0</v>
      </c>
    </row>
    <row r="3193" spans="1:3" x14ac:dyDescent="0.25">
      <c r="A3193" t="s">
        <v>4540</v>
      </c>
      <c r="B3193" t="str">
        <f t="shared" si="49"/>
        <v>rangelow</v>
      </c>
      <c r="C3193">
        <f>IF(B3193=LOOKUP(B3193,'manually extracted terms'!$B$2:$B$219),1,0)</f>
        <v>0</v>
      </c>
    </row>
    <row r="3194" spans="1:3" x14ac:dyDescent="0.25">
      <c r="A3194" t="s">
        <v>4541</v>
      </c>
      <c r="B3194" t="str">
        <f t="shared" si="49"/>
        <v>slcsppremium</v>
      </c>
      <c r="C3194">
        <f>IF(B3194=LOOKUP(B3194,'manually extracted terms'!$B$2:$B$219),1,0)</f>
        <v>0</v>
      </c>
    </row>
    <row r="3195" spans="1:3" x14ac:dyDescent="0.25">
      <c r="A3195" t="s">
        <v>4542</v>
      </c>
      <c r="B3195" t="str">
        <f t="shared" si="49"/>
        <v>webportaltoassist</v>
      </c>
      <c r="C3195">
        <f>IF(B3195=LOOKUP(B3195,'manually extracted terms'!$B$2:$B$219),1,0)</f>
        <v>0</v>
      </c>
    </row>
    <row r="3196" spans="1:3" x14ac:dyDescent="0.25">
      <c r="A3196" t="s">
        <v>4543</v>
      </c>
      <c r="B3196" t="str">
        <f t="shared" si="49"/>
        <v>bcctpfpact</v>
      </c>
      <c r="C3196">
        <f>IF(B3196=LOOKUP(B3196,'manually extracted terms'!$B$2:$B$219),1,0)</f>
        <v>0</v>
      </c>
    </row>
    <row r="3197" spans="1:3" x14ac:dyDescent="0.25">
      <c r="A3197" t="s">
        <v>4544</v>
      </c>
      <c r="B3197" t="str">
        <f t="shared" si="49"/>
        <v>storedplan</v>
      </c>
      <c r="C3197">
        <f>IF(B3197=LOOKUP(B3197,'manually extracted terms'!$B$2:$B$219),1,0)</f>
        <v>0</v>
      </c>
    </row>
    <row r="3198" spans="1:3" x14ac:dyDescent="0.25">
      <c r="A3198" t="s">
        <v>4545</v>
      </c>
      <c r="B3198" t="str">
        <f t="shared" si="49"/>
        <v>responsestoinitiateeligibility</v>
      </c>
      <c r="C3198">
        <f>IF(B3198=LOOKUP(B3198,'manually extracted terms'!$B$2:$B$219),1,0)</f>
        <v>0</v>
      </c>
    </row>
    <row r="3199" spans="1:3" x14ac:dyDescent="0.25">
      <c r="A3199" t="s">
        <v>4546</v>
      </c>
      <c r="B3199" t="str">
        <f t="shared" si="49"/>
        <v>businessmodel</v>
      </c>
      <c r="C3199">
        <f>IF(B3199=LOOKUP(B3199,'manually extracted terms'!$B$2:$B$219),1,0)</f>
        <v>0</v>
      </c>
    </row>
    <row r="3200" spans="1:3" x14ac:dyDescent="0.25">
      <c r="A3200" t="s">
        <v>1403</v>
      </c>
      <c r="B3200" t="str">
        <f t="shared" ref="B3200:B3263" si="50">LOWER(SUBSTITUTE(A3200," ",""))</f>
        <v>emailedapplication</v>
      </c>
      <c r="C3200">
        <f>IF(B3200=LOOKUP(B3200,'manually extracted terms'!$B$2:$B$219),1,0)</f>
        <v>0</v>
      </c>
    </row>
    <row r="3201" spans="1:3" x14ac:dyDescent="0.25">
      <c r="A3201" t="s">
        <v>4547</v>
      </c>
      <c r="B3201" t="str">
        <f t="shared" si="50"/>
        <v>functionalitytoinvoice</v>
      </c>
      <c r="C3201">
        <f>IF(B3201=LOOKUP(B3201,'manually extracted terms'!$B$2:$B$219),1,0)</f>
        <v>0</v>
      </c>
    </row>
    <row r="3202" spans="1:3" x14ac:dyDescent="0.25">
      <c r="A3202" t="s">
        <v>4548</v>
      </c>
      <c r="B3202" t="str">
        <f t="shared" si="50"/>
        <v>updatestoredplan</v>
      </c>
      <c r="C3202">
        <f>IF(B3202=LOOKUP(B3202,'manually extracted terms'!$B$2:$B$219),1,0)</f>
        <v>0</v>
      </c>
    </row>
    <row r="3203" spans="1:3" x14ac:dyDescent="0.25">
      <c r="A3203" t="s">
        <v>55</v>
      </c>
      <c r="B3203" t="str">
        <f t="shared" si="50"/>
        <v>disenroll</v>
      </c>
      <c r="C3203">
        <f>IF(B3203=LOOKUP(B3203,'manually extracted terms'!$B$2:$B$219),1,0)</f>
        <v>1</v>
      </c>
    </row>
    <row r="3204" spans="1:3" x14ac:dyDescent="0.25">
      <c r="A3204" t="s">
        <v>1054</v>
      </c>
      <c r="B3204" t="str">
        <f t="shared" si="50"/>
        <v>reconcilepremiumpayment</v>
      </c>
      <c r="C3204">
        <f>IF(B3204=LOOKUP(B3204,'manually extracted terms'!$B$2:$B$219),1,0)</f>
        <v>0</v>
      </c>
    </row>
    <row r="3205" spans="1:3" x14ac:dyDescent="0.25">
      <c r="A3205" t="s">
        <v>4549</v>
      </c>
      <c r="B3205" t="str">
        <f t="shared" si="50"/>
        <v>enrolleeaccount</v>
      </c>
      <c r="C3205">
        <f>IF(B3205=LOOKUP(B3205,'manually extracted terms'!$B$2:$B$219),1,0)</f>
        <v>0</v>
      </c>
    </row>
    <row r="3206" spans="1:3" x14ac:dyDescent="0.25">
      <c r="A3206" t="s">
        <v>4550</v>
      </c>
      <c r="B3206" t="str">
        <f t="shared" si="50"/>
        <v>casemanagementmodel</v>
      </c>
      <c r="C3206">
        <f>IF(B3206=LOOKUP(B3206,'manually extracted terms'!$B$2:$B$219),1,0)</f>
        <v>0</v>
      </c>
    </row>
    <row r="3207" spans="1:3" x14ac:dyDescent="0.25">
      <c r="A3207" t="s">
        <v>4551</v>
      </c>
      <c r="B3207" t="str">
        <f t="shared" si="50"/>
        <v>functionalityforeligibilityadministrator</v>
      </c>
      <c r="C3207">
        <f>IF(B3207=LOOKUP(B3207,'manually extracted terms'!$B$2:$B$219),1,0)</f>
        <v>0</v>
      </c>
    </row>
    <row r="3208" spans="1:3" x14ac:dyDescent="0.25">
      <c r="A3208" t="s">
        <v>4552</v>
      </c>
      <c r="B3208" t="str">
        <f t="shared" si="50"/>
        <v>abilitytodesignatenotice</v>
      </c>
      <c r="C3208">
        <f>IF(B3208=LOOKUP(B3208,'manually extracted terms'!$B$2:$B$219),1,0)</f>
        <v>0</v>
      </c>
    </row>
    <row r="3209" spans="1:3" x14ac:dyDescent="0.25">
      <c r="A3209" t="s">
        <v>4553</v>
      </c>
      <c r="B3209" t="str">
        <f t="shared" si="50"/>
        <v>browsing</v>
      </c>
      <c r="C3209">
        <f>IF(B3209=LOOKUP(B3209,'manually extracted terms'!$B$2:$B$219),1,0)</f>
        <v>0</v>
      </c>
    </row>
    <row r="3210" spans="1:3" x14ac:dyDescent="0.25">
      <c r="A3210" t="s">
        <v>1099</v>
      </c>
      <c r="B3210" t="str">
        <f t="shared" si="50"/>
        <v>differentfamilymember</v>
      </c>
      <c r="C3210">
        <f>IF(B3210=LOOKUP(B3210,'manually extracted terms'!$B$2:$B$219),1,0)</f>
        <v>0</v>
      </c>
    </row>
    <row r="3211" spans="1:3" x14ac:dyDescent="0.25">
      <c r="A3211" t="s">
        <v>51</v>
      </c>
      <c r="B3211" t="str">
        <f t="shared" si="50"/>
        <v>eligibilityredeterminationprocess</v>
      </c>
      <c r="C3211">
        <f>IF(B3211=LOOKUP(B3211,'manually extracted terms'!$B$2:$B$219),1,0)</f>
        <v>0</v>
      </c>
    </row>
    <row r="3212" spans="1:3" x14ac:dyDescent="0.25">
      <c r="A3212" t="s">
        <v>4554</v>
      </c>
      <c r="B3212" t="str">
        <f t="shared" si="50"/>
        <v>individualeligibilityreal-timeonline</v>
      </c>
      <c r="C3212">
        <f>IF(B3212=LOOKUP(B3212,'manually extracted terms'!$B$2:$B$219),1,0)</f>
        <v>0</v>
      </c>
    </row>
    <row r="3213" spans="1:3" x14ac:dyDescent="0.25">
      <c r="A3213" t="s">
        <v>4555</v>
      </c>
      <c r="B3213" t="str">
        <f t="shared" si="50"/>
        <v>provideacustomizable</v>
      </c>
      <c r="C3213">
        <f>IF(B3213=LOOKUP(B3213,'manually extracted terms'!$B$2:$B$219),1,0)</f>
        <v>0</v>
      </c>
    </row>
    <row r="3214" spans="1:3" x14ac:dyDescent="0.25">
      <c r="A3214" t="s">
        <v>4556</v>
      </c>
      <c r="B3214" t="str">
        <f t="shared" si="50"/>
        <v>sofficeofnet</v>
      </c>
      <c r="C3214">
        <f>IF(B3214=LOOKUP(B3214,'manually extracted terms'!$B$2:$B$219),1,0)</f>
        <v>0</v>
      </c>
    </row>
    <row r="3215" spans="1:3" x14ac:dyDescent="0.25">
      <c r="A3215" t="s">
        <v>4557</v>
      </c>
      <c r="B3215" t="str">
        <f t="shared" si="50"/>
        <v>plansidentifypotential</v>
      </c>
      <c r="C3215">
        <f>IF(B3215=LOOKUP(B3215,'manually extracted terms'!$B$2:$B$219),1,0)</f>
        <v>0</v>
      </c>
    </row>
    <row r="3216" spans="1:3" x14ac:dyDescent="0.25">
      <c r="A3216" t="s">
        <v>1147</v>
      </c>
      <c r="B3216" t="str">
        <f t="shared" si="50"/>
        <v>formalwrittennotice</v>
      </c>
      <c r="C3216">
        <f>IF(B3216=LOOKUP(B3216,'manually extracted terms'!$B$2:$B$219),1,0)</f>
        <v>0</v>
      </c>
    </row>
    <row r="3217" spans="1:3" x14ac:dyDescent="0.25">
      <c r="A3217" t="s">
        <v>4558</v>
      </c>
      <c r="B3217" t="str">
        <f t="shared" si="50"/>
        <v>certificationrecertification</v>
      </c>
      <c r="C3217">
        <f>IF(B3217=LOOKUP(B3217,'manually extracted terms'!$B$2:$B$219),1,0)</f>
        <v>0</v>
      </c>
    </row>
    <row r="3218" spans="1:3" x14ac:dyDescent="0.25">
      <c r="A3218" t="s">
        <v>1378</v>
      </c>
      <c r="B3218" t="str">
        <f t="shared" si="50"/>
        <v>assistancerequested</v>
      </c>
      <c r="C3218">
        <f>IF(B3218=LOOKUP(B3218,'manually extracted terms'!$B$2:$B$219),1,0)</f>
        <v>0</v>
      </c>
    </row>
    <row r="3219" spans="1:3" x14ac:dyDescent="0.25">
      <c r="A3219" t="s">
        <v>4559</v>
      </c>
      <c r="B3219" t="str">
        <f t="shared" si="50"/>
        <v>functionalitytoassignwork</v>
      </c>
      <c r="C3219">
        <f>IF(B3219=LOOKUP(B3219,'manually extracted terms'!$B$2:$B$219),1,0)</f>
        <v>0</v>
      </c>
    </row>
    <row r="3220" spans="1:3" x14ac:dyDescent="0.25">
      <c r="A3220" t="s">
        <v>4560</v>
      </c>
      <c r="B3220" t="str">
        <f t="shared" si="50"/>
        <v>cmsofanindividual</v>
      </c>
      <c r="C3220">
        <f>IF(B3220=LOOKUP(B3220,'manually extracted terms'!$B$2:$B$219),1,0)</f>
        <v>0</v>
      </c>
    </row>
    <row r="3221" spans="1:3" x14ac:dyDescent="0.25">
      <c r="A3221" t="s">
        <v>4561</v>
      </c>
      <c r="B3221" t="str">
        <f t="shared" si="50"/>
        <v>adjusteligibility</v>
      </c>
      <c r="C3221">
        <f>IF(B3221=LOOKUP(B3221,'manually extracted terms'!$B$2:$B$219),1,0)</f>
        <v>0</v>
      </c>
    </row>
    <row r="3222" spans="1:3" x14ac:dyDescent="0.25">
      <c r="A3222" t="s">
        <v>4562</v>
      </c>
      <c r="B3222" t="str">
        <f t="shared" si="50"/>
        <v>verifiedexemption</v>
      </c>
      <c r="C3222">
        <f>IF(B3222=LOOKUP(B3222,'manually extracted terms'!$B$2:$B$219),1,0)</f>
        <v>0</v>
      </c>
    </row>
    <row r="3223" spans="1:3" x14ac:dyDescent="0.25">
      <c r="A3223" t="s">
        <v>4563</v>
      </c>
      <c r="B3223" t="str">
        <f t="shared" si="50"/>
        <v>centerpersonnel</v>
      </c>
      <c r="C3223">
        <f>IF(B3223=LOOKUP(B3223,'manually extracted terms'!$B$2:$B$219),1,0)</f>
        <v>0</v>
      </c>
    </row>
    <row r="3224" spans="1:3" x14ac:dyDescent="0.25">
      <c r="A3224" t="s">
        <v>4564</v>
      </c>
      <c r="B3224" t="str">
        <f t="shared" si="50"/>
        <v>processannualeligibilityredetermination</v>
      </c>
      <c r="C3224">
        <f>IF(B3224=LOOKUP(B3224,'manually extracted terms'!$B$2:$B$219),1,0)</f>
        <v>0</v>
      </c>
    </row>
    <row r="3225" spans="1:3" x14ac:dyDescent="0.25">
      <c r="A3225" t="s">
        <v>4565</v>
      </c>
      <c r="B3225" t="str">
        <f t="shared" si="50"/>
        <v>complaintfeedback</v>
      </c>
      <c r="C3225">
        <f>IF(B3225=LOOKUP(B3225,'manually extracted terms'!$B$2:$B$219),1,0)</f>
        <v>0</v>
      </c>
    </row>
    <row r="3226" spans="1:3" x14ac:dyDescent="0.25">
      <c r="A3226" t="s">
        <v>4566</v>
      </c>
      <c r="B3226" t="str">
        <f t="shared" si="50"/>
        <v>appealrequest</v>
      </c>
      <c r="C3226">
        <f>IF(B3226=LOOKUP(B3226,'manually extracted terms'!$B$2:$B$219),1,0)</f>
        <v>0</v>
      </c>
    </row>
    <row r="3227" spans="1:3" x14ac:dyDescent="0.25">
      <c r="A3227" t="s">
        <v>4567</v>
      </c>
      <c r="B3227" t="str">
        <f t="shared" si="50"/>
        <v>mailmulti-lingual</v>
      </c>
      <c r="C3227">
        <f>IF(B3227=LOOKUP(B3227,'manually extracted terms'!$B$2:$B$219),1,0)</f>
        <v>0</v>
      </c>
    </row>
    <row r="3228" spans="1:3" x14ac:dyDescent="0.25">
      <c r="A3228" t="s">
        <v>4568</v>
      </c>
      <c r="B3228" t="str">
        <f t="shared" si="50"/>
        <v>affiliationinreal-time</v>
      </c>
      <c r="C3228">
        <f>IF(B3228=LOOKUP(B3228,'manually extracted terms'!$B$2:$B$219),1,0)</f>
        <v>0</v>
      </c>
    </row>
    <row r="3229" spans="1:3" x14ac:dyDescent="0.25">
      <c r="A3229" t="s">
        <v>4569</v>
      </c>
      <c r="B3229" t="str">
        <f t="shared" si="50"/>
        <v>notifyissuerofindividual</v>
      </c>
      <c r="C3229">
        <f>IF(B3229=LOOKUP(B3229,'manually extracted terms'!$B$2:$B$219),1,0)</f>
        <v>0</v>
      </c>
    </row>
    <row r="3230" spans="1:3" x14ac:dyDescent="0.25">
      <c r="A3230" t="s">
        <v>1741</v>
      </c>
      <c r="B3230" t="str">
        <f t="shared" si="50"/>
        <v>dashboard</v>
      </c>
      <c r="C3230">
        <f>IF(B3230=LOOKUP(B3230,'manually extracted terms'!$B$2:$B$219),1,0)</f>
        <v>0</v>
      </c>
    </row>
    <row r="3231" spans="1:3" x14ac:dyDescent="0.25">
      <c r="A3231" t="s">
        <v>4570</v>
      </c>
      <c r="B3231" t="str">
        <f t="shared" si="50"/>
        <v>talk-timeminutespertelephone</v>
      </c>
      <c r="C3231">
        <f>IF(B3231=LOOKUP(B3231,'manually extracted terms'!$B$2:$B$219),1,0)</f>
        <v>0</v>
      </c>
    </row>
    <row r="3232" spans="1:3" x14ac:dyDescent="0.25">
      <c r="A3232" t="s">
        <v>4571</v>
      </c>
      <c r="B3232" t="str">
        <f t="shared" si="50"/>
        <v>accountinformation</v>
      </c>
      <c r="C3232">
        <f>IF(B3232=LOOKUP(B3232,'manually extracted terms'!$B$2:$B$219),1,0)</f>
        <v>0</v>
      </c>
    </row>
    <row r="3233" spans="1:3" x14ac:dyDescent="0.25">
      <c r="A3233" t="s">
        <v>1303</v>
      </c>
      <c r="B3233" t="str">
        <f t="shared" si="50"/>
        <v>qualifyindividual</v>
      </c>
      <c r="C3233">
        <f>IF(B3233=LOOKUP(B3233,'manually extracted terms'!$B$2:$B$219),1,0)</f>
        <v>0</v>
      </c>
    </row>
    <row r="3234" spans="1:3" x14ac:dyDescent="0.25">
      <c r="A3234" t="s">
        <v>4572</v>
      </c>
      <c r="B3234" t="str">
        <f t="shared" si="50"/>
        <v>eligibilityadministratorsconsumer</v>
      </c>
      <c r="C3234">
        <f>IF(B3234=LOOKUP(B3234,'manually extracted terms'!$B$2:$B$219),1,0)</f>
        <v>0</v>
      </c>
    </row>
    <row r="3235" spans="1:3" x14ac:dyDescent="0.25">
      <c r="A3235" t="s">
        <v>4573</v>
      </c>
      <c r="B3235" t="str">
        <f t="shared" si="50"/>
        <v>receivingeligibility</v>
      </c>
      <c r="C3235">
        <f>IF(B3235=LOOKUP(B3235,'manually extracted terms'!$B$2:$B$219),1,0)</f>
        <v>0</v>
      </c>
    </row>
    <row r="3236" spans="1:3" x14ac:dyDescent="0.25">
      <c r="A3236" t="s">
        <v>4574</v>
      </c>
      <c r="B3236" t="str">
        <f t="shared" si="50"/>
        <v>annualoutofpocket</v>
      </c>
      <c r="C3236">
        <f>IF(B3236=LOOKUP(B3236,'manually extracted terms'!$B$2:$B$219),1,0)</f>
        <v>0</v>
      </c>
    </row>
    <row r="3237" spans="1:3" x14ac:dyDescent="0.25">
      <c r="A3237" t="s">
        <v>4575</v>
      </c>
      <c r="B3237" t="str">
        <f t="shared" si="50"/>
        <v>qhpsontheweb</v>
      </c>
      <c r="C3237">
        <f>IF(B3237=LOOKUP(B3237,'manually extracted terms'!$B$2:$B$219),1,0)</f>
        <v>0</v>
      </c>
    </row>
    <row r="3238" spans="1:3" x14ac:dyDescent="0.25">
      <c r="A3238" t="s">
        <v>4576</v>
      </c>
      <c r="B3238" t="str">
        <f t="shared" si="50"/>
        <v>updatedapplication</v>
      </c>
      <c r="C3238">
        <f>IF(B3238=LOOKUP(B3238,'manually extracted terms'!$B$2:$B$219),1,0)</f>
        <v>0</v>
      </c>
    </row>
    <row r="3239" spans="1:3" x14ac:dyDescent="0.25">
      <c r="A3239" t="s">
        <v>1151</v>
      </c>
      <c r="B3239" t="str">
        <f t="shared" si="50"/>
        <v>medi-calinmateeligibility</v>
      </c>
      <c r="C3239">
        <f>IF(B3239=LOOKUP(B3239,'manually extracted terms'!$B$2:$B$219),1,0)</f>
        <v>1</v>
      </c>
    </row>
    <row r="3240" spans="1:3" x14ac:dyDescent="0.25">
      <c r="A3240" t="s">
        <v>4577</v>
      </c>
      <c r="B3240" t="str">
        <f t="shared" si="50"/>
        <v>portalshallprovide</v>
      </c>
      <c r="C3240">
        <f>IF(B3240=LOOKUP(B3240,'manually extracted terms'!$B$2:$B$219),1,0)</f>
        <v>0</v>
      </c>
    </row>
    <row r="3241" spans="1:3" x14ac:dyDescent="0.25">
      <c r="A3241" t="s">
        <v>1744</v>
      </c>
      <c r="B3241" t="str">
        <f t="shared" si="50"/>
        <v>mag</v>
      </c>
      <c r="C3241">
        <f>IF(B3241=LOOKUP(B3241,'manually extracted terms'!$B$2:$B$219),1,0)</f>
        <v>0</v>
      </c>
    </row>
    <row r="3242" spans="1:3" x14ac:dyDescent="0.25">
      <c r="A3242" t="s">
        <v>4578</v>
      </c>
      <c r="B3242" t="str">
        <f t="shared" si="50"/>
        <v>typesofquality</v>
      </c>
      <c r="C3242">
        <f>IF(B3242=LOOKUP(B3242,'manually extracted terms'!$B$2:$B$219),1,0)</f>
        <v>0</v>
      </c>
    </row>
    <row r="3243" spans="1:3" x14ac:dyDescent="0.25">
      <c r="A3243" t="s">
        <v>1501</v>
      </c>
      <c r="B3243" t="str">
        <f t="shared" si="50"/>
        <v>providenotice</v>
      </c>
      <c r="C3243">
        <f>IF(B3243=LOOKUP(B3243,'manually extracted terms'!$B$2:$B$219),1,0)</f>
        <v>0</v>
      </c>
    </row>
    <row r="3244" spans="1:3" x14ac:dyDescent="0.25">
      <c r="A3244" t="s">
        <v>4579</v>
      </c>
      <c r="B3244" t="str">
        <f t="shared" si="50"/>
        <v>consumersapplication</v>
      </c>
      <c r="C3244">
        <f>IF(B3244=LOOKUP(B3244,'manually extracted terms'!$B$2:$B$219),1,0)</f>
        <v>0</v>
      </c>
    </row>
    <row r="3245" spans="1:3" x14ac:dyDescent="0.25">
      <c r="A3245" t="s">
        <v>1073</v>
      </c>
      <c r="B3245" t="str">
        <f t="shared" si="50"/>
        <v>determineavailableplan</v>
      </c>
      <c r="C3245">
        <f>IF(B3245=LOOKUP(B3245,'manually extracted terms'!$B$2:$B$219),1,0)</f>
        <v>0</v>
      </c>
    </row>
    <row r="3246" spans="1:3" x14ac:dyDescent="0.25">
      <c r="A3246" t="s">
        <v>4580</v>
      </c>
      <c r="B3246" t="str">
        <f t="shared" si="50"/>
        <v>notifyonlineinreal-time</v>
      </c>
      <c r="C3246">
        <f>IF(B3246=LOOKUP(B3246,'manually extracted terms'!$B$2:$B$219),1,0)</f>
        <v>0</v>
      </c>
    </row>
    <row r="3247" spans="1:3" x14ac:dyDescent="0.25">
      <c r="A3247" t="s">
        <v>4581</v>
      </c>
      <c r="B3247" t="str">
        <f t="shared" si="50"/>
        <v>accountexistsincluding</v>
      </c>
      <c r="C3247">
        <f>IF(B3247=LOOKUP(B3247,'manually extracted terms'!$B$2:$B$219),1,0)</f>
        <v>0</v>
      </c>
    </row>
    <row r="3248" spans="1:3" x14ac:dyDescent="0.25">
      <c r="A3248" t="s">
        <v>4582</v>
      </c>
      <c r="B3248" t="str">
        <f t="shared" si="50"/>
        <v>semployee</v>
      </c>
      <c r="C3248">
        <f>IF(B3248=LOOKUP(B3248,'manually extracted terms'!$B$2:$B$219),1,0)</f>
        <v>0</v>
      </c>
    </row>
    <row r="3249" spans="1:3" x14ac:dyDescent="0.25">
      <c r="A3249" t="s">
        <v>4583</v>
      </c>
      <c r="B3249" t="str">
        <f t="shared" si="50"/>
        <v>resultinanenrollment</v>
      </c>
      <c r="C3249">
        <f>IF(B3249=LOOKUP(B3249,'manually extracted terms'!$B$2:$B$219),1,0)</f>
        <v>0</v>
      </c>
    </row>
    <row r="3250" spans="1:3" x14ac:dyDescent="0.25">
      <c r="A3250" t="s">
        <v>4584</v>
      </c>
      <c r="B3250" t="str">
        <f t="shared" si="50"/>
        <v>initiateeligibilityredetermination</v>
      </c>
      <c r="C3250">
        <f>IF(B3250=LOOKUP(B3250,'manually extracted terms'!$B$2:$B$219),1,0)</f>
        <v>0</v>
      </c>
    </row>
    <row r="3251" spans="1:3" x14ac:dyDescent="0.25">
      <c r="A3251" t="s">
        <v>1494</v>
      </c>
      <c r="B3251" t="str">
        <f t="shared" si="50"/>
        <v>linkconsumer</v>
      </c>
      <c r="C3251">
        <f>IF(B3251=LOOKUP(B3251,'manually extracted terms'!$B$2:$B$219),1,0)</f>
        <v>0</v>
      </c>
    </row>
    <row r="3252" spans="1:3" x14ac:dyDescent="0.25">
      <c r="A3252" t="s">
        <v>4585</v>
      </c>
      <c r="B3252" t="str">
        <f t="shared" si="50"/>
        <v>calheersshalldetermineplan</v>
      </c>
      <c r="C3252">
        <f>IF(B3252=LOOKUP(B3252,'manually extracted terms'!$B$2:$B$219),1,0)</f>
        <v>0</v>
      </c>
    </row>
    <row r="3253" spans="1:3" x14ac:dyDescent="0.25">
      <c r="A3253" t="s">
        <v>4586</v>
      </c>
      <c r="B3253" t="str">
        <f t="shared" si="50"/>
        <v>measuresthatcontribute</v>
      </c>
      <c r="C3253">
        <f>IF(B3253=LOOKUP(B3253,'manually extracted terms'!$B$2:$B$219),1,0)</f>
        <v>0</v>
      </c>
    </row>
    <row r="3254" spans="1:3" x14ac:dyDescent="0.25">
      <c r="A3254" t="s">
        <v>1382</v>
      </c>
      <c r="B3254" t="str">
        <f t="shared" si="50"/>
        <v>addressmatch</v>
      </c>
      <c r="C3254">
        <f>IF(B3254=LOOKUP(B3254,'manually extracted terms'!$B$2:$B$219),1,0)</f>
        <v>0</v>
      </c>
    </row>
    <row r="3255" spans="1:3" x14ac:dyDescent="0.25">
      <c r="A3255" t="s">
        <v>1747</v>
      </c>
      <c r="B3255" t="str">
        <f t="shared" si="50"/>
        <v>perjury</v>
      </c>
      <c r="C3255">
        <f>IF(B3255=LOOKUP(B3255,'manually extracted terms'!$B$2:$B$219),1,0)</f>
        <v>0</v>
      </c>
    </row>
    <row r="3256" spans="1:3" x14ac:dyDescent="0.25">
      <c r="A3256" t="s">
        <v>4587</v>
      </c>
      <c r="B3256" t="str">
        <f t="shared" si="50"/>
        <v>obtainaunique</v>
      </c>
      <c r="C3256">
        <f>IF(B3256=LOOKUP(B3256,'manually extracted terms'!$B$2:$B$219),1,0)</f>
        <v>0</v>
      </c>
    </row>
    <row r="3257" spans="1:3" x14ac:dyDescent="0.25">
      <c r="A3257" t="s">
        <v>4588</v>
      </c>
      <c r="B3257" t="str">
        <f t="shared" si="50"/>
        <v>workusingflexible</v>
      </c>
      <c r="C3257">
        <f>IF(B3257=LOOKUP(B3257,'manually extracted terms'!$B$2:$B$219),1,0)</f>
        <v>0</v>
      </c>
    </row>
    <row r="3258" spans="1:3" x14ac:dyDescent="0.25">
      <c r="A3258" t="s">
        <v>4589</v>
      </c>
      <c r="B3258" t="str">
        <f t="shared" si="50"/>
        <v>consumere</v>
      </c>
      <c r="C3258">
        <f>IF(B3258=LOOKUP(B3258,'manually extracted terms'!$B$2:$B$219),1,0)</f>
        <v>0</v>
      </c>
    </row>
    <row r="3259" spans="1:3" x14ac:dyDescent="0.25">
      <c r="A3259" t="s">
        <v>4590</v>
      </c>
      <c r="B3259" t="str">
        <f t="shared" si="50"/>
        <v>individualsenrolledinqhp</v>
      </c>
      <c r="C3259">
        <f>IF(B3259=LOOKUP(B3259,'manually extracted terms'!$B$2:$B$219),1,0)</f>
        <v>0</v>
      </c>
    </row>
    <row r="3260" spans="1:3" x14ac:dyDescent="0.25">
      <c r="A3260" t="s">
        <v>4591</v>
      </c>
      <c r="B3260" t="str">
        <f t="shared" si="50"/>
        <v>fiscal</v>
      </c>
      <c r="C3260">
        <f>IF(B3260=LOOKUP(B3260,'manually extracted terms'!$B$2:$B$219),1,0)</f>
        <v>0</v>
      </c>
    </row>
    <row r="3261" spans="1:3" x14ac:dyDescent="0.25">
      <c r="A3261" t="s">
        <v>4592</v>
      </c>
      <c r="B3261" t="str">
        <f t="shared" si="50"/>
        <v>functionalityforcallcenter</v>
      </c>
      <c r="C3261">
        <f>IF(B3261=LOOKUP(B3261,'manually extracted terms'!$B$2:$B$219),1,0)</f>
        <v>0</v>
      </c>
    </row>
    <row r="3262" spans="1:3" x14ac:dyDescent="0.25">
      <c r="A3262" t="s">
        <v>4593</v>
      </c>
      <c r="B3262" t="str">
        <f t="shared" si="50"/>
        <v>flexibleworkflow</v>
      </c>
      <c r="C3262">
        <f>IF(B3262=LOOKUP(B3262,'manually extracted terms'!$B$2:$B$219),1,0)</f>
        <v>0</v>
      </c>
    </row>
    <row r="3263" spans="1:3" x14ac:dyDescent="0.25">
      <c r="A3263" t="s">
        <v>4594</v>
      </c>
      <c r="B3263" t="str">
        <f t="shared" si="50"/>
        <v>printsave</v>
      </c>
      <c r="C3263">
        <f>IF(B3263=LOOKUP(B3263,'manually extracted terms'!$B$2:$B$219),1,0)</f>
        <v>0</v>
      </c>
    </row>
    <row r="3264" spans="1:3" x14ac:dyDescent="0.25">
      <c r="A3264" t="s">
        <v>4595</v>
      </c>
      <c r="B3264" t="str">
        <f t="shared" ref="B3264:B3327" si="51">LOWER(SUBSTITUTE(A3264," ",""))</f>
        <v>exchangeqhpscreening</v>
      </c>
      <c r="C3264">
        <f>IF(B3264=LOOKUP(B3264,'manually extracted terms'!$B$2:$B$219),1,0)</f>
        <v>0</v>
      </c>
    </row>
    <row r="3265" spans="1:3" x14ac:dyDescent="0.25">
      <c r="A3265" t="s">
        <v>4596</v>
      </c>
      <c r="B3265" t="str">
        <f t="shared" si="51"/>
        <v>healthcareservicesdepartment</v>
      </c>
      <c r="C3265">
        <f>IF(B3265=LOOKUP(B3265,'manually extracted terms'!$B$2:$B$219),1,0)</f>
        <v>0</v>
      </c>
    </row>
    <row r="3266" spans="1:3" x14ac:dyDescent="0.25">
      <c r="A3266" t="s">
        <v>1750</v>
      </c>
      <c r="B3266" t="str">
        <f t="shared" si="51"/>
        <v>viewable</v>
      </c>
      <c r="C3266">
        <f>IF(B3266=LOOKUP(B3266,'manually extracted terms'!$B$2:$B$219),1,0)</f>
        <v>0</v>
      </c>
    </row>
    <row r="3267" spans="1:3" x14ac:dyDescent="0.25">
      <c r="A3267" t="s">
        <v>4597</v>
      </c>
      <c r="B3267" t="str">
        <f t="shared" si="51"/>
        <v>future</v>
      </c>
      <c r="C3267">
        <f>IF(B3267=LOOKUP(B3267,'manually extracted terms'!$B$2:$B$219),1,0)</f>
        <v>0</v>
      </c>
    </row>
    <row r="3268" spans="1:3" x14ac:dyDescent="0.25">
      <c r="A3268" t="s">
        <v>4598</v>
      </c>
      <c r="B3268" t="str">
        <f t="shared" si="51"/>
        <v>criteriainformationdemographic</v>
      </c>
      <c r="C3268">
        <f>IF(B3268=LOOKUP(B3268,'manually extracted terms'!$B$2:$B$219),1,0)</f>
        <v>0</v>
      </c>
    </row>
    <row r="3269" spans="1:3" x14ac:dyDescent="0.25">
      <c r="A3269" t="s">
        <v>1424</v>
      </c>
      <c r="B3269" t="str">
        <f t="shared" si="51"/>
        <v>personacting</v>
      </c>
      <c r="C3269">
        <f>IF(B3269=LOOKUP(B3269,'manually extracted terms'!$B$2:$B$219),1,0)</f>
        <v>0</v>
      </c>
    </row>
    <row r="3270" spans="1:3" x14ac:dyDescent="0.25">
      <c r="A3270" t="s">
        <v>4599</v>
      </c>
      <c r="B3270" t="str">
        <f t="shared" si="51"/>
        <v>listavailable</v>
      </c>
      <c r="C3270">
        <f>IF(B3270=LOOKUP(B3270,'manually extracted terms'!$B$2:$B$219),1,0)</f>
        <v>0</v>
      </c>
    </row>
    <row r="3271" spans="1:3" x14ac:dyDescent="0.25">
      <c r="A3271" t="s">
        <v>4600</v>
      </c>
      <c r="B3271" t="str">
        <f t="shared" si="51"/>
        <v>consumertoexchangeqhp</v>
      </c>
      <c r="C3271">
        <f>IF(B3271=LOOKUP(B3271,'manually extracted terms'!$B$2:$B$219),1,0)</f>
        <v>0</v>
      </c>
    </row>
    <row r="3272" spans="1:3" x14ac:dyDescent="0.25">
      <c r="A3272" t="s">
        <v>1015</v>
      </c>
      <c r="B3272" t="str">
        <f t="shared" si="51"/>
        <v>identifycomplaintfeedbacktrend</v>
      </c>
      <c r="C3272">
        <f>IF(B3272=LOOKUP(B3272,'manually extracted terms'!$B$2:$B$219),1,0)</f>
        <v>0</v>
      </c>
    </row>
    <row r="3273" spans="1:3" x14ac:dyDescent="0.25">
      <c r="A3273" t="s">
        <v>4601</v>
      </c>
      <c r="B3273" t="str">
        <f t="shared" si="51"/>
        <v>requirementssupport</v>
      </c>
      <c r="C3273">
        <f>IF(B3273=LOOKUP(B3273,'manually extracted terms'!$B$2:$B$219),1,0)</f>
        <v>0</v>
      </c>
    </row>
    <row r="3274" spans="1:3" x14ac:dyDescent="0.25">
      <c r="A3274" t="s">
        <v>4602</v>
      </c>
      <c r="B3274" t="str">
        <f t="shared" si="51"/>
        <v>assessmentfeesbyissuer</v>
      </c>
      <c r="C3274">
        <f>IF(B3274=LOOKUP(B3274,'manually extracted terms'!$B$2:$B$219),1,0)</f>
        <v>0</v>
      </c>
    </row>
    <row r="3275" spans="1:3" x14ac:dyDescent="0.25">
      <c r="A3275" t="s">
        <v>4603</v>
      </c>
      <c r="B3275" t="str">
        <f t="shared" si="51"/>
        <v>estimateoutofpocket</v>
      </c>
      <c r="C3275">
        <f>IF(B3275=LOOKUP(B3275,'manually extracted terms'!$B$2:$B$219),1,0)</f>
        <v>0</v>
      </c>
    </row>
    <row r="3276" spans="1:3" x14ac:dyDescent="0.25">
      <c r="A3276" t="s">
        <v>1245</v>
      </c>
      <c r="B3276" t="str">
        <f t="shared" si="51"/>
        <v>updateaccount</v>
      </c>
      <c r="C3276">
        <f>IF(B3276=LOOKUP(B3276,'manually extracted terms'!$B$2:$B$219),1,0)</f>
        <v>0</v>
      </c>
    </row>
    <row r="3277" spans="1:3" x14ac:dyDescent="0.25">
      <c r="A3277" t="s">
        <v>1243</v>
      </c>
      <c r="B3277" t="str">
        <f t="shared" si="51"/>
        <v>generatepayment</v>
      </c>
      <c r="C3277">
        <f>IF(B3277=LOOKUP(B3277,'manually extracted terms'!$B$2:$B$219),1,0)</f>
        <v>0</v>
      </c>
    </row>
    <row r="3278" spans="1:3" x14ac:dyDescent="0.25">
      <c r="A3278" t="s">
        <v>4604</v>
      </c>
      <c r="B3278" t="str">
        <f t="shared" si="51"/>
        <v>filteringsearchestolocate</v>
      </c>
      <c r="C3278">
        <f>IF(B3278=LOOKUP(B3278,'manually extracted terms'!$B$2:$B$219),1,0)</f>
        <v>0</v>
      </c>
    </row>
    <row r="3279" spans="1:3" x14ac:dyDescent="0.25">
      <c r="A3279" t="s">
        <v>4605</v>
      </c>
      <c r="B3279" t="str">
        <f t="shared" si="51"/>
        <v>gatewaychdp</v>
      </c>
      <c r="C3279">
        <f>IF(B3279=LOOKUP(B3279,'manually extracted terms'!$B$2:$B$219),1,0)</f>
        <v>0</v>
      </c>
    </row>
    <row r="3280" spans="1:3" x14ac:dyDescent="0.25">
      <c r="A3280" t="s">
        <v>4606</v>
      </c>
      <c r="B3280" t="str">
        <f t="shared" si="51"/>
        <v>categoriesrecognizedbysecretary</v>
      </c>
      <c r="C3280">
        <f>IF(B3280=LOOKUP(B3280,'manually extracted terms'!$B$2:$B$219),1,0)</f>
        <v>0</v>
      </c>
    </row>
    <row r="3281" spans="1:3" x14ac:dyDescent="0.25">
      <c r="A3281" t="s">
        <v>4607</v>
      </c>
      <c r="B3281" t="str">
        <f t="shared" si="51"/>
        <v>initiateevent</v>
      </c>
      <c r="C3281">
        <f>IF(B3281=LOOKUP(B3281,'manually extracted terms'!$B$2:$B$219),1,0)</f>
        <v>0</v>
      </c>
    </row>
    <row r="3282" spans="1:3" x14ac:dyDescent="0.25">
      <c r="A3282" t="s">
        <v>1202</v>
      </c>
      <c r="B3282" t="str">
        <f t="shared" si="51"/>
        <v>targetedgroup</v>
      </c>
      <c r="C3282">
        <f>IF(B3282=LOOKUP(B3282,'manually extracted terms'!$B$2:$B$219),1,0)</f>
        <v>0</v>
      </c>
    </row>
    <row r="3283" spans="1:3" x14ac:dyDescent="0.25">
      <c r="A3283" t="s">
        <v>4608</v>
      </c>
      <c r="B3283" t="str">
        <f t="shared" si="51"/>
        <v>redeterminationofeligibility</v>
      </c>
      <c r="C3283">
        <f>IF(B3283=LOOKUP(B3283,'manually extracted terms'!$B$2:$B$219),1,0)</f>
        <v>0</v>
      </c>
    </row>
    <row r="3284" spans="1:3" x14ac:dyDescent="0.25">
      <c r="A3284" t="s">
        <v>1238</v>
      </c>
      <c r="B3284" t="str">
        <f t="shared" si="51"/>
        <v>grosspremium</v>
      </c>
      <c r="C3284">
        <f>IF(B3284=LOOKUP(B3284,'manually extracted terms'!$B$2:$B$219),1,0)</f>
        <v>0</v>
      </c>
    </row>
    <row r="3285" spans="1:3" x14ac:dyDescent="0.25">
      <c r="A3285" t="s">
        <v>1755</v>
      </c>
      <c r="B3285" t="str">
        <f t="shared" si="51"/>
        <v>chosen</v>
      </c>
      <c r="C3285">
        <f>IF(B3285=LOOKUP(B3285,'manually extracted terms'!$B$2:$B$219),1,0)</f>
        <v>0</v>
      </c>
    </row>
    <row r="3286" spans="1:3" x14ac:dyDescent="0.25">
      <c r="A3286" t="s">
        <v>1017</v>
      </c>
      <c r="B3286" t="str">
        <f t="shared" si="51"/>
        <v>processindividualexemptionrequest</v>
      </c>
      <c r="C3286">
        <f>IF(B3286=LOOKUP(B3286,'manually extracted terms'!$B$2:$B$219),1,0)</f>
        <v>0</v>
      </c>
    </row>
    <row r="3287" spans="1:3" x14ac:dyDescent="0.25">
      <c r="A3287" t="s">
        <v>4609</v>
      </c>
      <c r="B3287" t="str">
        <f t="shared" si="51"/>
        <v>non-magi</v>
      </c>
      <c r="C3287">
        <f>IF(B3287=LOOKUP(B3287,'manually extracted terms'!$B$2:$B$219),1,0)</f>
        <v>0</v>
      </c>
    </row>
    <row r="3288" spans="1:3" x14ac:dyDescent="0.25">
      <c r="A3288" t="s">
        <v>4610</v>
      </c>
      <c r="B3288" t="str">
        <f t="shared" si="51"/>
        <v>functionalitytoautomaticallyenroll</v>
      </c>
      <c r="C3288">
        <f>IF(B3288=LOOKUP(B3288,'manually extracted terms'!$B$2:$B$219),1,0)</f>
        <v>0</v>
      </c>
    </row>
    <row r="3289" spans="1:3" x14ac:dyDescent="0.25">
      <c r="A3289" t="s">
        <v>4611</v>
      </c>
      <c r="B3289" t="str">
        <f t="shared" si="51"/>
        <v>resultedinenrollment</v>
      </c>
      <c r="C3289">
        <f>IF(B3289=LOOKUP(B3289,'manually extracted terms'!$B$2:$B$219),1,0)</f>
        <v>0</v>
      </c>
    </row>
    <row r="3290" spans="1:3" x14ac:dyDescent="0.25">
      <c r="A3290" t="s">
        <v>1053</v>
      </c>
      <c r="B3290" t="str">
        <f t="shared" si="51"/>
        <v>respectivehealthcoverage</v>
      </c>
      <c r="C3290">
        <f>IF(B3290=LOOKUP(B3290,'manually extracted terms'!$B$2:$B$219),1,0)</f>
        <v>0</v>
      </c>
    </row>
    <row r="3291" spans="1:3" x14ac:dyDescent="0.25">
      <c r="A3291" t="s">
        <v>1756</v>
      </c>
      <c r="B3291" t="str">
        <f t="shared" si="51"/>
        <v>magi-medi-cal</v>
      </c>
      <c r="C3291">
        <f>IF(B3291=LOOKUP(B3291,'manually extracted terms'!$B$2:$B$219),1,0)</f>
        <v>0</v>
      </c>
    </row>
    <row r="3292" spans="1:3" x14ac:dyDescent="0.25">
      <c r="A3292" t="s">
        <v>4612</v>
      </c>
      <c r="B3292" t="str">
        <f t="shared" si="51"/>
        <v>levelentry</v>
      </c>
      <c r="C3292">
        <f>IF(B3292=LOOKUP(B3292,'manually extracted terms'!$B$2:$B$219),1,0)</f>
        <v>0</v>
      </c>
    </row>
    <row r="3293" spans="1:3" x14ac:dyDescent="0.25">
      <c r="A3293" t="s">
        <v>4613</v>
      </c>
      <c r="B3293" t="str">
        <f t="shared" si="51"/>
        <v>trip</v>
      </c>
      <c r="C3293">
        <f>IF(B3293=LOOKUP(B3293,'manually extracted terms'!$B$2:$B$219),1,0)</f>
        <v>0</v>
      </c>
    </row>
    <row r="3294" spans="1:3" x14ac:dyDescent="0.25">
      <c r="A3294" t="s">
        <v>1207</v>
      </c>
      <c r="B3294" t="str">
        <f t="shared" si="51"/>
        <v>accountpreference</v>
      </c>
      <c r="C3294">
        <f>IF(B3294=LOOKUP(B3294,'manually extracted terms'!$B$2:$B$219),1,0)</f>
        <v>0</v>
      </c>
    </row>
    <row r="3295" spans="1:3" x14ac:dyDescent="0.25">
      <c r="A3295" t="s">
        <v>4614</v>
      </c>
      <c r="B3295" t="str">
        <f t="shared" si="51"/>
        <v>functionalitytosupportmultiple</v>
      </c>
      <c r="C3295">
        <f>IF(B3295=LOOKUP(B3295,'manually extracted terms'!$B$2:$B$219),1,0)</f>
        <v>0</v>
      </c>
    </row>
    <row r="3296" spans="1:3" x14ac:dyDescent="0.25">
      <c r="A3296" t="s">
        <v>4615</v>
      </c>
      <c r="B3296" t="str">
        <f t="shared" si="51"/>
        <v>premiumpaymentreport</v>
      </c>
      <c r="C3296">
        <f>IF(B3296=LOOKUP(B3296,'manually extracted terms'!$B$2:$B$219),1,0)</f>
        <v>0</v>
      </c>
    </row>
    <row r="3297" spans="1:3" x14ac:dyDescent="0.25">
      <c r="A3297" t="s">
        <v>4616</v>
      </c>
      <c r="B3297" t="str">
        <f t="shared" si="51"/>
        <v>includingthehouseholdmember</v>
      </c>
      <c r="C3297">
        <f>IF(B3297=LOOKUP(B3297,'manually extracted terms'!$B$2:$B$219),1,0)</f>
        <v>0</v>
      </c>
    </row>
    <row r="3298" spans="1:3" x14ac:dyDescent="0.25">
      <c r="A3298" t="s">
        <v>1063</v>
      </c>
      <c r="B3298" t="str">
        <f t="shared" si="51"/>
        <v>includingpremiuminformation</v>
      </c>
      <c r="C3298">
        <f>IF(B3298=LOOKUP(B3298,'manually extracted terms'!$B$2:$B$219),1,0)</f>
        <v>0</v>
      </c>
    </row>
    <row r="3299" spans="1:3" x14ac:dyDescent="0.25">
      <c r="A3299" t="s">
        <v>4617</v>
      </c>
      <c r="B3299" t="str">
        <f t="shared" si="51"/>
        <v>capabilitiesrequired</v>
      </c>
      <c r="C3299">
        <f>IF(B3299=LOOKUP(B3299,'manually extracted terms'!$B$2:$B$219),1,0)</f>
        <v>0</v>
      </c>
    </row>
    <row r="3300" spans="1:3" x14ac:dyDescent="0.25">
      <c r="A3300" t="s">
        <v>4618</v>
      </c>
      <c r="B3300" t="str">
        <f t="shared" si="51"/>
        <v>effectivedatesforindividual</v>
      </c>
      <c r="C3300">
        <f>IF(B3300=LOOKUP(B3300,'manually extracted terms'!$B$2:$B$219),1,0)</f>
        <v>0</v>
      </c>
    </row>
    <row r="3301" spans="1:3" x14ac:dyDescent="0.25">
      <c r="A3301" t="s">
        <v>4619</v>
      </c>
      <c r="B3301" t="str">
        <f t="shared" si="51"/>
        <v>activeapplicationsrenewal</v>
      </c>
      <c r="C3301">
        <f>IF(B3301=LOOKUP(B3301,'manually extracted terms'!$B$2:$B$219),1,0)</f>
        <v>0</v>
      </c>
    </row>
    <row r="3302" spans="1:3" x14ac:dyDescent="0.25">
      <c r="A3302" t="s">
        <v>4620</v>
      </c>
      <c r="B3302" t="str">
        <f t="shared" si="51"/>
        <v>scare</v>
      </c>
      <c r="C3302">
        <f>IF(B3302=LOOKUP(B3302,'manually extracted terms'!$B$2:$B$219),1,0)</f>
        <v>0</v>
      </c>
    </row>
    <row r="3303" spans="1:3" x14ac:dyDescent="0.25">
      <c r="A3303" t="s">
        <v>4621</v>
      </c>
      <c r="B3303" t="str">
        <f t="shared" si="51"/>
        <v>stafftoreceive</v>
      </c>
      <c r="C3303">
        <f>IF(B3303=LOOKUP(B3303,'manually extracted terms'!$B$2:$B$219),1,0)</f>
        <v>0</v>
      </c>
    </row>
    <row r="3304" spans="1:3" x14ac:dyDescent="0.25">
      <c r="A3304" t="s">
        <v>1134</v>
      </c>
      <c r="B3304" t="str">
        <f t="shared" si="51"/>
        <v>singlestreamlinedapplication</v>
      </c>
      <c r="C3304">
        <f>IF(B3304=LOOKUP(B3304,'manually extracted terms'!$B$2:$B$219),1,0)</f>
        <v>0</v>
      </c>
    </row>
    <row r="3305" spans="1:3" x14ac:dyDescent="0.25">
      <c r="A3305" t="s">
        <v>4622</v>
      </c>
      <c r="B3305" t="str">
        <f t="shared" si="51"/>
        <v>issuerpremiumpayment</v>
      </c>
      <c r="C3305">
        <f>IF(B3305=LOOKUP(B3305,'manually extracted terms'!$B$2:$B$219),1,0)</f>
        <v>0</v>
      </c>
    </row>
    <row r="3306" spans="1:3" x14ac:dyDescent="0.25">
      <c r="A3306" t="s">
        <v>160</v>
      </c>
      <c r="B3306" t="str">
        <f t="shared" si="51"/>
        <v>abuse</v>
      </c>
      <c r="C3306">
        <f>IF(B3306=LOOKUP(B3306,'manually extracted terms'!$B$2:$B$219),1,0)</f>
        <v>1</v>
      </c>
    </row>
    <row r="3307" spans="1:3" x14ac:dyDescent="0.25">
      <c r="A3307" t="s">
        <v>4623</v>
      </c>
      <c r="B3307" t="str">
        <f t="shared" si="51"/>
        <v>eligibilityadministratorofpending</v>
      </c>
      <c r="C3307">
        <f>IF(B3307=LOOKUP(B3307,'manually extracted terms'!$B$2:$B$219),1,0)</f>
        <v>0</v>
      </c>
    </row>
    <row r="3308" spans="1:3" x14ac:dyDescent="0.25">
      <c r="A3308" t="s">
        <v>1764</v>
      </c>
      <c r="B3308" t="str">
        <f t="shared" si="51"/>
        <v>unsuccessful</v>
      </c>
      <c r="C3308">
        <f>IF(B3308=LOOKUP(B3308,'manually extracted terms'!$B$2:$B$219),1,0)</f>
        <v>0</v>
      </c>
    </row>
    <row r="3309" spans="1:3" x14ac:dyDescent="0.25">
      <c r="A3309" t="s">
        <v>4624</v>
      </c>
      <c r="B3309" t="str">
        <f t="shared" si="51"/>
        <v>deliverymodelse</v>
      </c>
      <c r="C3309">
        <f>IF(B3309=LOOKUP(B3309,'manually extracted terms'!$B$2:$B$219),1,0)</f>
        <v>0</v>
      </c>
    </row>
    <row r="3310" spans="1:3" x14ac:dyDescent="0.25">
      <c r="A3310" t="s">
        <v>4625</v>
      </c>
      <c r="B3310" t="str">
        <f t="shared" si="51"/>
        <v>recordthedetailed</v>
      </c>
      <c r="C3310">
        <f>IF(B3310=LOOKUP(B3310,'manually extracted terms'!$B$2:$B$219),1,0)</f>
        <v>0</v>
      </c>
    </row>
    <row r="3311" spans="1:3" x14ac:dyDescent="0.25">
      <c r="A3311" t="s">
        <v>4626</v>
      </c>
      <c r="B3311" t="str">
        <f t="shared" si="51"/>
        <v>viewthestatus</v>
      </c>
      <c r="C3311">
        <f>IF(B3311=LOOKUP(B3311,'manually extracted terms'!$B$2:$B$219),1,0)</f>
        <v>0</v>
      </c>
    </row>
    <row r="3312" spans="1:3" x14ac:dyDescent="0.25">
      <c r="A3312" t="s">
        <v>4627</v>
      </c>
      <c r="B3312" t="str">
        <f t="shared" si="51"/>
        <v>determiningthequality</v>
      </c>
      <c r="C3312">
        <f>IF(B3312=LOOKUP(B3312,'manually extracted terms'!$B$2:$B$219),1,0)</f>
        <v>0</v>
      </c>
    </row>
    <row r="3313" spans="1:3" x14ac:dyDescent="0.25">
      <c r="A3313" t="s">
        <v>4628</v>
      </c>
      <c r="B3313" t="str">
        <f t="shared" si="51"/>
        <v>purposeassessing</v>
      </c>
      <c r="C3313">
        <f>IF(B3313=LOOKUP(B3313,'manually extracted terms'!$B$2:$B$219),1,0)</f>
        <v>0</v>
      </c>
    </row>
    <row r="3314" spans="1:3" x14ac:dyDescent="0.25">
      <c r="A3314" t="s">
        <v>1449</v>
      </c>
      <c r="B3314" t="str">
        <f t="shared" si="51"/>
        <v>targetoutreach</v>
      </c>
      <c r="C3314">
        <f>IF(B3314=LOOKUP(B3314,'manually extracted terms'!$B$2:$B$219),1,0)</f>
        <v>0</v>
      </c>
    </row>
    <row r="3315" spans="1:3" x14ac:dyDescent="0.25">
      <c r="A3315" t="s">
        <v>1214</v>
      </c>
      <c r="B3315" t="str">
        <f t="shared" si="51"/>
        <v>planrating</v>
      </c>
      <c r="C3315">
        <f>IF(B3315=LOOKUP(B3315,'manually extracted terms'!$B$2:$B$219),1,0)</f>
        <v>0</v>
      </c>
    </row>
    <row r="3316" spans="1:3" x14ac:dyDescent="0.25">
      <c r="A3316" t="s">
        <v>4629</v>
      </c>
      <c r="B3316" t="str">
        <f t="shared" si="51"/>
        <v>viewtheirpersonal</v>
      </c>
      <c r="C3316">
        <f>IF(B3316=LOOKUP(B3316,'manually extracted terms'!$B$2:$B$219),1,0)</f>
        <v>0</v>
      </c>
    </row>
    <row r="3317" spans="1:3" x14ac:dyDescent="0.25">
      <c r="A3317" t="s">
        <v>4630</v>
      </c>
      <c r="B3317" t="str">
        <f t="shared" si="51"/>
        <v>datesforonline</v>
      </c>
      <c r="C3317">
        <f>IF(B3317=LOOKUP(B3317,'manually extracted terms'!$B$2:$B$219),1,0)</f>
        <v>0</v>
      </c>
    </row>
    <row r="3318" spans="1:3" x14ac:dyDescent="0.25">
      <c r="A3318" t="s">
        <v>4631</v>
      </c>
      <c r="B3318" t="str">
        <f t="shared" si="51"/>
        <v>administratorforanentered</v>
      </c>
      <c r="C3318">
        <f>IF(B3318=LOOKUP(B3318,'manually extracted terms'!$B$2:$B$219),1,0)</f>
        <v>0</v>
      </c>
    </row>
    <row r="3319" spans="1:3" x14ac:dyDescent="0.25">
      <c r="A3319" t="s">
        <v>1318</v>
      </c>
      <c r="B3319" t="str">
        <f t="shared" si="51"/>
        <v>pendingcase</v>
      </c>
      <c r="C3319">
        <f>IF(B3319=LOOKUP(B3319,'manually extracted terms'!$B$2:$B$219),1,0)</f>
        <v>0</v>
      </c>
    </row>
    <row r="3320" spans="1:3" x14ac:dyDescent="0.25">
      <c r="A3320" t="s">
        <v>4632</v>
      </c>
      <c r="B3320" t="str">
        <f t="shared" si="51"/>
        <v>egmoved</v>
      </c>
      <c r="C3320">
        <f>IF(B3320=LOOKUP(B3320,'manually extracted terms'!$B$2:$B$219),1,0)</f>
        <v>0</v>
      </c>
    </row>
    <row r="3321" spans="1:3" x14ac:dyDescent="0.25">
      <c r="A3321" t="s">
        <v>4633</v>
      </c>
      <c r="B3321" t="str">
        <f t="shared" si="51"/>
        <v>functionalityhighlightanybenefit</v>
      </c>
      <c r="C3321">
        <f>IF(B3321=LOOKUP(B3321,'manually extracted terms'!$B$2:$B$219),1,0)</f>
        <v>0</v>
      </c>
    </row>
    <row r="3322" spans="1:3" x14ac:dyDescent="0.25">
      <c r="A3322" t="s">
        <v>4634</v>
      </c>
      <c r="B3322" t="str">
        <f t="shared" si="51"/>
        <v>sendnotificationtoworkflow</v>
      </c>
      <c r="C3322">
        <f>IF(B3322=LOOKUP(B3322,'manually extracted terms'!$B$2:$B$219),1,0)</f>
        <v>0</v>
      </c>
    </row>
    <row r="3323" spans="1:3" x14ac:dyDescent="0.25">
      <c r="A3323" t="s">
        <v>4635</v>
      </c>
      <c r="B3323" t="str">
        <f t="shared" si="51"/>
        <v>informationasneeded</v>
      </c>
      <c r="C3323">
        <f>IF(B3323=LOOKUP(B3323,'manually extracted terms'!$B$2:$B$219),1,0)</f>
        <v>0</v>
      </c>
    </row>
    <row r="3324" spans="1:3" x14ac:dyDescent="0.25">
      <c r="A3324" t="s">
        <v>4636</v>
      </c>
      <c r="B3324" t="str">
        <f t="shared" si="51"/>
        <v>grantfunding</v>
      </c>
      <c r="C3324">
        <f>IF(B3324=LOOKUP(B3324,'manually extracted terms'!$B$2:$B$219),1,0)</f>
        <v>0</v>
      </c>
    </row>
    <row r="3325" spans="1:3" x14ac:dyDescent="0.25">
      <c r="A3325" t="s">
        <v>4637</v>
      </c>
      <c r="B3325" t="str">
        <f t="shared" si="51"/>
        <v>talk-timeminute</v>
      </c>
      <c r="C3325">
        <f>IF(B3325=LOOKUP(B3325,'manually extracted terms'!$B$2:$B$219),1,0)</f>
        <v>0</v>
      </c>
    </row>
    <row r="3326" spans="1:3" x14ac:dyDescent="0.25">
      <c r="A3326" t="s">
        <v>1445</v>
      </c>
      <c r="B3326" t="str">
        <f t="shared" si="51"/>
        <v>consumerchoose</v>
      </c>
      <c r="C3326">
        <f>IF(B3326=LOOKUP(B3326,'manually extracted terms'!$B$2:$B$219),1,0)</f>
        <v>0</v>
      </c>
    </row>
    <row r="3327" spans="1:3" x14ac:dyDescent="0.25">
      <c r="A3327" t="s">
        <v>4638</v>
      </c>
      <c r="B3327" t="str">
        <f t="shared" si="51"/>
        <v>exchangedhc</v>
      </c>
      <c r="C3327">
        <f>IF(B3327=LOOKUP(B3327,'manually extracted terms'!$B$2:$B$219),1,0)</f>
        <v>0</v>
      </c>
    </row>
    <row r="3328" spans="1:3" x14ac:dyDescent="0.25">
      <c r="A3328" t="s">
        <v>4639</v>
      </c>
      <c r="B3328" t="str">
        <f t="shared" ref="B3328:B3391" si="52">LOWER(SUBSTITUTE(A3328," ",""))</f>
        <v>servicesdhc</v>
      </c>
      <c r="C3328">
        <f>IF(B3328=LOOKUP(B3328,'manually extracted terms'!$B$2:$B$219),1,0)</f>
        <v>0</v>
      </c>
    </row>
    <row r="3329" spans="1:3" x14ac:dyDescent="0.25">
      <c r="A3329" t="s">
        <v>1044</v>
      </c>
      <c r="B3329" t="str">
        <f t="shared" si="52"/>
        <v>minimumessentialcoverage</v>
      </c>
      <c r="C3329">
        <f>IF(B3329=LOOKUP(B3329,'manually extracted terms'!$B$2:$B$219),1,0)</f>
        <v>0</v>
      </c>
    </row>
    <row r="3330" spans="1:3" x14ac:dyDescent="0.25">
      <c r="A3330" t="s">
        <v>4640</v>
      </c>
      <c r="B3330" t="str">
        <f t="shared" si="52"/>
        <v>functionalitytoelectronicallystore</v>
      </c>
      <c r="C3330">
        <f>IF(B3330=LOOKUP(B3330,'manually extracted terms'!$B$2:$B$219),1,0)</f>
        <v>0</v>
      </c>
    </row>
    <row r="3331" spans="1:3" x14ac:dyDescent="0.25">
      <c r="A3331" t="s">
        <v>4641</v>
      </c>
      <c r="B3331" t="str">
        <f t="shared" si="52"/>
        <v>eligibilityforadvanced</v>
      </c>
      <c r="C3331">
        <f>IF(B3331=LOOKUP(B3331,'manually extracted terms'!$B$2:$B$219),1,0)</f>
        <v>0</v>
      </c>
    </row>
    <row r="3332" spans="1:3" x14ac:dyDescent="0.25">
      <c r="A3332" t="s">
        <v>1768</v>
      </c>
      <c r="B3332" t="str">
        <f t="shared" si="52"/>
        <v>withdraw</v>
      </c>
      <c r="C3332">
        <f>IF(B3332=LOOKUP(B3332,'manually extracted terms'!$B$2:$B$219),1,0)</f>
        <v>0</v>
      </c>
    </row>
    <row r="3333" spans="1:3" x14ac:dyDescent="0.25">
      <c r="A3333" t="s">
        <v>4642</v>
      </c>
      <c r="B3333" t="str">
        <f t="shared" si="52"/>
        <v>provideanonline</v>
      </c>
      <c r="C3333">
        <f>IF(B3333=LOOKUP(B3333,'manually extracted terms'!$B$2:$B$219),1,0)</f>
        <v>0</v>
      </c>
    </row>
    <row r="3334" spans="1:3" x14ac:dyDescent="0.25">
      <c r="A3334" t="s">
        <v>4643</v>
      </c>
      <c r="B3334" t="str">
        <f t="shared" si="52"/>
        <v>multipleoutput</v>
      </c>
      <c r="C3334">
        <f>IF(B3334=LOOKUP(B3334,'manually extracted terms'!$B$2:$B$219),1,0)</f>
        <v>0</v>
      </c>
    </row>
    <row r="3335" spans="1:3" x14ac:dyDescent="0.25">
      <c r="A3335" t="s">
        <v>4644</v>
      </c>
      <c r="B3335" t="str">
        <f t="shared" si="52"/>
        <v>cambodianchinese</v>
      </c>
      <c r="C3335">
        <f>IF(B3335=LOOKUP(B3335,'manually extracted terms'!$B$2:$B$219),1,0)</f>
        <v>0</v>
      </c>
    </row>
    <row r="3336" spans="1:3" x14ac:dyDescent="0.25">
      <c r="A3336" t="s">
        <v>4645</v>
      </c>
      <c r="B3336" t="str">
        <f t="shared" si="52"/>
        <v>functionalitytoinvoiceissuer</v>
      </c>
      <c r="C3336">
        <f>IF(B3336=LOOKUP(B3336,'manually extracted terms'!$B$2:$B$219),1,0)</f>
        <v>0</v>
      </c>
    </row>
    <row r="3337" spans="1:3" x14ac:dyDescent="0.25">
      <c r="A3337" t="s">
        <v>4646</v>
      </c>
      <c r="B3337" t="str">
        <f t="shared" si="52"/>
        <v>applicationforsubsidized</v>
      </c>
      <c r="C3337">
        <f>IF(B3337=LOOKUP(B3337,'manually extracted terms'!$B$2:$B$219),1,0)</f>
        <v>0</v>
      </c>
    </row>
    <row r="3338" spans="1:3" x14ac:dyDescent="0.25">
      <c r="A3338" t="s">
        <v>4647</v>
      </c>
      <c r="B3338" t="str">
        <f t="shared" si="52"/>
        <v>highlightanybenefit</v>
      </c>
      <c r="C3338">
        <f>IF(B3338=LOOKUP(B3338,'manually extracted terms'!$B$2:$B$219),1,0)</f>
        <v>0</v>
      </c>
    </row>
    <row r="3339" spans="1:3" x14ac:dyDescent="0.25">
      <c r="A3339" t="s">
        <v>4648</v>
      </c>
      <c r="B3339" t="str">
        <f t="shared" si="52"/>
        <v>outcome</v>
      </c>
      <c r="C3339">
        <f>IF(B3339=LOOKUP(B3339,'manually extracted terms'!$B$2:$B$219),1,0)</f>
        <v>0</v>
      </c>
    </row>
    <row r="3340" spans="1:3" x14ac:dyDescent="0.25">
      <c r="A3340" t="s">
        <v>1205</v>
      </c>
      <c r="B3340" t="str">
        <f t="shared" si="52"/>
        <v>geographicarea</v>
      </c>
      <c r="C3340">
        <f>IF(B3340=LOOKUP(B3340,'manually extracted terms'!$B$2:$B$219),1,0)</f>
        <v>0</v>
      </c>
    </row>
    <row r="3341" spans="1:3" x14ac:dyDescent="0.25">
      <c r="A3341" t="s">
        <v>4649</v>
      </c>
      <c r="B3341" t="str">
        <f t="shared" si="52"/>
        <v>dataperthesingle</v>
      </c>
      <c r="C3341">
        <f>IF(B3341=LOOKUP(B3341,'manually extracted terms'!$B$2:$B$219),1,0)</f>
        <v>0</v>
      </c>
    </row>
    <row r="3342" spans="1:3" x14ac:dyDescent="0.25">
      <c r="A3342" t="s">
        <v>4650</v>
      </c>
      <c r="B3342" t="str">
        <f t="shared" si="52"/>
        <v>functionalityformultipleoutput</v>
      </c>
      <c r="C3342">
        <f>IF(B3342=LOOKUP(B3342,'manually extracted terms'!$B$2:$B$219),1,0)</f>
        <v>0</v>
      </c>
    </row>
    <row r="3343" spans="1:3" x14ac:dyDescent="0.25">
      <c r="A3343" t="s">
        <v>1080</v>
      </c>
      <c r="B3343" t="str">
        <f t="shared" si="52"/>
        <v>processplanselection</v>
      </c>
      <c r="C3343">
        <f>IF(B3343=LOOKUP(B3343,'manually extracted terms'!$B$2:$B$219),1,0)</f>
        <v>0</v>
      </c>
    </row>
    <row r="3344" spans="1:3" x14ac:dyDescent="0.25">
      <c r="A3344" t="s">
        <v>4651</v>
      </c>
      <c r="B3344" t="str">
        <f t="shared" si="52"/>
        <v>subsidizedhealthcareviamed</v>
      </c>
      <c r="C3344">
        <f>IF(B3344=LOOKUP(B3344,'manually extracted terms'!$B$2:$B$219),1,0)</f>
        <v>0</v>
      </c>
    </row>
    <row r="3345" spans="1:3" x14ac:dyDescent="0.25">
      <c r="A3345" t="s">
        <v>4652</v>
      </c>
      <c r="B3345" t="str">
        <f t="shared" si="52"/>
        <v>validatefieldlevelentry</v>
      </c>
      <c r="C3345">
        <f>IF(B3345=LOOKUP(B3345,'manually extracted terms'!$B$2:$B$219),1,0)</f>
        <v>0</v>
      </c>
    </row>
    <row r="3346" spans="1:3" x14ac:dyDescent="0.25">
      <c r="A3346" t="s">
        <v>4653</v>
      </c>
      <c r="B3346" t="str">
        <f t="shared" si="52"/>
        <v>functionalitytoconfigureplan</v>
      </c>
      <c r="C3346">
        <f>IF(B3346=LOOKUP(B3346,'manually extracted terms'!$B$2:$B$219),1,0)</f>
        <v>0</v>
      </c>
    </row>
    <row r="3347" spans="1:3" x14ac:dyDescent="0.25">
      <c r="A3347" t="s">
        <v>4654</v>
      </c>
      <c r="B3347" t="str">
        <f t="shared" si="52"/>
        <v>toolstosupport</v>
      </c>
      <c r="C3347">
        <f>IF(B3347=LOOKUP(B3347,'manually extracted terms'!$B$2:$B$219),1,0)</f>
        <v>0</v>
      </c>
    </row>
    <row r="3348" spans="1:3" x14ac:dyDescent="0.25">
      <c r="A3348" t="s">
        <v>4655</v>
      </c>
      <c r="B3348" t="str">
        <f t="shared" si="52"/>
        <v>eligibilityforexchange</v>
      </c>
      <c r="C3348">
        <f>IF(B3348=LOOKUP(B3348,'manually extracted terms'!$B$2:$B$219),1,0)</f>
        <v>0</v>
      </c>
    </row>
    <row r="3349" spans="1:3" x14ac:dyDescent="0.25">
      <c r="A3349" t="s">
        <v>159</v>
      </c>
      <c r="B3349" t="str">
        <f t="shared" si="52"/>
        <v>fraud</v>
      </c>
      <c r="C3349">
        <f>IF(B3349=LOOKUP(B3349,'manually extracted terms'!$B$2:$B$219),1,0)</f>
        <v>1</v>
      </c>
    </row>
    <row r="3350" spans="1:3" x14ac:dyDescent="0.25">
      <c r="A3350" t="s">
        <v>4656</v>
      </c>
      <c r="B3350" t="str">
        <f t="shared" si="52"/>
        <v>costsgrosscost</v>
      </c>
      <c r="C3350">
        <f>IF(B3350=LOOKUP(B3350,'manually extracted terms'!$B$2:$B$219),1,0)</f>
        <v>0</v>
      </c>
    </row>
    <row r="3351" spans="1:3" x14ac:dyDescent="0.25">
      <c r="A3351" t="s">
        <v>4657</v>
      </c>
      <c r="B3351" t="str">
        <f t="shared" si="52"/>
        <v>understooddescription</v>
      </c>
      <c r="C3351">
        <f>IF(B3351=LOOKUP(B3351,'manually extracted terms'!$B$2:$B$219),1,0)</f>
        <v>0</v>
      </c>
    </row>
    <row r="3352" spans="1:3" x14ac:dyDescent="0.25">
      <c r="A3352" t="s">
        <v>4658</v>
      </c>
      <c r="B3352" t="str">
        <f t="shared" si="52"/>
        <v>storealldocument</v>
      </c>
      <c r="C3352">
        <f>IF(B3352=LOOKUP(B3352,'manually extracted terms'!$B$2:$B$219),1,0)</f>
        <v>0</v>
      </c>
    </row>
    <row r="3353" spans="1:3" x14ac:dyDescent="0.25">
      <c r="A3353" t="s">
        <v>4659</v>
      </c>
      <c r="B3353" t="str">
        <f t="shared" si="52"/>
        <v>individualexemptionrenewal</v>
      </c>
      <c r="C3353">
        <f>IF(B3353=LOOKUP(B3353,'manually extracted terms'!$B$2:$B$219),1,0)</f>
        <v>0</v>
      </c>
    </row>
    <row r="3354" spans="1:3" x14ac:dyDescent="0.25">
      <c r="A3354" t="s">
        <v>4660</v>
      </c>
      <c r="B3354" t="str">
        <f t="shared" si="52"/>
        <v>requiredbyaca</v>
      </c>
      <c r="C3354">
        <f>IF(B3354=LOOKUP(B3354,'manually extracted terms'!$B$2:$B$219),1,0)</f>
        <v>0</v>
      </c>
    </row>
    <row r="3355" spans="1:3" x14ac:dyDescent="0.25">
      <c r="A3355" t="s">
        <v>4661</v>
      </c>
      <c r="B3355" t="str">
        <f t="shared" si="52"/>
        <v>electronicallysend</v>
      </c>
      <c r="C3355">
        <f>IF(B3355=LOOKUP(B3355,'manually extracted terms'!$B$2:$B$219),1,0)</f>
        <v>0</v>
      </c>
    </row>
    <row r="3356" spans="1:3" x14ac:dyDescent="0.25">
      <c r="A3356" t="s">
        <v>4662</v>
      </c>
      <c r="B3356" t="str">
        <f t="shared" si="52"/>
        <v>purposesofoutreach</v>
      </c>
      <c r="C3356">
        <f>IF(B3356=LOOKUP(B3356,'manually extracted terms'!$B$2:$B$219),1,0)</f>
        <v>0</v>
      </c>
    </row>
    <row r="3357" spans="1:3" x14ac:dyDescent="0.25">
      <c r="A3357" t="s">
        <v>4663</v>
      </c>
      <c r="B3357" t="str">
        <f t="shared" si="52"/>
        <v>retrievalfor36</v>
      </c>
      <c r="C3357">
        <f>IF(B3357=LOOKUP(B3357,'manually extracted terms'!$B$2:$B$219),1,0)</f>
        <v>0</v>
      </c>
    </row>
    <row r="3358" spans="1:3" x14ac:dyDescent="0.25">
      <c r="A3358" t="s">
        <v>1270</v>
      </c>
      <c r="B3358" t="str">
        <f t="shared" si="52"/>
        <v>enteredtimeframe</v>
      </c>
      <c r="C3358">
        <f>IF(B3358=LOOKUP(B3358,'manually extracted terms'!$B$2:$B$219),1,0)</f>
        <v>0</v>
      </c>
    </row>
    <row r="3359" spans="1:3" x14ac:dyDescent="0.25">
      <c r="A3359" t="s">
        <v>1774</v>
      </c>
      <c r="B3359" t="str">
        <f t="shared" si="52"/>
        <v>arabic</v>
      </c>
      <c r="C3359">
        <f>IF(B3359=LOOKUP(B3359,'manually extracted terms'!$B$2:$B$219),1,0)</f>
        <v>0</v>
      </c>
    </row>
    <row r="3360" spans="1:3" x14ac:dyDescent="0.25">
      <c r="A3360" t="s">
        <v>4664</v>
      </c>
      <c r="B3360" t="str">
        <f t="shared" si="52"/>
        <v>solutionshallprovideonline</v>
      </c>
      <c r="C3360">
        <f>IF(B3360=LOOKUP(B3360,'manually extracted terms'!$B$2:$B$219),1,0)</f>
        <v>0</v>
      </c>
    </row>
    <row r="3361" spans="1:3" x14ac:dyDescent="0.25">
      <c r="A3361" t="s">
        <v>4665</v>
      </c>
      <c r="B3361" t="str">
        <f t="shared" si="52"/>
        <v>agingoftheappeal</v>
      </c>
      <c r="C3361">
        <f>IF(B3361=LOOKUP(B3361,'manually extracted terms'!$B$2:$B$219),1,0)</f>
        <v>0</v>
      </c>
    </row>
    <row r="3362" spans="1:3" x14ac:dyDescent="0.25">
      <c r="A3362" t="s">
        <v>989</v>
      </c>
      <c r="B3362" t="str">
        <f t="shared" si="52"/>
        <v>incorporatedifferentqualityindicator</v>
      </c>
      <c r="C3362">
        <f>IF(B3362=LOOKUP(B3362,'manually extracted terms'!$B$2:$B$219),1,0)</f>
        <v>0</v>
      </c>
    </row>
    <row r="3363" spans="1:3" x14ac:dyDescent="0.25">
      <c r="A3363" t="s">
        <v>4666</v>
      </c>
      <c r="B3363" t="str">
        <f t="shared" si="52"/>
        <v>changesincluding</v>
      </c>
      <c r="C3363">
        <f>IF(B3363=LOOKUP(B3363,'manually extracted terms'!$B$2:$B$219),1,0)</f>
        <v>0</v>
      </c>
    </row>
    <row r="3364" spans="1:3" x14ac:dyDescent="0.25">
      <c r="A3364" t="s">
        <v>4667</v>
      </c>
      <c r="B3364" t="str">
        <f t="shared" si="52"/>
        <v>reductionsbasedonfederal</v>
      </c>
      <c r="C3364">
        <f>IF(B3364=LOOKUP(B3364,'manually extracted terms'!$B$2:$B$219),1,0)</f>
        <v>0</v>
      </c>
    </row>
    <row r="3365" spans="1:3" x14ac:dyDescent="0.25">
      <c r="A3365" t="s">
        <v>4668</v>
      </c>
      <c r="B3365" t="str">
        <f t="shared" si="52"/>
        <v>storeanapplicant</v>
      </c>
      <c r="C3365">
        <f>IF(B3365=LOOKUP(B3365,'manually extracted terms'!$B$2:$B$219),1,0)</f>
        <v>0</v>
      </c>
    </row>
    <row r="3366" spans="1:3" x14ac:dyDescent="0.25">
      <c r="A3366" t="s">
        <v>4669</v>
      </c>
      <c r="B3366" t="str">
        <f t="shared" si="52"/>
        <v>emailtelephone</v>
      </c>
      <c r="C3366">
        <f>IF(B3366=LOOKUP(B3366,'manually extracted terms'!$B$2:$B$219),1,0)</f>
        <v>0</v>
      </c>
    </row>
    <row r="3367" spans="1:3" x14ac:dyDescent="0.25">
      <c r="A3367" t="s">
        <v>4670</v>
      </c>
      <c r="B3367" t="str">
        <f t="shared" si="52"/>
        <v>functionalityforsearching</v>
      </c>
      <c r="C3367">
        <f>IF(B3367=LOOKUP(B3367,'manually extracted terms'!$B$2:$B$219),1,0)</f>
        <v>0</v>
      </c>
    </row>
    <row r="3368" spans="1:3" x14ac:dyDescent="0.25">
      <c r="A3368" t="s">
        <v>4671</v>
      </c>
      <c r="B3368" t="str">
        <f t="shared" si="52"/>
        <v>accesstomultiple</v>
      </c>
      <c r="C3368">
        <f>IF(B3368=LOOKUP(B3368,'manually extracted terms'!$B$2:$B$219),1,0)</f>
        <v>0</v>
      </c>
    </row>
    <row r="3369" spans="1:3" x14ac:dyDescent="0.25">
      <c r="A3369" t="s">
        <v>4672</v>
      </c>
      <c r="B3369" t="str">
        <f t="shared" si="52"/>
        <v>qhptheircurrenthealthcare</v>
      </c>
      <c r="C3369">
        <f>IF(B3369=LOOKUP(B3369,'manually extracted terms'!$B$2:$B$219),1,0)</f>
        <v>0</v>
      </c>
    </row>
    <row r="3370" spans="1:3" x14ac:dyDescent="0.25">
      <c r="A3370" t="s">
        <v>4673</v>
      </c>
      <c r="B3370" t="str">
        <f t="shared" si="52"/>
        <v>singlesign-onsso</v>
      </c>
      <c r="C3370">
        <f>IF(B3370=LOOKUP(B3370,'manually extracted terms'!$B$2:$B$219),1,0)</f>
        <v>0</v>
      </c>
    </row>
    <row r="3371" spans="1:3" x14ac:dyDescent="0.25">
      <c r="A3371" t="s">
        <v>4674</v>
      </c>
      <c r="B3371" t="str">
        <f t="shared" si="52"/>
        <v>accountifnoaccount</v>
      </c>
      <c r="C3371">
        <f>IF(B3371=LOOKUP(B3371,'manually extracted terms'!$B$2:$B$219),1,0)</f>
        <v>0</v>
      </c>
    </row>
    <row r="3372" spans="1:3" x14ac:dyDescent="0.25">
      <c r="A3372" t="s">
        <v>4675</v>
      </c>
      <c r="B3372" t="str">
        <f t="shared" si="52"/>
        <v>silver</v>
      </c>
      <c r="C3372">
        <f>IF(B3372=LOOKUP(B3372,'manually extracted terms'!$B$2:$B$219),1,0)</f>
        <v>0</v>
      </c>
    </row>
    <row r="3373" spans="1:3" x14ac:dyDescent="0.25">
      <c r="A3373" t="s">
        <v>4676</v>
      </c>
      <c r="B3373" t="str">
        <f t="shared" si="52"/>
        <v>human</v>
      </c>
      <c r="C3373">
        <f>IF(B3373=LOOKUP(B3373,'manually extracted terms'!$B$2:$B$219),1,0)</f>
        <v>0</v>
      </c>
    </row>
    <row r="3374" spans="1:3" x14ac:dyDescent="0.25">
      <c r="A3374" t="s">
        <v>4677</v>
      </c>
      <c r="B3374" t="str">
        <f t="shared" si="52"/>
        <v>availabilitycalculateplan</v>
      </c>
      <c r="C3374">
        <f>IF(B3374=LOOKUP(B3374,'manually extracted terms'!$B$2:$B$219),1,0)</f>
        <v>0</v>
      </c>
    </row>
    <row r="3375" spans="1:3" x14ac:dyDescent="0.25">
      <c r="A3375" t="s">
        <v>4678</v>
      </c>
      <c r="B3375" t="str">
        <f t="shared" si="52"/>
        <v>certification</v>
      </c>
      <c r="C3375">
        <f>IF(B3375=LOOKUP(B3375,'manually extracted terms'!$B$2:$B$219),1,0)</f>
        <v>0</v>
      </c>
    </row>
    <row r="3376" spans="1:3" x14ac:dyDescent="0.25">
      <c r="A3376" t="s">
        <v>4679</v>
      </c>
      <c r="B3376" t="str">
        <f t="shared" si="52"/>
        <v>eligibilityadministratorstoview</v>
      </c>
      <c r="C3376">
        <f>IF(B3376=LOOKUP(B3376,'manually extracted terms'!$B$2:$B$219),1,0)</f>
        <v>0</v>
      </c>
    </row>
    <row r="3377" spans="1:3" x14ac:dyDescent="0.25">
      <c r="A3377" t="s">
        <v>4680</v>
      </c>
      <c r="B3377" t="str">
        <f t="shared" si="52"/>
        <v>individualpremium</v>
      </c>
      <c r="C3377">
        <f>IF(B3377=LOOKUP(B3377,'manually extracted terms'!$B$2:$B$219),1,0)</f>
        <v>0</v>
      </c>
    </row>
    <row r="3378" spans="1:3" x14ac:dyDescent="0.25">
      <c r="A3378" t="s">
        <v>4681</v>
      </c>
      <c r="B3378" t="str">
        <f t="shared" si="52"/>
        <v>dataset</v>
      </c>
      <c r="C3378">
        <f>IF(B3378=LOOKUP(B3378,'manually extracted terms'!$B$2:$B$219),1,0)</f>
        <v>0</v>
      </c>
    </row>
    <row r="3379" spans="1:3" x14ac:dyDescent="0.25">
      <c r="A3379" t="s">
        <v>4682</v>
      </c>
      <c r="B3379" t="str">
        <f t="shared" si="52"/>
        <v>fieldlevelentry</v>
      </c>
      <c r="C3379">
        <f>IF(B3379=LOOKUP(B3379,'manually extracted terms'!$B$2:$B$219),1,0)</f>
        <v>0</v>
      </c>
    </row>
    <row r="3380" spans="1:3" x14ac:dyDescent="0.25">
      <c r="A3380" t="s">
        <v>1392</v>
      </c>
      <c r="B3380" t="str">
        <f t="shared" si="52"/>
        <v>regulatoryorganization</v>
      </c>
      <c r="C3380">
        <f>IF(B3380=LOOKUP(B3380,'manually extracted terms'!$B$2:$B$219),1,0)</f>
        <v>0</v>
      </c>
    </row>
    <row r="3381" spans="1:3" x14ac:dyDescent="0.25">
      <c r="A3381" t="s">
        <v>4683</v>
      </c>
      <c r="B3381" t="str">
        <f t="shared" si="52"/>
        <v>annuallysummarizing</v>
      </c>
      <c r="C3381">
        <f>IF(B3381=LOOKUP(B3381,'manually extracted terms'!$B$2:$B$219),1,0)</f>
        <v>0</v>
      </c>
    </row>
    <row r="3382" spans="1:3" x14ac:dyDescent="0.25">
      <c r="A3382" t="s">
        <v>4684</v>
      </c>
      <c r="B3382" t="str">
        <f t="shared" si="52"/>
        <v>noticestotargeted</v>
      </c>
      <c r="C3382">
        <f>IF(B3382=LOOKUP(B3382,'manually extracted terms'!$B$2:$B$219),1,0)</f>
        <v>0</v>
      </c>
    </row>
    <row r="3383" spans="1:3" x14ac:dyDescent="0.25">
      <c r="A3383" t="s">
        <v>1393</v>
      </c>
      <c r="B3383" t="str">
        <f t="shared" si="52"/>
        <v>follow-upaction</v>
      </c>
      <c r="C3383">
        <f>IF(B3383=LOOKUP(B3383,'manually extracted terms'!$B$2:$B$219),1,0)</f>
        <v>0</v>
      </c>
    </row>
    <row r="3384" spans="1:3" x14ac:dyDescent="0.25">
      <c r="A3384" t="s">
        <v>4685</v>
      </c>
      <c r="B3384" t="str">
        <f t="shared" si="52"/>
        <v>minimal</v>
      </c>
      <c r="C3384">
        <f>IF(B3384=LOOKUP(B3384,'manually extracted terms'!$B$2:$B$219),1,0)</f>
        <v>0</v>
      </c>
    </row>
    <row r="3385" spans="1:3" x14ac:dyDescent="0.25">
      <c r="A3385" t="s">
        <v>4686</v>
      </c>
      <c r="B3385" t="str">
        <f t="shared" si="52"/>
        <v>raceethnicity</v>
      </c>
      <c r="C3385">
        <f>IF(B3385=LOOKUP(B3385,'manually extracted terms'!$B$2:$B$219),1,0)</f>
        <v>0</v>
      </c>
    </row>
    <row r="3386" spans="1:3" x14ac:dyDescent="0.25">
      <c r="A3386" t="s">
        <v>980</v>
      </c>
      <c r="B3386" t="str">
        <f t="shared" si="52"/>
        <v>statewideclientindexsci</v>
      </c>
      <c r="C3386">
        <f>IF(B3386=LOOKUP(B3386,'manually extracted terms'!$B$2:$B$219),1,0)</f>
        <v>0</v>
      </c>
    </row>
    <row r="3387" spans="1:3" x14ac:dyDescent="0.25">
      <c r="A3387" t="s">
        <v>1102</v>
      </c>
      <c r="B3387" t="str">
        <f t="shared" si="52"/>
        <v>includingadditionalrule</v>
      </c>
      <c r="C3387">
        <f>IF(B3387=LOOKUP(B3387,'manually extracted terms'!$B$2:$B$219),1,0)</f>
        <v>0</v>
      </c>
    </row>
    <row r="3388" spans="1:3" x14ac:dyDescent="0.25">
      <c r="A3388" t="s">
        <v>4687</v>
      </c>
      <c r="B3388" t="str">
        <f t="shared" si="52"/>
        <v>customerserviceclaim</v>
      </c>
      <c r="C3388">
        <f>IF(B3388=LOOKUP(B3388,'manually extracted terms'!$B$2:$B$219),1,0)</f>
        <v>0</v>
      </c>
    </row>
    <row r="3389" spans="1:3" x14ac:dyDescent="0.25">
      <c r="A3389" t="s">
        <v>4688</v>
      </c>
      <c r="B3389" t="str">
        <f t="shared" si="52"/>
        <v>supportindividual</v>
      </c>
      <c r="C3389">
        <f>IF(B3389=LOOKUP(B3389,'manually extracted terms'!$B$2:$B$219),1,0)</f>
        <v>0</v>
      </c>
    </row>
    <row r="3390" spans="1:3" x14ac:dyDescent="0.25">
      <c r="A3390" t="s">
        <v>1060</v>
      </c>
      <c r="B3390" t="str">
        <f t="shared" si="52"/>
        <v>affectcontinuedeligibility</v>
      </c>
      <c r="C3390">
        <f>IF(B3390=LOOKUP(B3390,'manually extracted terms'!$B$2:$B$219),1,0)</f>
        <v>0</v>
      </c>
    </row>
    <row r="3391" spans="1:3" x14ac:dyDescent="0.25">
      <c r="A3391" t="s">
        <v>4689</v>
      </c>
      <c r="B3391" t="str">
        <f t="shared" si="52"/>
        <v>verifiednotverified</v>
      </c>
      <c r="C3391">
        <f>IF(B3391=LOOKUP(B3391,'manually extracted terms'!$B$2:$B$219),1,0)</f>
        <v>0</v>
      </c>
    </row>
    <row r="3392" spans="1:3" x14ac:dyDescent="0.25">
      <c r="A3392" t="s">
        <v>4690</v>
      </c>
      <c r="B3392" t="str">
        <f t="shared" ref="B3392:B3455" si="53">LOWER(SUBSTITUTE(A3392," ",""))</f>
        <v>trackthestatus</v>
      </c>
      <c r="C3392">
        <f>IF(B3392=LOOKUP(B3392,'manually extracted terms'!$B$2:$B$219),1,0)</f>
        <v>0</v>
      </c>
    </row>
    <row r="3393" spans="1:3" x14ac:dyDescent="0.25">
      <c r="A3393" t="s">
        <v>4691</v>
      </c>
      <c r="B3393" t="str">
        <f t="shared" si="53"/>
        <v>qualityindicatorsweighting</v>
      </c>
      <c r="C3393">
        <f>IF(B3393=LOOKUP(B3393,'manually extracted terms'!$B$2:$B$219),1,0)</f>
        <v>0</v>
      </c>
    </row>
    <row r="3394" spans="1:3" x14ac:dyDescent="0.25">
      <c r="A3394" t="s">
        <v>4692</v>
      </c>
      <c r="B3394" t="str">
        <f t="shared" si="53"/>
        <v>designsviatheweb</v>
      </c>
      <c r="C3394">
        <f>IF(B3394=LOOKUP(B3394,'manually extracted terms'!$B$2:$B$219),1,0)</f>
        <v>0</v>
      </c>
    </row>
    <row r="3395" spans="1:3" x14ac:dyDescent="0.25">
      <c r="A3395" t="s">
        <v>4693</v>
      </c>
      <c r="B3395" t="str">
        <f t="shared" si="53"/>
        <v>catalog</v>
      </c>
      <c r="C3395">
        <f>IF(B3395=LOOKUP(B3395,'manually extracted terms'!$B$2:$B$219),1,0)</f>
        <v>1</v>
      </c>
    </row>
    <row r="3396" spans="1:3" x14ac:dyDescent="0.25">
      <c r="A3396" t="s">
        <v>4694</v>
      </c>
      <c r="B3396" t="str">
        <f t="shared" si="53"/>
        <v>completionapplicationwithdrawal</v>
      </c>
      <c r="C3396">
        <f>IF(B3396=LOOKUP(B3396,'manually extracted terms'!$B$2:$B$219),1,0)</f>
        <v>0</v>
      </c>
    </row>
    <row r="3397" spans="1:3" x14ac:dyDescent="0.25">
      <c r="A3397" t="s">
        <v>4695</v>
      </c>
      <c r="B3397" t="str">
        <f t="shared" si="53"/>
        <v>sendareferral</v>
      </c>
      <c r="C3397">
        <f>IF(B3397=LOOKUP(B3397,'manually extracted terms'!$B$2:$B$219),1,0)</f>
        <v>0</v>
      </c>
    </row>
    <row r="3398" spans="1:3" x14ac:dyDescent="0.25">
      <c r="A3398" t="s">
        <v>4696</v>
      </c>
      <c r="B3398" t="str">
        <f t="shared" si="53"/>
        <v>restartwheretheconsumer</v>
      </c>
      <c r="C3398">
        <f>IF(B3398=LOOKUP(B3398,'manually extracted terms'!$B$2:$B$219),1,0)</f>
        <v>0</v>
      </c>
    </row>
    <row r="3399" spans="1:3" x14ac:dyDescent="0.25">
      <c r="A3399" t="s">
        <v>4697</v>
      </c>
      <c r="B3399" t="str">
        <f t="shared" si="53"/>
        <v>continuedeligibility</v>
      </c>
      <c r="C3399">
        <f>IF(B3399=LOOKUP(B3399,'manually extracted terms'!$B$2:$B$219),1,0)</f>
        <v>0</v>
      </c>
    </row>
    <row r="3400" spans="1:3" x14ac:dyDescent="0.25">
      <c r="A3400" t="s">
        <v>4698</v>
      </c>
      <c r="B3400" t="str">
        <f t="shared" si="53"/>
        <v>engineeg</v>
      </c>
      <c r="C3400">
        <f>IF(B3400=LOOKUP(B3400,'manually extracted terms'!$B$2:$B$219),1,0)</f>
        <v>0</v>
      </c>
    </row>
    <row r="3401" spans="1:3" x14ac:dyDescent="0.25">
      <c r="A3401" t="s">
        <v>1783</v>
      </c>
      <c r="B3401" t="str">
        <f t="shared" si="53"/>
        <v>statistic</v>
      </c>
      <c r="C3401">
        <f>IF(B3401=LOOKUP(B3401,'manually extracted terms'!$B$2:$B$219),1,0)</f>
        <v>0</v>
      </c>
    </row>
    <row r="3402" spans="1:3" x14ac:dyDescent="0.25">
      <c r="A3402" t="s">
        <v>4699</v>
      </c>
      <c r="B3402" t="str">
        <f t="shared" si="53"/>
        <v>completetheironlineapplication</v>
      </c>
      <c r="C3402">
        <f>IF(B3402=LOOKUP(B3402,'manually extracted terms'!$B$2:$B$219),1,0)</f>
        <v>0</v>
      </c>
    </row>
    <row r="3403" spans="1:3" x14ac:dyDescent="0.25">
      <c r="A3403" t="s">
        <v>4700</v>
      </c>
      <c r="B3403" t="str">
        <f t="shared" si="53"/>
        <v>formprepopulatedwithavailable</v>
      </c>
      <c r="C3403">
        <f>IF(B3403=LOOKUP(B3403,'manually extracted terms'!$B$2:$B$219),1,0)</f>
        <v>0</v>
      </c>
    </row>
    <row r="3404" spans="1:3" x14ac:dyDescent="0.25">
      <c r="A3404" t="s">
        <v>4701</v>
      </c>
      <c r="B3404" t="str">
        <f t="shared" si="53"/>
        <v>supportingdocumentationthatresult</v>
      </c>
      <c r="C3404">
        <f>IF(B3404=LOOKUP(B3404,'manually extracted terms'!$B$2:$B$219),1,0)</f>
        <v>0</v>
      </c>
    </row>
    <row r="3405" spans="1:3" x14ac:dyDescent="0.25">
      <c r="A3405" t="s">
        <v>130</v>
      </c>
      <c r="B3405" t="str">
        <f t="shared" si="53"/>
        <v>riskadjustment</v>
      </c>
      <c r="C3405">
        <f>IF(B3405=LOOKUP(B3405,'manually extracted terms'!$B$2:$B$219),1,0)</f>
        <v>1</v>
      </c>
    </row>
    <row r="3406" spans="1:3" x14ac:dyDescent="0.25">
      <c r="A3406" t="s">
        <v>4702</v>
      </c>
      <c r="B3406" t="str">
        <f t="shared" si="53"/>
        <v>reviewstatus</v>
      </c>
      <c r="C3406">
        <f>IF(B3406=LOOKUP(B3406,'manually extracted terms'!$B$2:$B$219),1,0)</f>
        <v>0</v>
      </c>
    </row>
    <row r="3407" spans="1:3" x14ac:dyDescent="0.25">
      <c r="A3407" t="s">
        <v>40</v>
      </c>
      <c r="B3407" t="str">
        <f t="shared" si="53"/>
        <v>verbalsignature</v>
      </c>
      <c r="C3407">
        <f>IF(B3407=LOOKUP(B3407,'manually extracted terms'!$B$2:$B$219),1,0)</f>
        <v>1</v>
      </c>
    </row>
    <row r="3408" spans="1:3" x14ac:dyDescent="0.25">
      <c r="A3408" t="s">
        <v>4703</v>
      </c>
      <c r="B3408" t="str">
        <f t="shared" si="53"/>
        <v>notifyindividualswhoselect</v>
      </c>
      <c r="C3408">
        <f>IF(B3408=LOOKUP(B3408,'manually extracted terms'!$B$2:$B$219),1,0)</f>
        <v>0</v>
      </c>
    </row>
    <row r="3409" spans="1:3" x14ac:dyDescent="0.25">
      <c r="A3409" t="s">
        <v>4704</v>
      </c>
      <c r="B3409" t="str">
        <f t="shared" si="53"/>
        <v>penaltyforfailure</v>
      </c>
      <c r="C3409">
        <f>IF(B3409=LOOKUP(B3409,'manually extracted terms'!$B$2:$B$219),1,0)</f>
        <v>0</v>
      </c>
    </row>
    <row r="3410" spans="1:3" x14ac:dyDescent="0.25">
      <c r="A3410" t="s">
        <v>4705</v>
      </c>
      <c r="B3410" t="str">
        <f t="shared" si="53"/>
        <v>onlineformagi-medi-cal</v>
      </c>
      <c r="C3410">
        <f>IF(B3410=LOOKUP(B3410,'manually extracted terms'!$B$2:$B$219),1,0)</f>
        <v>0</v>
      </c>
    </row>
    <row r="3411" spans="1:3" x14ac:dyDescent="0.25">
      <c r="A3411" t="s">
        <v>1404</v>
      </c>
      <c r="B3411" t="str">
        <f t="shared" si="53"/>
        <v>approvedapplication</v>
      </c>
      <c r="C3411">
        <f>IF(B3411=LOOKUP(B3411,'manually extracted terms'!$B$2:$B$219),1,0)</f>
        <v>0</v>
      </c>
    </row>
    <row r="3412" spans="1:3" x14ac:dyDescent="0.25">
      <c r="A3412" t="s">
        <v>356</v>
      </c>
      <c r="B3412" t="str">
        <f t="shared" si="53"/>
        <v>perm</v>
      </c>
      <c r="C3412">
        <f>IF(B3412=LOOKUP(B3412,'manually extracted terms'!$B$2:$B$219),1,0)</f>
        <v>1</v>
      </c>
    </row>
    <row r="3413" spans="1:3" x14ac:dyDescent="0.25">
      <c r="A3413" t="s">
        <v>4706</v>
      </c>
      <c r="B3413" t="str">
        <f t="shared" si="53"/>
        <v>responsiblepersoncancomplete</v>
      </c>
      <c r="C3413">
        <f>IF(B3413=LOOKUP(B3413,'manually extracted terms'!$B$2:$B$219),1,0)</f>
        <v>0</v>
      </c>
    </row>
    <row r="3414" spans="1:3" x14ac:dyDescent="0.25">
      <c r="A3414" t="s">
        <v>1091</v>
      </c>
      <c r="B3414" t="str">
        <f t="shared" si="53"/>
        <v>receiveqhpcertification</v>
      </c>
      <c r="C3414">
        <f>IF(B3414=LOOKUP(B3414,'manually extracted terms'!$B$2:$B$219),1,0)</f>
        <v>0</v>
      </c>
    </row>
    <row r="3415" spans="1:3" x14ac:dyDescent="0.25">
      <c r="A3415" t="s">
        <v>4707</v>
      </c>
      <c r="B3415" t="str">
        <f t="shared" si="53"/>
        <v>smallgroupmarketnon-grandfathered</v>
      </c>
      <c r="C3415">
        <f>IF(B3415=LOOKUP(B3415,'manually extracted terms'!$B$2:$B$219),1,0)</f>
        <v>0</v>
      </c>
    </row>
    <row r="3416" spans="1:3" x14ac:dyDescent="0.25">
      <c r="A3416" t="s">
        <v>1785</v>
      </c>
      <c r="B3416" t="str">
        <f t="shared" si="53"/>
        <v>tagalog</v>
      </c>
      <c r="C3416">
        <f>IF(B3416=LOOKUP(B3416,'manually extracted terms'!$B$2:$B$219),1,0)</f>
        <v>0</v>
      </c>
    </row>
    <row r="3417" spans="1:3" x14ac:dyDescent="0.25">
      <c r="A3417" t="s">
        <v>4708</v>
      </c>
      <c r="B3417" t="str">
        <f t="shared" si="53"/>
        <v>attestationallowed</v>
      </c>
      <c r="C3417">
        <f>IF(B3417=LOOKUP(B3417,'manually extracted terms'!$B$2:$B$219),1,0)</f>
        <v>0</v>
      </c>
    </row>
    <row r="3418" spans="1:3" x14ac:dyDescent="0.25">
      <c r="A3418" t="s">
        <v>4709</v>
      </c>
      <c r="B3418" t="str">
        <f t="shared" si="53"/>
        <v>optionalvoluntary</v>
      </c>
      <c r="C3418">
        <f>IF(B3418=LOOKUP(B3418,'manually extracted terms'!$B$2:$B$219),1,0)</f>
        <v>0</v>
      </c>
    </row>
    <row r="3419" spans="1:3" x14ac:dyDescent="0.25">
      <c r="A3419" t="s">
        <v>4710</v>
      </c>
      <c r="B3419" t="str">
        <f t="shared" si="53"/>
        <v>identificationnumbercin</v>
      </c>
      <c r="C3419">
        <f>IF(B3419=LOOKUP(B3419,'manually extracted terms'!$B$2:$B$219),1,0)</f>
        <v>0</v>
      </c>
    </row>
    <row r="3420" spans="1:3" x14ac:dyDescent="0.25">
      <c r="A3420" t="s">
        <v>4711</v>
      </c>
      <c r="B3420" t="str">
        <f t="shared" si="53"/>
        <v>demonstrationvideostoassist</v>
      </c>
      <c r="C3420">
        <f>IF(B3420=LOOKUP(B3420,'manually extracted terms'!$B$2:$B$219),1,0)</f>
        <v>0</v>
      </c>
    </row>
    <row r="3421" spans="1:3" x14ac:dyDescent="0.25">
      <c r="A3421" t="s">
        <v>4712</v>
      </c>
      <c r="B3421" t="str">
        <f t="shared" si="53"/>
        <v>egperm</v>
      </c>
      <c r="C3421">
        <f>IF(B3421=LOOKUP(B3421,'manually extracted terms'!$B$2:$B$219),1,0)</f>
        <v>0</v>
      </c>
    </row>
    <row r="3422" spans="1:3" x14ac:dyDescent="0.25">
      <c r="A3422" t="s">
        <v>4713</v>
      </c>
      <c r="B3422" t="str">
        <f t="shared" si="53"/>
        <v>qhpplan</v>
      </c>
      <c r="C3422">
        <f>IF(B3422=LOOKUP(B3422,'manually extracted terms'!$B$2:$B$219),1,0)</f>
        <v>0</v>
      </c>
    </row>
    <row r="3423" spans="1:3" x14ac:dyDescent="0.25">
      <c r="A3423" t="s">
        <v>4714</v>
      </c>
      <c r="B3423" t="str">
        <f t="shared" si="53"/>
        <v>functionalitytolistavailable</v>
      </c>
      <c r="C3423">
        <f>IF(B3423=LOOKUP(B3423,'manually extracted terms'!$B$2:$B$219),1,0)</f>
        <v>0</v>
      </c>
    </row>
    <row r="3424" spans="1:3" x14ac:dyDescent="0.25">
      <c r="A3424" t="s">
        <v>4715</v>
      </c>
      <c r="B3424" t="str">
        <f t="shared" si="53"/>
        <v>advocatescaliforniadepartment</v>
      </c>
      <c r="C3424">
        <f>IF(B3424=LOOKUP(B3424,'manually extracted terms'!$B$2:$B$219),1,0)</f>
        <v>0</v>
      </c>
    </row>
    <row r="3425" spans="1:3" x14ac:dyDescent="0.25">
      <c r="A3425" t="s">
        <v>4716</v>
      </c>
      <c r="B3425" t="str">
        <f t="shared" si="53"/>
        <v>confirm</v>
      </c>
      <c r="C3425">
        <f>IF(B3425=LOOKUP(B3425,'manually extracted terms'!$B$2:$B$219),1,0)</f>
        <v>0</v>
      </c>
    </row>
    <row r="3426" spans="1:3" x14ac:dyDescent="0.25">
      <c r="A3426" t="s">
        <v>4717</v>
      </c>
      <c r="B3426" t="str">
        <f t="shared" si="53"/>
        <v>outputcommunication</v>
      </c>
      <c r="C3426">
        <f>IF(B3426=LOOKUP(B3426,'manually extracted terms'!$B$2:$B$219),1,0)</f>
        <v>0</v>
      </c>
    </row>
    <row r="3427" spans="1:3" x14ac:dyDescent="0.25">
      <c r="A3427" t="s">
        <v>4718</v>
      </c>
      <c r="B3427" t="str">
        <f t="shared" si="53"/>
        <v>medi-calaptc</v>
      </c>
      <c r="C3427">
        <f>IF(B3427=LOOKUP(B3427,'manually extracted terms'!$B$2:$B$219),1,0)</f>
        <v>0</v>
      </c>
    </row>
    <row r="3428" spans="1:3" x14ac:dyDescent="0.25">
      <c r="A3428" t="s">
        <v>4719</v>
      </c>
      <c r="B3428" t="str">
        <f t="shared" si="53"/>
        <v>noadvancedpremium</v>
      </c>
      <c r="C3428">
        <f>IF(B3428=LOOKUP(B3428,'manually extracted terms'!$B$2:$B$219),1,0)</f>
        <v>0</v>
      </c>
    </row>
    <row r="3429" spans="1:3" x14ac:dyDescent="0.25">
      <c r="A3429" t="s">
        <v>4720</v>
      </c>
      <c r="B3429" t="str">
        <f t="shared" si="53"/>
        <v>login</v>
      </c>
      <c r="C3429">
        <f>IF(B3429=LOOKUP(B3429,'manually extracted terms'!$B$2:$B$219),1,0)</f>
        <v>0</v>
      </c>
    </row>
    <row r="3430" spans="1:3" x14ac:dyDescent="0.25">
      <c r="A3430" t="s">
        <v>1070</v>
      </c>
      <c r="B3430" t="str">
        <f t="shared" si="53"/>
        <v>includingpremiumcost</v>
      </c>
      <c r="C3430">
        <f>IF(B3430=LOOKUP(B3430,'manually extracted terms'!$B$2:$B$219),1,0)</f>
        <v>0</v>
      </c>
    </row>
    <row r="3431" spans="1:3" x14ac:dyDescent="0.25">
      <c r="A3431" t="s">
        <v>4721</v>
      </c>
      <c r="B3431" t="str">
        <f t="shared" si="53"/>
        <v>guidancefromthefederal</v>
      </c>
      <c r="C3431">
        <f>IF(B3431=LOOKUP(B3431,'manually extracted terms'!$B$2:$B$219),1,0)</f>
        <v>0</v>
      </c>
    </row>
    <row r="3432" spans="1:3" x14ac:dyDescent="0.25">
      <c r="A3432" t="s">
        <v>4722</v>
      </c>
      <c r="B3432" t="str">
        <f t="shared" si="53"/>
        <v>healthcaredmhc</v>
      </c>
      <c r="C3432">
        <f>IF(B3432=LOOKUP(B3432,'manually extracted terms'!$B$2:$B$219),1,0)</f>
        <v>0</v>
      </c>
    </row>
    <row r="3433" spans="1:3" x14ac:dyDescent="0.25">
      <c r="A3433" t="s">
        <v>1415</v>
      </c>
      <c r="B3433" t="str">
        <f t="shared" si="53"/>
        <v>electronicallystore</v>
      </c>
      <c r="C3433">
        <f>IF(B3433=LOOKUP(B3433,'manually extracted terms'!$B$2:$B$219),1,0)</f>
        <v>0</v>
      </c>
    </row>
    <row r="3434" spans="1:3" x14ac:dyDescent="0.25">
      <c r="A3434" t="s">
        <v>1429</v>
      </c>
      <c r="B3434" t="str">
        <f t="shared" si="53"/>
        <v>savingchange</v>
      </c>
      <c r="C3434">
        <f>IF(B3434=LOOKUP(B3434,'manually extracted terms'!$B$2:$B$219),1,0)</f>
        <v>0</v>
      </c>
    </row>
    <row r="3435" spans="1:3" x14ac:dyDescent="0.25">
      <c r="A3435" t="s">
        <v>4723</v>
      </c>
      <c r="B3435" t="str">
        <f t="shared" si="53"/>
        <v>determinationresulting</v>
      </c>
      <c r="C3435">
        <f>IF(B3435=LOOKUP(B3435,'manually extracted terms'!$B$2:$B$219),1,0)</f>
        <v>0</v>
      </c>
    </row>
    <row r="3436" spans="1:3" x14ac:dyDescent="0.25">
      <c r="A3436" t="s">
        <v>4724</v>
      </c>
      <c r="B3436" t="str">
        <f t="shared" si="53"/>
        <v>writtennotice</v>
      </c>
      <c r="C3436">
        <f>IF(B3436=LOOKUP(B3436,'manually extracted terms'!$B$2:$B$219),1,0)</f>
        <v>0</v>
      </c>
    </row>
    <row r="3437" spans="1:3" x14ac:dyDescent="0.25">
      <c r="A3437" t="s">
        <v>1189</v>
      </c>
      <c r="B3437" t="str">
        <f t="shared" si="53"/>
        <v>servicequality</v>
      </c>
      <c r="C3437">
        <f>IF(B3437=LOOKUP(B3437,'manually extracted terms'!$B$2:$B$219),1,0)</f>
        <v>0</v>
      </c>
    </row>
    <row r="3438" spans="1:3" x14ac:dyDescent="0.25">
      <c r="A3438" t="s">
        <v>1394</v>
      </c>
      <c r="B3438" t="str">
        <f t="shared" si="53"/>
        <v>newborngateway</v>
      </c>
      <c r="C3438">
        <f>IF(B3438=LOOKUP(B3438,'manually extracted terms'!$B$2:$B$219),1,0)</f>
        <v>1</v>
      </c>
    </row>
    <row r="3439" spans="1:3" x14ac:dyDescent="0.25">
      <c r="A3439" t="s">
        <v>1800</v>
      </c>
      <c r="B3439" t="str">
        <f t="shared" si="53"/>
        <v>weight</v>
      </c>
      <c r="C3439">
        <f>IF(B3439=LOOKUP(B3439,'manually extracted terms'!$B$2:$B$219),1,0)</f>
        <v>0</v>
      </c>
    </row>
    <row r="3440" spans="1:3" x14ac:dyDescent="0.25">
      <c r="A3440" t="s">
        <v>4725</v>
      </c>
      <c r="B3440" t="str">
        <f t="shared" si="53"/>
        <v>electronicreal-time</v>
      </c>
      <c r="C3440">
        <f>IF(B3440=LOOKUP(B3440,'manually extracted terms'!$B$2:$B$219),1,0)</f>
        <v>0</v>
      </c>
    </row>
    <row r="3441" spans="1:3" x14ac:dyDescent="0.25">
      <c r="A3441" t="s">
        <v>1281</v>
      </c>
      <c r="B3441" t="str">
        <f t="shared" si="53"/>
        <v>grosscost</v>
      </c>
      <c r="C3441">
        <f>IF(B3441=LOOKUP(B3441,'manually extracted terms'!$B$2:$B$219),1,0)</f>
        <v>0</v>
      </c>
    </row>
    <row r="3442" spans="1:3" x14ac:dyDescent="0.25">
      <c r="A3442" t="s">
        <v>4726</v>
      </c>
      <c r="B3442" t="str">
        <f t="shared" si="53"/>
        <v>receiveapplicant</v>
      </c>
      <c r="C3442">
        <f>IF(B3442=LOOKUP(B3442,'manually extracted terms'!$B$2:$B$219),1,0)</f>
        <v>0</v>
      </c>
    </row>
    <row r="3443" spans="1:3" x14ac:dyDescent="0.25">
      <c r="A3443" t="s">
        <v>1009</v>
      </c>
      <c r="B3443" t="str">
        <f t="shared" si="53"/>
        <v>webportalloginaccount</v>
      </c>
      <c r="C3443">
        <f>IF(B3443=LOOKUP(B3443,'manually extracted terms'!$B$2:$B$219),1,0)</f>
        <v>0</v>
      </c>
    </row>
    <row r="3444" spans="1:3" x14ac:dyDescent="0.25">
      <c r="A3444" t="s">
        <v>1247</v>
      </c>
      <c r="B3444" t="str">
        <f t="shared" si="53"/>
        <v>automatedprocess</v>
      </c>
      <c r="C3444">
        <f>IF(B3444=LOOKUP(B3444,'manually extracted terms'!$B$2:$B$219),1,0)</f>
        <v>0</v>
      </c>
    </row>
    <row r="3445" spans="1:3" x14ac:dyDescent="0.25">
      <c r="A3445" t="s">
        <v>1268</v>
      </c>
      <c r="B3445" t="str">
        <f t="shared" si="53"/>
        <v>existingplan</v>
      </c>
      <c r="C3445">
        <f>IF(B3445=LOOKUP(B3445,'manually extracted terms'!$B$2:$B$219),1,0)</f>
        <v>0</v>
      </c>
    </row>
    <row r="3446" spans="1:3" x14ac:dyDescent="0.25">
      <c r="A3446" t="s">
        <v>4727</v>
      </c>
      <c r="B3446" t="str">
        <f t="shared" si="53"/>
        <v>reportsoneligibility</v>
      </c>
      <c r="C3446">
        <f>IF(B3446=LOOKUP(B3446,'manually extracted terms'!$B$2:$B$219),1,0)</f>
        <v>0</v>
      </c>
    </row>
    <row r="3447" spans="1:3" x14ac:dyDescent="0.25">
      <c r="A3447" t="s">
        <v>4728</v>
      </c>
      <c r="B3447" t="str">
        <f t="shared" si="53"/>
        <v>presumptive</v>
      </c>
      <c r="C3447">
        <f>IF(B3447=LOOKUP(B3447,'manually extracted terms'!$B$2:$B$219),1,0)</f>
        <v>0</v>
      </c>
    </row>
    <row r="3448" spans="1:3" x14ac:dyDescent="0.25">
      <c r="A3448" t="s">
        <v>4729</v>
      </c>
      <c r="B3448" t="str">
        <f t="shared" si="53"/>
        <v>functionalitytosendelectronic</v>
      </c>
      <c r="C3448">
        <f>IF(B3448=LOOKUP(B3448,'manually extracted terms'!$B$2:$B$219),1,0)</f>
        <v>0</v>
      </c>
    </row>
    <row r="3449" spans="1:3" x14ac:dyDescent="0.25">
      <c r="A3449" t="s">
        <v>4730</v>
      </c>
      <c r="B3449" t="str">
        <f t="shared" si="53"/>
        <v>completetheironline</v>
      </c>
      <c r="C3449">
        <f>IF(B3449=LOOKUP(B3449,'manually extracted terms'!$B$2:$B$219),1,0)</f>
        <v>0</v>
      </c>
    </row>
    <row r="3450" spans="1:3" x14ac:dyDescent="0.25">
      <c r="A3450" t="s">
        <v>4731</v>
      </c>
      <c r="B3450" t="str">
        <f t="shared" si="53"/>
        <v>administratorsconsumer</v>
      </c>
      <c r="C3450">
        <f>IF(B3450=LOOKUP(B3450,'manually extracted terms'!$B$2:$B$219),1,0)</f>
        <v>0</v>
      </c>
    </row>
    <row r="3451" spans="1:3" x14ac:dyDescent="0.25">
      <c r="A3451" t="s">
        <v>4732</v>
      </c>
      <c r="B3451" t="str">
        <f t="shared" si="53"/>
        <v>issuesbyindividualqhp</v>
      </c>
      <c r="C3451">
        <f>IF(B3451=LOOKUP(B3451,'manually extracted terms'!$B$2:$B$219),1,0)</f>
        <v>0</v>
      </c>
    </row>
    <row r="3452" spans="1:3" x14ac:dyDescent="0.25">
      <c r="A3452" t="s">
        <v>4733</v>
      </c>
      <c r="B3452" t="str">
        <f t="shared" si="53"/>
        <v>interfacewithvariousstate</v>
      </c>
      <c r="C3452">
        <f>IF(B3452=LOOKUP(B3452,'manually extracted terms'!$B$2:$B$219),1,0)</f>
        <v>0</v>
      </c>
    </row>
    <row r="3453" spans="1:3" x14ac:dyDescent="0.25">
      <c r="A3453" t="s">
        <v>1440</v>
      </c>
      <c r="B3453" t="str">
        <f t="shared" si="53"/>
        <v>beneficiaryreport</v>
      </c>
      <c r="C3453">
        <f>IF(B3453=LOOKUP(B3453,'manually extracted terms'!$B$2:$B$219),1,0)</f>
        <v>0</v>
      </c>
    </row>
    <row r="3454" spans="1:3" x14ac:dyDescent="0.25">
      <c r="A3454" t="s">
        <v>4734</v>
      </c>
      <c r="B3454" t="str">
        <f t="shared" si="53"/>
        <v>federalstate</v>
      </c>
      <c r="C3454">
        <f>IF(B3454=LOOKUP(B3454,'manually extracted terms'!$B$2:$B$219),1,0)</f>
        <v>0</v>
      </c>
    </row>
    <row r="3455" spans="1:3" x14ac:dyDescent="0.25">
      <c r="A3455" t="s">
        <v>4735</v>
      </c>
      <c r="B3455" t="str">
        <f t="shared" si="53"/>
        <v>premiuminformation</v>
      </c>
      <c r="C3455">
        <f>IF(B3455=LOOKUP(B3455,'manually extracted terms'!$B$2:$B$219),1,0)</f>
        <v>0</v>
      </c>
    </row>
    <row r="3456" spans="1:3" x14ac:dyDescent="0.25">
      <c r="A3456" t="s">
        <v>4736</v>
      </c>
      <c r="B3456" t="str">
        <f t="shared" ref="B3456:B3519" si="54">LOWER(SUBSTITUTE(A3456," ",""))</f>
        <v>functionsforthemanagement</v>
      </c>
      <c r="C3456">
        <f>IF(B3456=LOOKUP(B3456,'manually extracted terms'!$B$2:$B$219),1,0)</f>
        <v>0</v>
      </c>
    </row>
    <row r="3457" spans="1:3" x14ac:dyDescent="0.25">
      <c r="A3457" t="s">
        <v>1311</v>
      </c>
      <c r="B3457" t="str">
        <f t="shared" si="54"/>
        <v>receivingbenefit</v>
      </c>
      <c r="C3457">
        <f>IF(B3457=LOOKUP(B3457,'manually extracted terms'!$B$2:$B$219),1,0)</f>
        <v>0</v>
      </c>
    </row>
    <row r="3458" spans="1:3" x14ac:dyDescent="0.25">
      <c r="A3458" t="s">
        <v>4737</v>
      </c>
      <c r="B3458" t="str">
        <f t="shared" si="54"/>
        <v>gatewaydeemedinfant</v>
      </c>
      <c r="C3458">
        <f>IF(B3458=LOOKUP(B3458,'manually extracted terms'!$B$2:$B$219),1,0)</f>
        <v>0</v>
      </c>
    </row>
    <row r="3459" spans="1:3" x14ac:dyDescent="0.25">
      <c r="A3459" t="s">
        <v>4738</v>
      </c>
      <c r="B3459" t="str">
        <f t="shared" si="54"/>
        <v>reportsonthepremium</v>
      </c>
      <c r="C3459">
        <f>IF(B3459=LOOKUP(B3459,'manually extracted terms'!$B$2:$B$219),1,0)</f>
        <v>0</v>
      </c>
    </row>
    <row r="3460" spans="1:3" x14ac:dyDescent="0.25">
      <c r="A3460" t="s">
        <v>4739</v>
      </c>
      <c r="B3460" t="str">
        <f t="shared" si="54"/>
        <v>weightstodifferent</v>
      </c>
      <c r="C3460">
        <f>IF(B3460=LOOKUP(B3460,'manually extracted terms'!$B$2:$B$219),1,0)</f>
        <v>0</v>
      </c>
    </row>
    <row r="3461" spans="1:3" x14ac:dyDescent="0.25">
      <c r="A3461" t="s">
        <v>1310</v>
      </c>
      <c r="B3461" t="str">
        <f t="shared" si="54"/>
        <v>cmselectronically</v>
      </c>
      <c r="C3461">
        <f>IF(B3461=LOOKUP(B3461,'manually extracted terms'!$B$2:$B$219),1,0)</f>
        <v>0</v>
      </c>
    </row>
    <row r="3462" spans="1:3" x14ac:dyDescent="0.25">
      <c r="A3462" t="s">
        <v>4740</v>
      </c>
      <c r="B3462" t="str">
        <f t="shared" si="54"/>
        <v>ratingsbegin</v>
      </c>
      <c r="C3462">
        <f>IF(B3462=LOOKUP(B3462,'manually extracted terms'!$B$2:$B$219),1,0)</f>
        <v>0</v>
      </c>
    </row>
    <row r="3463" spans="1:3" x14ac:dyDescent="0.25">
      <c r="A3463" t="s">
        <v>4741</v>
      </c>
      <c r="B3463" t="str">
        <f t="shared" si="54"/>
        <v>criteriafordetermining</v>
      </c>
      <c r="C3463">
        <f>IF(B3463=LOOKUP(B3463,'manually extracted terms'!$B$2:$B$219),1,0)</f>
        <v>0</v>
      </c>
    </row>
    <row r="3464" spans="1:3" x14ac:dyDescent="0.25">
      <c r="A3464" t="s">
        <v>4742</v>
      </c>
      <c r="B3464" t="str">
        <f t="shared" si="54"/>
        <v>dashboardofcaseload</v>
      </c>
      <c r="C3464">
        <f>IF(B3464=LOOKUP(B3464,'manually extracted terms'!$B$2:$B$219),1,0)</f>
        <v>0</v>
      </c>
    </row>
    <row r="3465" spans="1:3" x14ac:dyDescent="0.25">
      <c r="A3465" t="s">
        <v>179</v>
      </c>
      <c r="B3465" t="str">
        <f t="shared" si="54"/>
        <v>participationrate</v>
      </c>
      <c r="C3465">
        <f>IF(B3465=LOOKUP(B3465,'manually extracted terms'!$B$2:$B$219),1,0)</f>
        <v>1</v>
      </c>
    </row>
    <row r="3466" spans="1:3" x14ac:dyDescent="0.25">
      <c r="A3466" t="s">
        <v>4743</v>
      </c>
      <c r="B3466" t="str">
        <f t="shared" si="54"/>
        <v>receivedeg</v>
      </c>
      <c r="C3466">
        <f>IF(B3466=LOOKUP(B3466,'manually extracted terms'!$B$2:$B$219),1,0)</f>
        <v>0</v>
      </c>
    </row>
    <row r="3467" spans="1:3" x14ac:dyDescent="0.25">
      <c r="A3467" t="s">
        <v>4744</v>
      </c>
      <c r="B3467" t="str">
        <f t="shared" si="54"/>
        <v>typeofcomplaint</v>
      </c>
      <c r="C3467">
        <f>IF(B3467=LOOKUP(B3467,'manually extracted terms'!$B$2:$B$219),1,0)</f>
        <v>0</v>
      </c>
    </row>
    <row r="3468" spans="1:3" x14ac:dyDescent="0.25">
      <c r="A3468" t="s">
        <v>4745</v>
      </c>
      <c r="B3468" t="str">
        <f t="shared" si="54"/>
        <v>noadvancedpremiumtax</v>
      </c>
      <c r="C3468">
        <f>IF(B3468=LOOKUP(B3468,'manually extracted terms'!$B$2:$B$219),1,0)</f>
        <v>0</v>
      </c>
    </row>
    <row r="3469" spans="1:3" x14ac:dyDescent="0.25">
      <c r="A3469" t="s">
        <v>4746</v>
      </c>
      <c r="B3469" t="str">
        <f t="shared" si="54"/>
        <v>viewtheirpersonalinformation</v>
      </c>
      <c r="C3469">
        <f>IF(B3469=LOOKUP(B3469,'manually extracted terms'!$B$2:$B$219),1,0)</f>
        <v>0</v>
      </c>
    </row>
    <row r="3470" spans="1:3" x14ac:dyDescent="0.25">
      <c r="A3470" t="s">
        <v>4747</v>
      </c>
      <c r="B3470" t="str">
        <f t="shared" si="54"/>
        <v>provideonline</v>
      </c>
      <c r="C3470">
        <f>IF(B3470=LOOKUP(B3470,'manually extracted terms'!$B$2:$B$219),1,0)</f>
        <v>0</v>
      </c>
    </row>
    <row r="3471" spans="1:3" x14ac:dyDescent="0.25">
      <c r="A3471" t="s">
        <v>1289</v>
      </c>
      <c r="B3471" t="str">
        <f t="shared" si="54"/>
        <v>performancestandard</v>
      </c>
      <c r="C3471">
        <f>IF(B3471=LOOKUP(B3471,'manually extracted terms'!$B$2:$B$219),1,0)</f>
        <v>0</v>
      </c>
    </row>
    <row r="3472" spans="1:3" x14ac:dyDescent="0.25">
      <c r="A3472" t="s">
        <v>4748</v>
      </c>
      <c r="B3472" t="str">
        <f t="shared" si="54"/>
        <v>maintainqualified</v>
      </c>
      <c r="C3472">
        <f>IF(B3472=LOOKUP(B3472,'manually extracted terms'!$B$2:$B$219),1,0)</f>
        <v>0</v>
      </c>
    </row>
    <row r="3473" spans="1:3" x14ac:dyDescent="0.25">
      <c r="A3473" t="s">
        <v>4749</v>
      </c>
      <c r="B3473" t="str">
        <f t="shared" si="54"/>
        <v>follow-upactionisrequired</v>
      </c>
      <c r="C3473">
        <f>IF(B3473=LOOKUP(B3473,'manually extracted terms'!$B$2:$B$219),1,0)</f>
        <v>0</v>
      </c>
    </row>
    <row r="3474" spans="1:3" x14ac:dyDescent="0.25">
      <c r="A3474" t="s">
        <v>4750</v>
      </c>
      <c r="B3474" t="str">
        <f t="shared" si="54"/>
        <v>dependonprogram</v>
      </c>
      <c r="C3474">
        <f>IF(B3474=LOOKUP(B3474,'manually extracted terms'!$B$2:$B$219),1,0)</f>
        <v>0</v>
      </c>
    </row>
    <row r="3475" spans="1:3" x14ac:dyDescent="0.25">
      <c r="A3475" t="s">
        <v>4751</v>
      </c>
      <c r="B3475" t="str">
        <f t="shared" si="54"/>
        <v>portalapplicationeligibility</v>
      </c>
      <c r="C3475">
        <f>IF(B3475=LOOKUP(B3475,'manually extracted terms'!$B$2:$B$219),1,0)</f>
        <v>0</v>
      </c>
    </row>
    <row r="3476" spans="1:3" x14ac:dyDescent="0.25">
      <c r="A3476" t="s">
        <v>4752</v>
      </c>
      <c r="B3476" t="str">
        <f t="shared" si="54"/>
        <v>updatetheiraccountpreference</v>
      </c>
      <c r="C3476">
        <f>IF(B3476=LOOKUP(B3476,'manually extracted terms'!$B$2:$B$219),1,0)</f>
        <v>0</v>
      </c>
    </row>
    <row r="3477" spans="1:3" x14ac:dyDescent="0.25">
      <c r="A3477" t="s">
        <v>4753</v>
      </c>
      <c r="B3477" t="str">
        <f t="shared" si="54"/>
        <v>includinguniqueindividual</v>
      </c>
      <c r="C3477">
        <f>IF(B3477=LOOKUP(B3477,'manually extracted terms'!$B$2:$B$219),1,0)</f>
        <v>0</v>
      </c>
    </row>
    <row r="3478" spans="1:3" x14ac:dyDescent="0.25">
      <c r="A3478" t="s">
        <v>4754</v>
      </c>
      <c r="B3478" t="str">
        <f t="shared" si="54"/>
        <v>functionalitytoprocessaccount</v>
      </c>
      <c r="C3478">
        <f>IF(B3478=LOOKUP(B3478,'manually extracted terms'!$B$2:$B$219),1,0)</f>
        <v>0</v>
      </c>
    </row>
    <row r="3479" spans="1:3" x14ac:dyDescent="0.25">
      <c r="A3479" t="s">
        <v>4755</v>
      </c>
      <c r="B3479" t="str">
        <f t="shared" si="54"/>
        <v>consistentwithcurrent</v>
      </c>
      <c r="C3479">
        <f>IF(B3479=LOOKUP(B3479,'manually extracted terms'!$B$2:$B$219),1,0)</f>
        <v>0</v>
      </c>
    </row>
    <row r="3480" spans="1:3" x14ac:dyDescent="0.25">
      <c r="A3480" t="s">
        <v>4756</v>
      </c>
      <c r="B3480" t="str">
        <f t="shared" si="54"/>
        <v>cmsforreinsurance</v>
      </c>
      <c r="C3480">
        <f>IF(B3480=LOOKUP(B3480,'manually extracted terms'!$B$2:$B$219),1,0)</f>
        <v>0</v>
      </c>
    </row>
    <row r="3481" spans="1:3" x14ac:dyDescent="0.25">
      <c r="A3481" t="s">
        <v>4757</v>
      </c>
      <c r="B3481" t="str">
        <f t="shared" si="54"/>
        <v>manualadjustment</v>
      </c>
      <c r="C3481">
        <f>IF(B3481=LOOKUP(B3481,'manually extracted terms'!$B$2:$B$219),1,0)</f>
        <v>0</v>
      </c>
    </row>
    <row r="3482" spans="1:3" x14ac:dyDescent="0.25">
      <c r="A3482" t="s">
        <v>4758</v>
      </c>
      <c r="B3482" t="str">
        <f t="shared" si="54"/>
        <v>automaticallysave</v>
      </c>
      <c r="C3482">
        <f>IF(B3482=LOOKUP(B3482,'manually extracted terms'!$B$2:$B$219),1,0)</f>
        <v>0</v>
      </c>
    </row>
    <row r="3483" spans="1:3" x14ac:dyDescent="0.25">
      <c r="A3483" t="s">
        <v>1104</v>
      </c>
      <c r="B3483" t="str">
        <f t="shared" si="54"/>
        <v>receivingeligibilitydetermination</v>
      </c>
      <c r="C3483">
        <f>IF(B3483=LOOKUP(B3483,'manually extracted terms'!$B$2:$B$219),1,0)</f>
        <v>0</v>
      </c>
    </row>
    <row r="3484" spans="1:3" x14ac:dyDescent="0.25">
      <c r="A3484" t="s">
        <v>350</v>
      </c>
      <c r="B3484" t="str">
        <f t="shared" si="54"/>
        <v>fpact</v>
      </c>
      <c r="C3484">
        <f>IF(B3484=LOOKUP(B3484,'manually extracted terms'!$B$2:$B$219),1,0)</f>
        <v>1</v>
      </c>
    </row>
    <row r="3485" spans="1:3" x14ac:dyDescent="0.25">
      <c r="A3485" t="s">
        <v>4759</v>
      </c>
      <c r="B3485" t="str">
        <f t="shared" si="54"/>
        <v>optionsfortheconsumer</v>
      </c>
      <c r="C3485">
        <f>IF(B3485=LOOKUP(B3485,'manually extracted terms'!$B$2:$B$219),1,0)</f>
        <v>0</v>
      </c>
    </row>
    <row r="3486" spans="1:3" x14ac:dyDescent="0.25">
      <c r="A3486" t="s">
        <v>4760</v>
      </c>
      <c r="B3486" t="str">
        <f t="shared" si="54"/>
        <v>provideanonlinesignature</v>
      </c>
      <c r="C3486">
        <f>IF(B3486=LOOKUP(B3486,'manually extracted terms'!$B$2:$B$219),1,0)</f>
        <v>0</v>
      </c>
    </row>
    <row r="3487" spans="1:3" x14ac:dyDescent="0.25">
      <c r="A3487" t="s">
        <v>1813</v>
      </c>
      <c r="B3487" t="str">
        <f t="shared" si="54"/>
        <v>faxed</v>
      </c>
      <c r="C3487">
        <f>IF(B3487=LOOKUP(B3487,'manually extracted terms'!$B$2:$B$219),1,0)</f>
        <v>0</v>
      </c>
    </row>
    <row r="3488" spans="1:3" x14ac:dyDescent="0.25">
      <c r="A3488" t="s">
        <v>1814</v>
      </c>
      <c r="B3488" t="str">
        <f t="shared" si="54"/>
        <v>exit</v>
      </c>
      <c r="C3488">
        <f>IF(B3488=LOOKUP(B3488,'manually extracted terms'!$B$2:$B$219),1,0)</f>
        <v>0</v>
      </c>
    </row>
    <row r="3489" spans="1:3" x14ac:dyDescent="0.25">
      <c r="A3489" t="s">
        <v>4761</v>
      </c>
      <c r="B3489" t="str">
        <f t="shared" si="54"/>
        <v>functionalityforuser</v>
      </c>
      <c r="C3489">
        <f>IF(B3489=LOOKUP(B3489,'manually extracted terms'!$B$2:$B$219),1,0)</f>
        <v>0</v>
      </c>
    </row>
    <row r="3490" spans="1:3" x14ac:dyDescent="0.25">
      <c r="A3490" t="s">
        <v>4762</v>
      </c>
      <c r="B3490" t="str">
        <f t="shared" si="54"/>
        <v>cardtotheindividual</v>
      </c>
      <c r="C3490">
        <f>IF(B3490=LOOKUP(B3490,'manually extracted terms'!$B$2:$B$219),1,0)</f>
        <v>0</v>
      </c>
    </row>
    <row r="3491" spans="1:3" x14ac:dyDescent="0.25">
      <c r="A3491" t="s">
        <v>4763</v>
      </c>
      <c r="B3491" t="str">
        <f t="shared" si="54"/>
        <v>adjusted</v>
      </c>
      <c r="C3491">
        <f>IF(B3491=LOOKUP(B3491,'manually extracted terms'!$B$2:$B$219),1,0)</f>
        <v>0</v>
      </c>
    </row>
    <row r="3492" spans="1:3" x14ac:dyDescent="0.25">
      <c r="A3492" t="s">
        <v>4764</v>
      </c>
      <c r="B3492" t="str">
        <f t="shared" si="54"/>
        <v>maintainqualifiedhealth</v>
      </c>
      <c r="C3492">
        <f>IF(B3492=LOOKUP(B3492,'manually extracted terms'!$B$2:$B$219),1,0)</f>
        <v>0</v>
      </c>
    </row>
    <row r="3493" spans="1:3" x14ac:dyDescent="0.25">
      <c r="A3493" t="s">
        <v>4765</v>
      </c>
      <c r="B3493" t="str">
        <f t="shared" si="54"/>
        <v>functionalitytoregister</v>
      </c>
      <c r="C3493">
        <f>IF(B3493=LOOKUP(B3493,'manually extracted terms'!$B$2:$B$219),1,0)</f>
        <v>0</v>
      </c>
    </row>
    <row r="3494" spans="1:3" x14ac:dyDescent="0.25">
      <c r="A3494" t="s">
        <v>4766</v>
      </c>
      <c r="B3494" t="str">
        <f t="shared" si="54"/>
        <v>user-definedcriteriaeg</v>
      </c>
      <c r="C3494">
        <f>IF(B3494=LOOKUP(B3494,'manually extracted terms'!$B$2:$B$219),1,0)</f>
        <v>0</v>
      </c>
    </row>
    <row r="3495" spans="1:3" x14ac:dyDescent="0.25">
      <c r="A3495" t="s">
        <v>4767</v>
      </c>
      <c r="B3495" t="str">
        <f t="shared" si="54"/>
        <v>viewablewiththecase</v>
      </c>
      <c r="C3495">
        <f>IF(B3495=LOOKUP(B3495,'manually extracted terms'!$B$2:$B$219),1,0)</f>
        <v>0</v>
      </c>
    </row>
    <row r="3496" spans="1:3" x14ac:dyDescent="0.25">
      <c r="A3496" t="s">
        <v>109</v>
      </c>
      <c r="B3496" t="str">
        <f t="shared" si="54"/>
        <v>pregnantwoman</v>
      </c>
      <c r="C3496">
        <f>IF(B3496=LOOKUP(B3496,'manually extracted terms'!$B$2:$B$219),1,0)</f>
        <v>0</v>
      </c>
    </row>
    <row r="3497" spans="1:3" x14ac:dyDescent="0.25">
      <c r="A3497" t="s">
        <v>4768</v>
      </c>
      <c r="B3497" t="str">
        <f t="shared" si="54"/>
        <v>documentationhasbeenreceived</v>
      </c>
      <c r="C3497">
        <f>IF(B3497=LOOKUP(B3497,'manually extracted terms'!$B$2:$B$219),1,0)</f>
        <v>0</v>
      </c>
    </row>
    <row r="3498" spans="1:3" x14ac:dyDescent="0.25">
      <c r="A3498" t="s">
        <v>1454</v>
      </c>
      <c r="B3498" t="str">
        <f t="shared" si="54"/>
        <v>updatedisposition</v>
      </c>
      <c r="C3498">
        <f>IF(B3498=LOOKUP(B3498,'manually extracted terms'!$B$2:$B$219),1,0)</f>
        <v>0</v>
      </c>
    </row>
    <row r="3499" spans="1:3" x14ac:dyDescent="0.25">
      <c r="A3499" t="s">
        <v>4769</v>
      </c>
      <c r="B3499" t="str">
        <f t="shared" si="54"/>
        <v>neededtoapply</v>
      </c>
      <c r="C3499">
        <f>IF(B3499=LOOKUP(B3499,'manually extracted terms'!$B$2:$B$219),1,0)</f>
        <v>0</v>
      </c>
    </row>
    <row r="3500" spans="1:3" x14ac:dyDescent="0.25">
      <c r="A3500" t="s">
        <v>4770</v>
      </c>
      <c r="B3500" t="str">
        <f t="shared" si="54"/>
        <v>refine</v>
      </c>
      <c r="C3500">
        <f>IF(B3500=LOOKUP(B3500,'manually extracted terms'!$B$2:$B$219),1,0)</f>
        <v>0</v>
      </c>
    </row>
    <row r="3501" spans="1:3" x14ac:dyDescent="0.25">
      <c r="A3501" t="s">
        <v>4771</v>
      </c>
      <c r="B3501" t="str">
        <f t="shared" si="54"/>
        <v>version</v>
      </c>
      <c r="C3501">
        <f>IF(B3501=LOOKUP(B3501,'manually extracted terms'!$B$2:$B$219),1,0)</f>
        <v>0</v>
      </c>
    </row>
    <row r="3502" spans="1:3" x14ac:dyDescent="0.25">
      <c r="A3502" t="s">
        <v>1273</v>
      </c>
      <c r="B3502" t="str">
        <f t="shared" si="54"/>
        <v>calheerssolution</v>
      </c>
      <c r="C3502">
        <f>IF(B3502=LOOKUP(B3502,'manually extracted terms'!$B$2:$B$219),1,0)</f>
        <v>0</v>
      </c>
    </row>
    <row r="3503" spans="1:3" x14ac:dyDescent="0.25">
      <c r="A3503" t="s">
        <v>4772</v>
      </c>
      <c r="B3503" t="str">
        <f t="shared" si="54"/>
        <v>secretaryofhealth</v>
      </c>
      <c r="C3503">
        <f>IF(B3503=LOOKUP(B3503,'manually extracted terms'!$B$2:$B$219),1,0)</f>
        <v>0</v>
      </c>
    </row>
    <row r="3504" spans="1:3" x14ac:dyDescent="0.25">
      <c r="A3504" t="s">
        <v>4773</v>
      </c>
      <c r="B3504" t="str">
        <f t="shared" si="54"/>
        <v>differentfamily</v>
      </c>
      <c r="C3504">
        <f>IF(B3504=LOOKUP(B3504,'manually extracted terms'!$B$2:$B$219),1,0)</f>
        <v>0</v>
      </c>
    </row>
    <row r="3505" spans="1:3" x14ac:dyDescent="0.25">
      <c r="A3505" t="s">
        <v>4774</v>
      </c>
      <c r="B3505" t="str">
        <f t="shared" si="54"/>
        <v>gcasemanagement</v>
      </c>
      <c r="C3505">
        <f>IF(B3505=LOOKUP(B3505,'manually extracted terms'!$B$2:$B$219),1,0)</f>
        <v>0</v>
      </c>
    </row>
    <row r="3506" spans="1:3" x14ac:dyDescent="0.25">
      <c r="A3506" t="s">
        <v>4775</v>
      </c>
      <c r="B3506" t="str">
        <f t="shared" si="54"/>
        <v>transactioncodeagency</v>
      </c>
      <c r="C3506">
        <f>IF(B3506=LOOKUP(B3506,'manually extracted terms'!$B$2:$B$219),1,0)</f>
        <v>0</v>
      </c>
    </row>
    <row r="3507" spans="1:3" x14ac:dyDescent="0.25">
      <c r="A3507" t="s">
        <v>4776</v>
      </c>
      <c r="B3507" t="str">
        <f t="shared" si="54"/>
        <v>non-magieligibility</v>
      </c>
      <c r="C3507">
        <f>IF(B3507=LOOKUP(B3507,'manually extracted terms'!$B$2:$B$219),1,0)</f>
        <v>0</v>
      </c>
    </row>
    <row r="3508" spans="1:3" x14ac:dyDescent="0.25">
      <c r="A3508" t="s">
        <v>4777</v>
      </c>
      <c r="B3508" t="str">
        <f t="shared" si="54"/>
        <v>agencydatavalue</v>
      </c>
      <c r="C3508">
        <f>IF(B3508=LOOKUP(B3508,'manually extracted terms'!$B$2:$B$219),1,0)</f>
        <v>0</v>
      </c>
    </row>
    <row r="3509" spans="1:3" x14ac:dyDescent="0.25">
      <c r="A3509" t="s">
        <v>4778</v>
      </c>
      <c r="B3509" t="str">
        <f t="shared" si="54"/>
        <v>actionisrequired</v>
      </c>
      <c r="C3509">
        <f>IF(B3509=LOOKUP(B3509,'manually extracted terms'!$B$2:$B$219),1,0)</f>
        <v>0</v>
      </c>
    </row>
    <row r="3510" spans="1:3" x14ac:dyDescent="0.25">
      <c r="A3510" t="s">
        <v>1350</v>
      </c>
      <c r="B3510" t="str">
        <f t="shared" si="54"/>
        <v>casefile</v>
      </c>
      <c r="C3510">
        <f>IF(B3510=LOOKUP(B3510,'manually extracted terms'!$B$2:$B$219),1,0)</f>
        <v>0</v>
      </c>
    </row>
    <row r="3511" spans="1:3" x14ac:dyDescent="0.25">
      <c r="A3511" t="s">
        <v>4779</v>
      </c>
      <c r="B3511" t="str">
        <f t="shared" si="54"/>
        <v>adhoc</v>
      </c>
      <c r="C3511">
        <f>IF(B3511=LOOKUP(B3511,'manually extracted terms'!$B$2:$B$219),1,0)</f>
        <v>0</v>
      </c>
    </row>
    <row r="3512" spans="1:3" x14ac:dyDescent="0.25">
      <c r="A3512" t="s">
        <v>4780</v>
      </c>
      <c r="B3512" t="str">
        <f t="shared" si="54"/>
        <v>criteriaprovider</v>
      </c>
      <c r="C3512">
        <f>IF(B3512=LOOKUP(B3512,'manually extracted terms'!$B$2:$B$219),1,0)</f>
        <v>0</v>
      </c>
    </row>
    <row r="3513" spans="1:3" x14ac:dyDescent="0.25">
      <c r="A3513" t="s">
        <v>4781</v>
      </c>
      <c r="B3513" t="str">
        <f t="shared" si="54"/>
        <v>dataonconsumeruse</v>
      </c>
      <c r="C3513">
        <f>IF(B3513=LOOKUP(B3513,'manually extracted terms'!$B$2:$B$219),1,0)</f>
        <v>0</v>
      </c>
    </row>
    <row r="3514" spans="1:3" x14ac:dyDescent="0.25">
      <c r="A3514" t="s">
        <v>4782</v>
      </c>
      <c r="B3514" t="str">
        <f t="shared" si="54"/>
        <v>medicalusage</v>
      </c>
      <c r="C3514">
        <f>IF(B3514=LOOKUP(B3514,'manually extracted terms'!$B$2:$B$219),1,0)</f>
        <v>0</v>
      </c>
    </row>
    <row r="3515" spans="1:3" x14ac:dyDescent="0.25">
      <c r="A3515" t="s">
        <v>1156</v>
      </c>
      <c r="B3515" t="str">
        <f t="shared" si="54"/>
        <v>updateqhpinformation</v>
      </c>
      <c r="C3515">
        <f>IF(B3515=LOOKUP(B3515,'manually extracted terms'!$B$2:$B$219),1,0)</f>
        <v>0</v>
      </c>
    </row>
    <row r="3516" spans="1:3" x14ac:dyDescent="0.25">
      <c r="A3516" t="s">
        <v>4783</v>
      </c>
      <c r="B3516" t="str">
        <f t="shared" si="54"/>
        <v>typeofservice</v>
      </c>
      <c r="C3516">
        <f>IF(B3516=LOOKUP(B3516,'manually extracted terms'!$B$2:$B$219),1,0)</f>
        <v>0</v>
      </c>
    </row>
    <row r="3517" spans="1:3" x14ac:dyDescent="0.25">
      <c r="A3517" t="s">
        <v>4784</v>
      </c>
      <c r="B3517" t="str">
        <f t="shared" si="54"/>
        <v>multipleservicedelivery</v>
      </c>
      <c r="C3517">
        <f>IF(B3517=LOOKUP(B3517,'manually extracted terms'!$B$2:$B$219),1,0)</f>
        <v>0</v>
      </c>
    </row>
    <row r="3518" spans="1:3" x14ac:dyDescent="0.25">
      <c r="A3518" t="s">
        <v>4785</v>
      </c>
      <c r="B3518" t="str">
        <f t="shared" si="54"/>
        <v>yearlycostspremium</v>
      </c>
      <c r="C3518">
        <f>IF(B3518=LOOKUP(B3518,'manually extracted terms'!$B$2:$B$219),1,0)</f>
        <v>0</v>
      </c>
    </row>
    <row r="3519" spans="1:3" x14ac:dyDescent="0.25">
      <c r="A3519" t="s">
        <v>4786</v>
      </c>
      <c r="B3519" t="str">
        <f t="shared" si="54"/>
        <v>reportsfromthestate</v>
      </c>
      <c r="C3519">
        <f>IF(B3519=LOOKUP(B3519,'manually extracted terms'!$B$2:$B$219),1,0)</f>
        <v>0</v>
      </c>
    </row>
    <row r="3520" spans="1:3" x14ac:dyDescent="0.25">
      <c r="A3520" t="s">
        <v>4787</v>
      </c>
      <c r="B3520" t="str">
        <f t="shared" ref="B3520:B3568" si="55">LOWER(SUBSTITUTE(A3520," ",""))</f>
        <v>calheersshallonlyemail</v>
      </c>
      <c r="C3520">
        <f>IF(B3520=LOOKUP(B3520,'manually extracted terms'!$B$2:$B$219),1,0)</f>
        <v>0</v>
      </c>
    </row>
    <row r="3521" spans="1:3" x14ac:dyDescent="0.25">
      <c r="A3521" t="s">
        <v>4788</v>
      </c>
      <c r="B3521" t="str">
        <f t="shared" si="55"/>
        <v>proceduresincludingstatistical</v>
      </c>
      <c r="C3521">
        <f>IF(B3521=LOOKUP(B3521,'manually extracted terms'!$B$2:$B$219),1,0)</f>
        <v>0</v>
      </c>
    </row>
    <row r="3522" spans="1:3" x14ac:dyDescent="0.25">
      <c r="A3522" t="s">
        <v>4789</v>
      </c>
      <c r="B3522" t="str">
        <f t="shared" si="55"/>
        <v>processhavebeenread</v>
      </c>
      <c r="C3522">
        <f>IF(B3522=LOOKUP(B3522,'manually extracted terms'!$B$2:$B$219),1,0)</f>
        <v>0</v>
      </c>
    </row>
    <row r="3523" spans="1:3" x14ac:dyDescent="0.25">
      <c r="A3523" t="s">
        <v>4790</v>
      </c>
      <c r="B3523" t="str">
        <f t="shared" si="55"/>
        <v>massnoticestotargeted</v>
      </c>
      <c r="C3523">
        <f>IF(B3523=LOOKUP(B3523,'manually extracted terms'!$B$2:$B$219),1,0)</f>
        <v>0</v>
      </c>
    </row>
    <row r="3524" spans="1:3" x14ac:dyDescent="0.25">
      <c r="A3524" t="s">
        <v>4791</v>
      </c>
      <c r="B3524" t="str">
        <f t="shared" si="55"/>
        <v>statewideclient</v>
      </c>
      <c r="C3524">
        <f>IF(B3524=LOOKUP(B3524,'manually extracted terms'!$B$2:$B$219),1,0)</f>
        <v>0</v>
      </c>
    </row>
    <row r="3525" spans="1:3" x14ac:dyDescent="0.25">
      <c r="A3525" t="s">
        <v>4792</v>
      </c>
      <c r="B3525" t="str">
        <f t="shared" si="55"/>
        <v>screeningquestion</v>
      </c>
      <c r="C3525">
        <f>IF(B3525=LOOKUP(B3525,'manually extracted terms'!$B$2:$B$219),1,0)</f>
        <v>0</v>
      </c>
    </row>
    <row r="3526" spans="1:3" x14ac:dyDescent="0.25">
      <c r="A3526" t="s">
        <v>136</v>
      </c>
      <c r="B3526" t="str">
        <f t="shared" si="55"/>
        <v>qualityratingmethodology</v>
      </c>
      <c r="C3526">
        <f>IF(B3526=LOOKUP(B3526,'manually extracted terms'!$B$2:$B$219),1,0)</f>
        <v>0</v>
      </c>
    </row>
    <row r="3527" spans="1:3" x14ac:dyDescent="0.25">
      <c r="A3527" t="s">
        <v>1399</v>
      </c>
      <c r="B3527" t="str">
        <f t="shared" si="55"/>
        <v>generousprovision</v>
      </c>
      <c r="C3527">
        <f>IF(B3527=LOOKUP(B3527,'manually extracted terms'!$B$2:$B$219),1,0)</f>
        <v>0</v>
      </c>
    </row>
    <row r="3528" spans="1:3" x14ac:dyDescent="0.25">
      <c r="A3528" t="s">
        <v>1004</v>
      </c>
      <c r="B3528" t="str">
        <f t="shared" si="55"/>
        <v>accountcasemanagementfunction</v>
      </c>
      <c r="C3528">
        <f>IF(B3528=LOOKUP(B3528,'manually extracted terms'!$B$2:$B$219),1,0)</f>
        <v>0</v>
      </c>
    </row>
    <row r="3529" spans="1:3" x14ac:dyDescent="0.25">
      <c r="A3529" t="s">
        <v>1094</v>
      </c>
      <c r="B3529" t="str">
        <f t="shared" si="55"/>
        <v>averagetalk-timeminute</v>
      </c>
      <c r="C3529">
        <f>IF(B3529=LOOKUP(B3529,'manually extracted terms'!$B$2:$B$219),1,0)</f>
        <v>0</v>
      </c>
    </row>
    <row r="3530" spans="1:3" x14ac:dyDescent="0.25">
      <c r="A3530" t="s">
        <v>4793</v>
      </c>
      <c r="B3530" t="str">
        <f t="shared" si="55"/>
        <v>surveysviaonline</v>
      </c>
      <c r="C3530">
        <f>IF(B3530=LOOKUP(B3530,'manually extracted terms'!$B$2:$B$219),1,0)</f>
        <v>0</v>
      </c>
    </row>
    <row r="3531" spans="1:3" x14ac:dyDescent="0.25">
      <c r="A3531" t="s">
        <v>4794</v>
      </c>
      <c r="B3531" t="str">
        <f t="shared" si="55"/>
        <v>functionalitytogeneratemonthly</v>
      </c>
      <c r="C3531">
        <f>IF(B3531=LOOKUP(B3531,'manually extracted terms'!$B$2:$B$219),1,0)</f>
        <v>0</v>
      </c>
    </row>
    <row r="3532" spans="1:3" x14ac:dyDescent="0.25">
      <c r="A3532" t="s">
        <v>4795</v>
      </c>
      <c r="B3532" t="str">
        <f t="shared" si="55"/>
        <v>ratingtoaqualified</v>
      </c>
      <c r="C3532">
        <f>IF(B3532=LOOKUP(B3532,'manually extracted terms'!$B$2:$B$219),1,0)</f>
        <v>0</v>
      </c>
    </row>
    <row r="3533" spans="1:3" x14ac:dyDescent="0.25">
      <c r="A3533" t="s">
        <v>4796</v>
      </c>
      <c r="B3533" t="str">
        <f t="shared" si="55"/>
        <v>initiateanautomated</v>
      </c>
      <c r="C3533">
        <f>IF(B3533=LOOKUP(B3533,'manually extracted terms'!$B$2:$B$219),1,0)</f>
        <v>0</v>
      </c>
    </row>
    <row r="3534" spans="1:3" x14ac:dyDescent="0.25">
      <c r="A3534" t="s">
        <v>4797</v>
      </c>
      <c r="B3534" t="str">
        <f t="shared" si="55"/>
        <v>woman</v>
      </c>
      <c r="C3534">
        <f>IF(B3534=LOOKUP(B3534,'manually extracted terms'!$B$2:$B$219),1,0)</f>
        <v>0</v>
      </c>
    </row>
    <row r="3535" spans="1:3" x14ac:dyDescent="0.25">
      <c r="A3535" t="s">
        <v>4798</v>
      </c>
      <c r="B3535" t="str">
        <f t="shared" si="55"/>
        <v>caseloadsize</v>
      </c>
      <c r="C3535">
        <f>IF(B3535=LOOKUP(B3535,'manually extracted terms'!$B$2:$B$219),1,0)</f>
        <v>0</v>
      </c>
    </row>
    <row r="3536" spans="1:3" x14ac:dyDescent="0.25">
      <c r="A3536" t="s">
        <v>4799</v>
      </c>
      <c r="B3536" t="str">
        <f t="shared" si="55"/>
        <v>managedhealth</v>
      </c>
      <c r="C3536">
        <f>IF(B3536=LOOKUP(B3536,'manually extracted terms'!$B$2:$B$219),1,0)</f>
        <v>0</v>
      </c>
    </row>
    <row r="3537" spans="1:3" x14ac:dyDescent="0.25">
      <c r="A3537" t="s">
        <v>4800</v>
      </c>
      <c r="B3537" t="str">
        <f t="shared" si="55"/>
        <v>consumersassister</v>
      </c>
      <c r="C3537">
        <f>IF(B3537=LOOKUP(B3537,'manually extracted terms'!$B$2:$B$219),1,0)</f>
        <v>0</v>
      </c>
    </row>
    <row r="3538" spans="1:3" x14ac:dyDescent="0.25">
      <c r="A3538" t="s">
        <v>4801</v>
      </c>
      <c r="B3538" t="str">
        <f t="shared" si="55"/>
        <v>responsestoinitiate</v>
      </c>
      <c r="C3538">
        <f>IF(B3538=LOOKUP(B3538,'manually extracted terms'!$B$2:$B$219),1,0)</f>
        <v>0</v>
      </c>
    </row>
    <row r="3539" spans="1:3" x14ac:dyDescent="0.25">
      <c r="A3539" t="s">
        <v>4802</v>
      </c>
      <c r="B3539" t="str">
        <f t="shared" si="55"/>
        <v>calheersshallprovideflexible</v>
      </c>
      <c r="C3539">
        <f>IF(B3539=LOOKUP(B3539,'manually extracted terms'!$B$2:$B$219),1,0)</f>
        <v>0</v>
      </c>
    </row>
    <row r="3540" spans="1:3" x14ac:dyDescent="0.25">
      <c r="A3540" t="s">
        <v>1220</v>
      </c>
      <c r="B3540" t="str">
        <f t="shared" si="55"/>
        <v>individualaccount</v>
      </c>
      <c r="C3540">
        <f>IF(B3540=LOOKUP(B3540,'manually extracted terms'!$B$2:$B$219),1,0)</f>
        <v>0</v>
      </c>
    </row>
    <row r="3541" spans="1:3" x14ac:dyDescent="0.25">
      <c r="A3541" t="s">
        <v>4803</v>
      </c>
      <c r="B3541" t="str">
        <f t="shared" si="55"/>
        <v>familyenrollmentsinqualified</v>
      </c>
      <c r="C3541">
        <f>IF(B3541=LOOKUP(B3541,'manually extracted terms'!$B$2:$B$219),1,0)</f>
        <v>0</v>
      </c>
    </row>
    <row r="3542" spans="1:3" x14ac:dyDescent="0.25">
      <c r="A3542" t="s">
        <v>4804</v>
      </c>
      <c r="B3542" t="str">
        <f t="shared" si="55"/>
        <v>officeofpatient</v>
      </c>
      <c r="C3542">
        <f>IF(B3542=LOOKUP(B3542,'manually extracted terms'!$B$2:$B$219),1,0)</f>
        <v>0</v>
      </c>
    </row>
    <row r="3543" spans="1:3" x14ac:dyDescent="0.25">
      <c r="A3543" t="s">
        <v>4805</v>
      </c>
      <c r="B3543" t="str">
        <f t="shared" si="55"/>
        <v>armeniancambodian</v>
      </c>
      <c r="C3543">
        <f>IF(B3543=LOOKUP(B3543,'manually extracted terms'!$B$2:$B$219),1,0)</f>
        <v>0</v>
      </c>
    </row>
    <row r="3544" spans="1:3" x14ac:dyDescent="0.25">
      <c r="A3544" t="s">
        <v>4806</v>
      </c>
      <c r="B3544" t="str">
        <f t="shared" si="55"/>
        <v>usercalheers-generated</v>
      </c>
      <c r="C3544">
        <f>IF(B3544=LOOKUP(B3544,'manually extracted terms'!$B$2:$B$219),1,0)</f>
        <v>0</v>
      </c>
    </row>
    <row r="3545" spans="1:3" x14ac:dyDescent="0.25">
      <c r="A3545" t="s">
        <v>1821</v>
      </c>
      <c r="B3545" t="str">
        <f t="shared" si="55"/>
        <v>default</v>
      </c>
      <c r="C3545">
        <f>IF(B3545=LOOKUP(B3545,'manually extracted terms'!$B$2:$B$219),1,0)</f>
        <v>0</v>
      </c>
    </row>
    <row r="3546" spans="1:3" x14ac:dyDescent="0.25">
      <c r="A3546" t="s">
        <v>4807</v>
      </c>
      <c r="B3546" t="str">
        <f t="shared" si="55"/>
        <v>market</v>
      </c>
      <c r="C3546">
        <f>IF(B3546=LOOKUP(B3546,'manually extracted terms'!$B$2:$B$219),1,0)</f>
        <v>0</v>
      </c>
    </row>
    <row r="3547" spans="1:3" x14ac:dyDescent="0.25">
      <c r="A3547" t="s">
        <v>4808</v>
      </c>
      <c r="B3547" t="str">
        <f t="shared" si="55"/>
        <v>movedtoshop</v>
      </c>
      <c r="C3547">
        <f>IF(B3547=LOOKUP(B3547,'manually extracted terms'!$B$2:$B$219),1,0)</f>
        <v>0</v>
      </c>
    </row>
    <row r="3548" spans="1:3" x14ac:dyDescent="0.25">
      <c r="A3548" t="s">
        <v>1057</v>
      </c>
      <c r="B3548" t="str">
        <f t="shared" si="55"/>
        <v>federalgrantfunding</v>
      </c>
      <c r="C3548">
        <f>IF(B3548=LOOKUP(B3548,'manually extracted terms'!$B$2:$B$219),1,0)</f>
        <v>0</v>
      </c>
    </row>
    <row r="3549" spans="1:3" x14ac:dyDescent="0.25">
      <c r="A3549" t="s">
        <v>4809</v>
      </c>
      <c r="B3549" t="str">
        <f t="shared" si="55"/>
        <v>pocketnet</v>
      </c>
      <c r="C3549">
        <f>IF(B3549=LOOKUP(B3549,'manually extracted terms'!$B$2:$B$219),1,0)</f>
        <v>0</v>
      </c>
    </row>
    <row r="3550" spans="1:3" x14ac:dyDescent="0.25">
      <c r="A3550" t="s">
        <v>4810</v>
      </c>
      <c r="B3550" t="str">
        <f t="shared" si="55"/>
        <v>enteredduringplan</v>
      </c>
      <c r="C3550">
        <f>IF(B3550=LOOKUP(B3550,'manually extracted terms'!$B$2:$B$219),1,0)</f>
        <v>0</v>
      </c>
    </row>
    <row r="3551" spans="1:3" x14ac:dyDescent="0.25">
      <c r="A3551" t="s">
        <v>4811</v>
      </c>
      <c r="B3551" t="str">
        <f t="shared" si="55"/>
        <v>modelvstask</v>
      </c>
      <c r="C3551">
        <f>IF(B3551=LOOKUP(B3551,'manually extracted terms'!$B$2:$B$219),1,0)</f>
        <v>0</v>
      </c>
    </row>
    <row r="3552" spans="1:3" x14ac:dyDescent="0.25">
      <c r="A3552" t="s">
        <v>4812</v>
      </c>
      <c r="B3552" t="str">
        <f t="shared" si="55"/>
        <v>levelbydemographic</v>
      </c>
      <c r="C3552">
        <f>IF(B3552=LOOKUP(B3552,'manually extracted terms'!$B$2:$B$219),1,0)</f>
        <v>0</v>
      </c>
    </row>
    <row r="3553" spans="1:3" x14ac:dyDescent="0.25">
      <c r="A3553" t="s">
        <v>4813</v>
      </c>
      <c r="B3553" t="str">
        <f t="shared" si="55"/>
        <v>filter</v>
      </c>
      <c r="C3553">
        <f>IF(B3553=LOOKUP(B3553,'manually extracted terms'!$B$2:$B$219),1,0)</f>
        <v>0</v>
      </c>
    </row>
    <row r="3554" spans="1:3" x14ac:dyDescent="0.25">
      <c r="A3554" t="s">
        <v>4814</v>
      </c>
      <c r="B3554" t="str">
        <f t="shared" si="55"/>
        <v>applicanttoself-attest</v>
      </c>
      <c r="C3554">
        <f>IF(B3554=LOOKUP(B3554,'manually extracted terms'!$B$2:$B$219),1,0)</f>
        <v>0</v>
      </c>
    </row>
    <row r="3555" spans="1:3" x14ac:dyDescent="0.25">
      <c r="A3555" t="s">
        <v>4815</v>
      </c>
      <c r="B3555" t="str">
        <f t="shared" si="55"/>
        <v>applicationsthatresulted</v>
      </c>
      <c r="C3555">
        <f>IF(B3555=LOOKUP(B3555,'manually extracted terms'!$B$2:$B$219),1,0)</f>
        <v>0</v>
      </c>
    </row>
    <row r="3556" spans="1:3" x14ac:dyDescent="0.25">
      <c r="A3556" t="s">
        <v>4816</v>
      </c>
      <c r="B3556" t="str">
        <f t="shared" si="55"/>
        <v>typeofcoverage</v>
      </c>
      <c r="C3556">
        <f>IF(B3556=LOOKUP(B3556,'manually extracted terms'!$B$2:$B$219),1,0)</f>
        <v>0</v>
      </c>
    </row>
    <row r="3557" spans="1:3" x14ac:dyDescent="0.25">
      <c r="A3557" t="s">
        <v>1822</v>
      </c>
      <c r="B3557" t="str">
        <f t="shared" si="55"/>
        <v>share</v>
      </c>
      <c r="C3557">
        <f>IF(B3557=LOOKUP(B3557,'manually extracted terms'!$B$2:$B$219),1,0)</f>
        <v>0</v>
      </c>
    </row>
    <row r="3558" spans="1:3" x14ac:dyDescent="0.25">
      <c r="A3558" t="s">
        <v>1823</v>
      </c>
      <c r="B3558" t="str">
        <f t="shared" si="55"/>
        <v>parameter</v>
      </c>
      <c r="C3558">
        <f>IF(B3558=LOOKUP(B3558,'manually extracted terms'!$B$2:$B$219),1,0)</f>
        <v>0</v>
      </c>
    </row>
    <row r="3559" spans="1:3" x14ac:dyDescent="0.25">
      <c r="A3559" t="s">
        <v>4817</v>
      </c>
      <c r="B3559" t="str">
        <f t="shared" si="55"/>
        <v>sharethisinformation</v>
      </c>
      <c r="C3559">
        <f>IF(B3559=LOOKUP(B3559,'manually extracted terms'!$B$2:$B$219),1,0)</f>
        <v>0</v>
      </c>
    </row>
    <row r="3560" spans="1:3" x14ac:dyDescent="0.25">
      <c r="A3560" t="s">
        <v>4818</v>
      </c>
      <c r="B3560" t="str">
        <f t="shared" si="55"/>
        <v>eligibilityredeterminationbased</v>
      </c>
      <c r="C3560">
        <f>IF(B3560=LOOKUP(B3560,'manually extracted terms'!$B$2:$B$219),1,0)</f>
        <v>0</v>
      </c>
    </row>
    <row r="3561" spans="1:3" x14ac:dyDescent="0.25">
      <c r="A3561" t="s">
        <v>4819</v>
      </c>
      <c r="B3561" t="str">
        <f t="shared" si="55"/>
        <v>notifyonline</v>
      </c>
      <c r="C3561">
        <f>IF(B3561=LOOKUP(B3561,'manually extracted terms'!$B$2:$B$219),1,0)</f>
        <v>0</v>
      </c>
    </row>
    <row r="3562" spans="1:3" x14ac:dyDescent="0.25">
      <c r="A3562" t="s">
        <v>4820</v>
      </c>
      <c r="B3562" t="str">
        <f t="shared" si="55"/>
        <v>constructedbyrule</v>
      </c>
      <c r="C3562">
        <f>IF(B3562=LOOKUP(B3562,'manually extracted terms'!$B$2:$B$219),1,0)</f>
        <v>0</v>
      </c>
    </row>
    <row r="3563" spans="1:3" x14ac:dyDescent="0.25">
      <c r="A3563" t="s">
        <v>1166</v>
      </c>
      <c r="B3563" t="str">
        <f t="shared" si="55"/>
        <v>routeappealrequest</v>
      </c>
      <c r="C3563">
        <f>IF(B3563=LOOKUP(B3563,'manually extracted terms'!$B$2:$B$219),1,0)</f>
        <v>0</v>
      </c>
    </row>
    <row r="3564" spans="1:3" x14ac:dyDescent="0.25">
      <c r="A3564" t="s">
        <v>4821</v>
      </c>
      <c r="B3564" t="str">
        <f t="shared" si="55"/>
        <v>requestforindividual</v>
      </c>
      <c r="C3564">
        <f>IF(B3564=LOOKUP(B3564,'manually extracted terms'!$B$2:$B$219),1,0)</f>
        <v>0</v>
      </c>
    </row>
    <row r="3565" spans="1:3" x14ac:dyDescent="0.25">
      <c r="A3565" t="s">
        <v>4822</v>
      </c>
      <c r="B3565" t="str">
        <f t="shared" si="55"/>
        <v>applicationeligibility</v>
      </c>
      <c r="C3565">
        <f>IF(B3565=LOOKUP(B3565,'manually extracted terms'!$B$2:$B$219),1,0)</f>
        <v>0</v>
      </c>
    </row>
    <row r="3566" spans="1:3" x14ac:dyDescent="0.25">
      <c r="A3566" t="s">
        <v>1193</v>
      </c>
      <c r="B3566" t="str">
        <f t="shared" si="55"/>
        <v>createcaseloadreport</v>
      </c>
      <c r="C3566">
        <f>IF(B3566=LOOKUP(B3566,'manually extracted terms'!$B$2:$B$219),1,0)</f>
        <v>0</v>
      </c>
    </row>
    <row r="3567" spans="1:3" x14ac:dyDescent="0.25">
      <c r="A3567" t="s">
        <v>4823</v>
      </c>
      <c r="B3567" t="str">
        <f t="shared" si="55"/>
        <v>individualuser</v>
      </c>
      <c r="C3567">
        <f>IF(B3567=LOOKUP(B3567,'manually extracted terms'!$B$2:$B$219),1,0)</f>
        <v>0</v>
      </c>
    </row>
    <row r="3568" spans="1:3" x14ac:dyDescent="0.25">
      <c r="A3568" t="s">
        <v>4824</v>
      </c>
      <c r="B3568" t="str">
        <f t="shared" si="55"/>
        <v>behalfoftheconsumer</v>
      </c>
      <c r="C3568">
        <f>IF(B3568=LOOKUP(B3568,'manually extracted terms'!$B$2:$B$219),1,0)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2"/>
  <sheetViews>
    <sheetView workbookViewId="0">
      <selection activeCell="E8" sqref="E8"/>
    </sheetView>
  </sheetViews>
  <sheetFormatPr defaultRowHeight="15" x14ac:dyDescent="0.25"/>
  <cols>
    <col min="1" max="1" width="41.7109375" bestFit="1" customWidth="1"/>
    <col min="2" max="2" width="40.42578125" bestFit="1" customWidth="1"/>
  </cols>
  <sheetData>
    <row r="1" spans="1:6" x14ac:dyDescent="0.25">
      <c r="A1" t="s">
        <v>329</v>
      </c>
      <c r="B1" t="s">
        <v>333</v>
      </c>
      <c r="C1" t="s">
        <v>330</v>
      </c>
      <c r="D1" t="s">
        <v>331</v>
      </c>
      <c r="E1" t="s">
        <v>332</v>
      </c>
      <c r="F1" t="s">
        <v>1827</v>
      </c>
    </row>
    <row r="2" spans="1:6" x14ac:dyDescent="0.25">
      <c r="A2" t="s">
        <v>1370</v>
      </c>
      <c r="B2" s="3" t="str">
        <f t="shared" ref="B2:B65" si="0">LOWER(SUBSTITUTE(A2," ",""))</f>
        <v>150day</v>
      </c>
      <c r="C2">
        <f>IF(B2=LOOKUP(B2,'manually extracted terms'!$B$2:$B$219),1,0)</f>
        <v>0</v>
      </c>
      <c r="D2" s="5">
        <f>SUM(C:C)/COUNT(C:C)</f>
        <v>0.12975391498881431</v>
      </c>
      <c r="E2" s="5">
        <f>SUM(C:C)/'manually extracted terms'!C2</f>
        <v>0.80555555555555558</v>
      </c>
      <c r="F2" s="5">
        <f>2*D2*E2/(D2+E2)</f>
        <v>0.22350674373795762</v>
      </c>
    </row>
    <row r="3" spans="1:6" x14ac:dyDescent="0.25">
      <c r="A3" t="s">
        <v>1397</v>
      </c>
      <c r="B3" s="3" t="str">
        <f t="shared" si="0"/>
        <v>180day</v>
      </c>
      <c r="C3">
        <f>IF(B3=LOOKUP(B3,'manually extracted terms'!$B$2:$B$219),1,0)</f>
        <v>0</v>
      </c>
    </row>
    <row r="4" spans="1:6" x14ac:dyDescent="0.25">
      <c r="A4" t="s">
        <v>4312</v>
      </c>
      <c r="B4" s="3" t="str">
        <f t="shared" si="0"/>
        <v>30to180</v>
      </c>
      <c r="C4">
        <f>IF(B4=LOOKUP(B4,'manually extracted terms'!$B$2:$B$219),1,0)</f>
        <v>0</v>
      </c>
    </row>
    <row r="5" spans="1:6" x14ac:dyDescent="0.25">
      <c r="A5" t="s">
        <v>3492</v>
      </c>
      <c r="B5" s="3" t="str">
        <f t="shared" si="0"/>
        <v>30to180day</v>
      </c>
      <c r="C5">
        <f>IF(B5=LOOKUP(B5,'manually extracted terms'!$B$2:$B$219),1,0)</f>
        <v>0</v>
      </c>
    </row>
    <row r="6" spans="1:6" x14ac:dyDescent="0.25">
      <c r="A6" t="s">
        <v>1384</v>
      </c>
      <c r="B6" s="3" t="str">
        <f t="shared" si="0"/>
        <v>36month</v>
      </c>
      <c r="C6">
        <f>IF(B6=LOOKUP(B6,'manually extracted terms'!$B$2:$B$219),1,0)</f>
        <v>0</v>
      </c>
    </row>
    <row r="7" spans="1:6" x14ac:dyDescent="0.25">
      <c r="A7" t="s">
        <v>1788</v>
      </c>
      <c r="B7" s="3" t="str">
        <f t="shared" si="0"/>
        <v>ability</v>
      </c>
      <c r="C7">
        <f>IF(B7=LOOKUP(B7,'manually extracted terms'!$B$2:$B$219),1,0)</f>
        <v>0</v>
      </c>
    </row>
    <row r="8" spans="1:6" x14ac:dyDescent="0.25">
      <c r="A8" t="s">
        <v>160</v>
      </c>
      <c r="B8" s="3" t="str">
        <f t="shared" si="0"/>
        <v>abuse</v>
      </c>
      <c r="C8">
        <f>IF(B8=LOOKUP(B8,'manually extracted terms'!$B$2:$B$219),1,0)</f>
        <v>1</v>
      </c>
    </row>
    <row r="9" spans="1:6" x14ac:dyDescent="0.25">
      <c r="A9" t="s">
        <v>335</v>
      </c>
      <c r="B9" s="3" t="str">
        <f t="shared" si="0"/>
        <v>aca</v>
      </c>
      <c r="C9">
        <f>IF(B9=LOOKUP(B9,'manually extracted terms'!$B$2:$B$219),1,0)</f>
        <v>1</v>
      </c>
    </row>
    <row r="10" spans="1:6" x14ac:dyDescent="0.25">
      <c r="A10" t="s">
        <v>1639</v>
      </c>
      <c r="B10" s="3" t="str">
        <f t="shared" si="0"/>
        <v>access</v>
      </c>
      <c r="C10">
        <f>IF(B10=LOOKUP(B10,'manually extracted terms'!$B$2:$B$219),1,0)</f>
        <v>0</v>
      </c>
    </row>
    <row r="11" spans="1:6" x14ac:dyDescent="0.25">
      <c r="A11" t="s">
        <v>38</v>
      </c>
      <c r="B11" s="3" t="str">
        <f t="shared" si="0"/>
        <v>account</v>
      </c>
      <c r="C11">
        <f>IF(B11=LOOKUP(B11,'manually extracted terms'!$B$2:$B$219),1,0)</f>
        <v>1</v>
      </c>
    </row>
    <row r="12" spans="1:6" x14ac:dyDescent="0.25">
      <c r="A12" t="s">
        <v>2508</v>
      </c>
      <c r="B12" s="3" t="str">
        <f t="shared" si="0"/>
        <v>accountapplication</v>
      </c>
      <c r="C12">
        <f>IF(B12=LOOKUP(B12,'manually extracted terms'!$B$2:$B$219),1,0)</f>
        <v>0</v>
      </c>
    </row>
    <row r="13" spans="1:6" x14ac:dyDescent="0.25">
      <c r="A13" t="s">
        <v>2442</v>
      </c>
      <c r="B13" s="3" t="str">
        <f t="shared" si="0"/>
        <v>accountcase</v>
      </c>
      <c r="C13">
        <f>IF(B13=LOOKUP(B13,'manually extracted terms'!$B$2:$B$219),1,0)</f>
        <v>0</v>
      </c>
    </row>
    <row r="14" spans="1:6" x14ac:dyDescent="0.25">
      <c r="A14" t="s">
        <v>3502</v>
      </c>
      <c r="B14" s="3" t="str">
        <f t="shared" si="0"/>
        <v>accountcaseinformation</v>
      </c>
      <c r="C14">
        <f>IF(B14=LOOKUP(B14,'manually extracted terms'!$B$2:$B$219),1,0)</f>
        <v>0</v>
      </c>
    </row>
    <row r="15" spans="1:6" x14ac:dyDescent="0.25">
      <c r="A15" t="s">
        <v>2609</v>
      </c>
      <c r="B15" s="3" t="str">
        <f t="shared" si="0"/>
        <v>accountcasemanagement</v>
      </c>
      <c r="C15">
        <f>IF(B15=LOOKUP(B15,'manually extracted terms'!$B$2:$B$219),1,0)</f>
        <v>0</v>
      </c>
    </row>
    <row r="16" spans="1:6" x14ac:dyDescent="0.25">
      <c r="A16" t="s">
        <v>1004</v>
      </c>
      <c r="B16" s="3" t="str">
        <f t="shared" si="0"/>
        <v>accountcasemanagementfunction</v>
      </c>
      <c r="C16">
        <f>IF(B16=LOOKUP(B16,'manually extracted terms'!$B$2:$B$219),1,0)</f>
        <v>0</v>
      </c>
    </row>
    <row r="17" spans="1:3" x14ac:dyDescent="0.25">
      <c r="A17" t="s">
        <v>4571</v>
      </c>
      <c r="B17" s="3" t="str">
        <f t="shared" si="0"/>
        <v>accountinformation</v>
      </c>
      <c r="C17">
        <f>IF(B17=LOOKUP(B17,'manually extracted terms'!$B$2:$B$219),1,0)</f>
        <v>0</v>
      </c>
    </row>
    <row r="18" spans="1:3" x14ac:dyDescent="0.25">
      <c r="A18" t="s">
        <v>1207</v>
      </c>
      <c r="B18" s="3" t="str">
        <f t="shared" si="0"/>
        <v>accountpreference</v>
      </c>
      <c r="C18">
        <f>IF(B18=LOOKUP(B18,'manually extracted terms'!$B$2:$B$219),1,0)</f>
        <v>0</v>
      </c>
    </row>
    <row r="19" spans="1:3" x14ac:dyDescent="0.25">
      <c r="A19" t="s">
        <v>1609</v>
      </c>
      <c r="B19" s="3" t="str">
        <f t="shared" si="0"/>
        <v>acknowledgement</v>
      </c>
      <c r="C19">
        <f>IF(B19=LOOKUP(B19,'manually extracted terms'!$B$2:$B$219),1,0)</f>
        <v>0</v>
      </c>
    </row>
    <row r="20" spans="1:3" x14ac:dyDescent="0.25">
      <c r="A20" t="s">
        <v>3865</v>
      </c>
      <c r="B20" s="3" t="str">
        <f t="shared" si="0"/>
        <v>action</v>
      </c>
      <c r="C20">
        <f>IF(B20=LOOKUP(B20,'manually extracted terms'!$B$2:$B$219),1,0)</f>
        <v>0</v>
      </c>
    </row>
    <row r="21" spans="1:3" x14ac:dyDescent="0.25">
      <c r="A21" t="s">
        <v>3798</v>
      </c>
      <c r="B21" s="3" t="str">
        <f t="shared" si="0"/>
        <v>active</v>
      </c>
      <c r="C21">
        <f>IF(B21=LOOKUP(B21,'manually extracted terms'!$B$2:$B$219),1,0)</f>
        <v>0</v>
      </c>
    </row>
    <row r="22" spans="1:3" x14ac:dyDescent="0.25">
      <c r="A22" t="s">
        <v>169</v>
      </c>
      <c r="B22" s="3" t="str">
        <f t="shared" si="0"/>
        <v>activeapplication</v>
      </c>
      <c r="C22">
        <f>IF(B22=LOOKUP(B22,'manually extracted terms'!$B$2:$B$219),1,0)</f>
        <v>1</v>
      </c>
    </row>
    <row r="23" spans="1:3" x14ac:dyDescent="0.25">
      <c r="A23" t="s">
        <v>4619</v>
      </c>
      <c r="B23" s="3" t="str">
        <f t="shared" si="0"/>
        <v>activeapplicationsrenewal</v>
      </c>
      <c r="C23">
        <f>IF(B23=LOOKUP(B23,'manually extracted terms'!$B$2:$B$219),1,0)</f>
        <v>0</v>
      </c>
    </row>
    <row r="24" spans="1:3" x14ac:dyDescent="0.25">
      <c r="A24" t="s">
        <v>2275</v>
      </c>
      <c r="B24" s="3" t="str">
        <f t="shared" si="0"/>
        <v>additional</v>
      </c>
      <c r="C24">
        <f>IF(B24=LOOKUP(B24,'manually extracted terms'!$B$2:$B$219),1,0)</f>
        <v>0</v>
      </c>
    </row>
    <row r="25" spans="1:3" x14ac:dyDescent="0.25">
      <c r="A25" t="s">
        <v>4484</v>
      </c>
      <c r="B25" s="3" t="str">
        <f t="shared" si="0"/>
        <v>additionalrule</v>
      </c>
      <c r="C25">
        <f>IF(B25=LOOKUP(B25,'manually extracted terms'!$B$2:$B$219),1,0)</f>
        <v>0</v>
      </c>
    </row>
    <row r="26" spans="1:3" x14ac:dyDescent="0.25">
      <c r="A26" t="s">
        <v>1272</v>
      </c>
      <c r="B26" s="3" t="str">
        <f t="shared" si="0"/>
        <v>additionalverification</v>
      </c>
      <c r="C26">
        <f>IF(B26=LOOKUP(B26,'manually extracted terms'!$B$2:$B$219),1,0)</f>
        <v>0</v>
      </c>
    </row>
    <row r="27" spans="1:3" x14ac:dyDescent="0.25">
      <c r="A27" t="s">
        <v>4009</v>
      </c>
      <c r="B27" s="3" t="str">
        <f t="shared" si="0"/>
        <v>address</v>
      </c>
      <c r="C27">
        <f>IF(B27=LOOKUP(B27,'manually extracted terms'!$B$2:$B$219),1,0)</f>
        <v>0</v>
      </c>
    </row>
    <row r="28" spans="1:3" x14ac:dyDescent="0.25">
      <c r="A28" t="s">
        <v>2258</v>
      </c>
      <c r="B28" s="3" t="str">
        <f t="shared" si="0"/>
        <v>ad-hoc</v>
      </c>
      <c r="C28">
        <f>IF(B28=LOOKUP(B28,'manually extracted terms'!$B$2:$B$219),1,0)</f>
        <v>0</v>
      </c>
    </row>
    <row r="29" spans="1:3" x14ac:dyDescent="0.25">
      <c r="A29" t="s">
        <v>2267</v>
      </c>
      <c r="B29" s="3" t="str">
        <f t="shared" si="0"/>
        <v>ad-hocmonthly</v>
      </c>
      <c r="C29">
        <f>IF(B29=LOOKUP(B29,'manually extracted terms'!$B$2:$B$219),1,0)</f>
        <v>0</v>
      </c>
    </row>
    <row r="30" spans="1:3" x14ac:dyDescent="0.25">
      <c r="A30" t="s">
        <v>5029</v>
      </c>
      <c r="B30" s="3" t="str">
        <f t="shared" si="0"/>
        <v>ad-hocmonthlyquarterly</v>
      </c>
      <c r="C30">
        <f>IF(B30=LOOKUP(B30,'manually extracted terms'!$B$2:$B$219),1,0)</f>
        <v>0</v>
      </c>
    </row>
    <row r="31" spans="1:3" x14ac:dyDescent="0.25">
      <c r="A31" t="s">
        <v>4763</v>
      </c>
      <c r="B31" s="3" t="str">
        <f t="shared" si="0"/>
        <v>adjusted</v>
      </c>
      <c r="C31">
        <f>IF(B31=LOOKUP(B31,'manually extracted terms'!$B$2:$B$219),1,0)</f>
        <v>0</v>
      </c>
    </row>
    <row r="32" spans="1:3" x14ac:dyDescent="0.25">
      <c r="A32" t="s">
        <v>4486</v>
      </c>
      <c r="B32" s="3" t="str">
        <f t="shared" si="0"/>
        <v>adjustedeligibility</v>
      </c>
      <c r="C32">
        <f>IF(B32=LOOKUP(B32,'manually extracted terms'!$B$2:$B$219),1,0)</f>
        <v>0</v>
      </c>
    </row>
    <row r="33" spans="1:3" x14ac:dyDescent="0.25">
      <c r="A33" t="s">
        <v>2575</v>
      </c>
      <c r="B33" s="3" t="str">
        <f t="shared" si="0"/>
        <v>adjustment</v>
      </c>
      <c r="C33">
        <f>IF(B33=LOOKUP(B33,'manually extracted terms'!$B$2:$B$219),1,0)</f>
        <v>0</v>
      </c>
    </row>
    <row r="34" spans="1:3" x14ac:dyDescent="0.25">
      <c r="A34" t="s">
        <v>3756</v>
      </c>
      <c r="B34" s="3" t="str">
        <f t="shared" si="0"/>
        <v>adjustmentcalculation</v>
      </c>
      <c r="C34">
        <f>IF(B34=LOOKUP(B34,'manually extracted terms'!$B$2:$B$219),1,0)</f>
        <v>0</v>
      </c>
    </row>
    <row r="35" spans="1:3" x14ac:dyDescent="0.25">
      <c r="A35" t="s">
        <v>2499</v>
      </c>
      <c r="B35" s="3" t="str">
        <f t="shared" si="0"/>
        <v>administration</v>
      </c>
      <c r="C35">
        <f>IF(B35=LOOKUP(B35,'manually extracted terms'!$B$2:$B$219),1,0)</f>
        <v>0</v>
      </c>
    </row>
    <row r="36" spans="1:3" x14ac:dyDescent="0.25">
      <c r="A36" t="s">
        <v>3935</v>
      </c>
      <c r="B36" s="3" t="str">
        <f t="shared" si="0"/>
        <v>administrative</v>
      </c>
      <c r="C36">
        <f>IF(B36=LOOKUP(B36,'manually extracted terms'!$B$2:$B$219),1,0)</f>
        <v>0</v>
      </c>
    </row>
    <row r="37" spans="1:3" x14ac:dyDescent="0.25">
      <c r="A37" t="s">
        <v>1280</v>
      </c>
      <c r="B37" s="3" t="str">
        <f t="shared" si="0"/>
        <v>administrativecost</v>
      </c>
      <c r="C37">
        <f>IF(B37=LOOKUP(B37,'manually extracted terms'!$B$2:$B$219),1,0)</f>
        <v>0</v>
      </c>
    </row>
    <row r="38" spans="1:3" x14ac:dyDescent="0.25">
      <c r="A38" t="s">
        <v>2234</v>
      </c>
      <c r="B38" s="3" t="str">
        <f t="shared" si="0"/>
        <v>administrator</v>
      </c>
      <c r="C38">
        <f>IF(B38=LOOKUP(B38,'manually extracted terms'!$B$2:$B$219),1,0)</f>
        <v>0</v>
      </c>
    </row>
    <row r="39" spans="1:3" x14ac:dyDescent="0.25">
      <c r="A39" t="s">
        <v>1463</v>
      </c>
      <c r="B39" s="3" t="str">
        <f t="shared" si="0"/>
        <v>advance</v>
      </c>
      <c r="C39">
        <f>IF(B39=LOOKUP(B39,'manually extracted terms'!$B$2:$B$219),1,0)</f>
        <v>0</v>
      </c>
    </row>
    <row r="40" spans="1:3" x14ac:dyDescent="0.25">
      <c r="A40" t="s">
        <v>2353</v>
      </c>
      <c r="B40" s="3" t="str">
        <f t="shared" si="0"/>
        <v>advancepremium</v>
      </c>
      <c r="C40">
        <f>IF(B40=LOOKUP(B40,'manually extracted terms'!$B$2:$B$219),1,0)</f>
        <v>0</v>
      </c>
    </row>
    <row r="41" spans="1:3" x14ac:dyDescent="0.25">
      <c r="A41" t="s">
        <v>2354</v>
      </c>
      <c r="B41" s="3" t="str">
        <f t="shared" si="0"/>
        <v>advancepremiumtax</v>
      </c>
      <c r="C41">
        <f>IF(B41=LOOKUP(B41,'manually extracted terms'!$B$2:$B$219),1,0)</f>
        <v>0</v>
      </c>
    </row>
    <row r="42" spans="1:3" x14ac:dyDescent="0.25">
      <c r="A42" t="s">
        <v>985</v>
      </c>
      <c r="B42" s="3" t="str">
        <f t="shared" si="0"/>
        <v>advancepremiumtaxcredit</v>
      </c>
      <c r="C42">
        <f>IF(B42=LOOKUP(B42,'manually extracted terms'!$B$2:$B$219),1,0)</f>
        <v>1</v>
      </c>
    </row>
    <row r="43" spans="1:3" x14ac:dyDescent="0.25">
      <c r="A43" t="s">
        <v>2757</v>
      </c>
      <c r="B43" s="3" t="str">
        <f t="shared" si="0"/>
        <v>advocate</v>
      </c>
      <c r="C43">
        <f>IF(B43=LOOKUP(B43,'manually extracted terms'!$B$2:$B$219),1,0)</f>
        <v>0</v>
      </c>
    </row>
    <row r="44" spans="1:3" x14ac:dyDescent="0.25">
      <c r="A44" t="s">
        <v>2413</v>
      </c>
      <c r="B44" s="3" t="str">
        <f t="shared" si="0"/>
        <v>affiliation</v>
      </c>
      <c r="C44">
        <f>IF(B44=LOOKUP(B44,'manually extracted terms'!$B$2:$B$219),1,0)</f>
        <v>0</v>
      </c>
    </row>
    <row r="45" spans="1:3" x14ac:dyDescent="0.25">
      <c r="A45" t="s">
        <v>1772</v>
      </c>
      <c r="B45" s="3" t="str">
        <f t="shared" si="0"/>
        <v>age</v>
      </c>
      <c r="C45">
        <f>IF(B45=LOOKUP(B45,'manually extracted terms'!$B$2:$B$219),1,0)</f>
        <v>1</v>
      </c>
    </row>
    <row r="46" spans="1:3" x14ac:dyDescent="0.25">
      <c r="A46" t="s">
        <v>2542</v>
      </c>
      <c r="B46" s="3" t="str">
        <f t="shared" si="0"/>
        <v>agesex</v>
      </c>
      <c r="C46">
        <f>IF(B46=LOOKUP(B46,'manually extracted terms'!$B$2:$B$219),1,0)</f>
        <v>0</v>
      </c>
    </row>
    <row r="47" spans="1:3" x14ac:dyDescent="0.25">
      <c r="A47" t="s">
        <v>5030</v>
      </c>
      <c r="B47" s="3" t="str">
        <f t="shared" si="0"/>
        <v>agesexhousehold</v>
      </c>
      <c r="C47">
        <f>IF(B47=LOOKUP(B47,'manually extracted terms'!$B$2:$B$219),1,0)</f>
        <v>0</v>
      </c>
    </row>
    <row r="48" spans="1:3" x14ac:dyDescent="0.25">
      <c r="A48" t="s">
        <v>5031</v>
      </c>
      <c r="B48" s="3" t="str">
        <f t="shared" si="0"/>
        <v>agesexhouseholdcomposition</v>
      </c>
      <c r="C48">
        <f>IF(B48=LOOKUP(B48,'manually extracted terms'!$B$2:$B$219),1,0)</f>
        <v>0</v>
      </c>
    </row>
    <row r="49" spans="1:3" x14ac:dyDescent="0.25">
      <c r="A49" t="s">
        <v>336</v>
      </c>
      <c r="B49" s="3" t="str">
        <f t="shared" si="0"/>
        <v>agency</v>
      </c>
      <c r="C49">
        <f>IF(B49=LOOKUP(B49,'manually extracted terms'!$B$2:$B$219),1,0)</f>
        <v>1</v>
      </c>
    </row>
    <row r="50" spans="1:3" x14ac:dyDescent="0.25">
      <c r="A50" t="s">
        <v>1817</v>
      </c>
      <c r="B50" s="3" t="str">
        <f t="shared" si="0"/>
        <v>aging</v>
      </c>
      <c r="C50">
        <f>IF(B50=LOOKUP(B50,'manually extracted terms'!$B$2:$B$219),1,0)</f>
        <v>0</v>
      </c>
    </row>
    <row r="51" spans="1:3" x14ac:dyDescent="0.25">
      <c r="A51" t="s">
        <v>1740</v>
      </c>
      <c r="B51" s="3" t="str">
        <f t="shared" si="0"/>
        <v>aiim</v>
      </c>
      <c r="C51">
        <f>IF(B51=LOOKUP(B51,'manually extracted terms'!$B$2:$B$219),1,0)</f>
        <v>1</v>
      </c>
    </row>
    <row r="52" spans="1:3" x14ac:dyDescent="0.25">
      <c r="A52" t="s">
        <v>337</v>
      </c>
      <c r="B52" s="3" t="str">
        <f t="shared" si="0"/>
        <v>aim</v>
      </c>
      <c r="C52">
        <f>IF(B52=LOOKUP(B52,'manually extracted terms'!$B$2:$B$219),1,0)</f>
        <v>1</v>
      </c>
    </row>
    <row r="53" spans="1:3" x14ac:dyDescent="0.25">
      <c r="A53" t="s">
        <v>2608</v>
      </c>
      <c r="B53" s="3" t="str">
        <f t="shared" si="0"/>
        <v>alternate</v>
      </c>
      <c r="C53">
        <f>IF(B53=LOOKUP(B53,'manually extracted terms'!$B$2:$B$219),1,0)</f>
        <v>0</v>
      </c>
    </row>
    <row r="54" spans="1:3" x14ac:dyDescent="0.25">
      <c r="A54" t="s">
        <v>1468</v>
      </c>
      <c r="B54" s="3" t="str">
        <f t="shared" si="0"/>
        <v>alternatedocumentation</v>
      </c>
      <c r="C54">
        <f>IF(B54=LOOKUP(B54,'manually extracted terms'!$B$2:$B$219),1,0)</f>
        <v>0</v>
      </c>
    </row>
    <row r="55" spans="1:3" x14ac:dyDescent="0.25">
      <c r="A55" t="s">
        <v>1571</v>
      </c>
      <c r="B55" s="3" t="str">
        <f t="shared" si="0"/>
        <v>amount</v>
      </c>
      <c r="C55">
        <f>IF(B55=LOOKUP(B55,'manually extracted terms'!$B$2:$B$219),1,0)</f>
        <v>0</v>
      </c>
    </row>
    <row r="56" spans="1:3" x14ac:dyDescent="0.25">
      <c r="A56" t="s">
        <v>3213</v>
      </c>
      <c r="B56" s="3" t="str">
        <f t="shared" si="0"/>
        <v>analysis</v>
      </c>
      <c r="C56">
        <f>IF(B56=LOOKUP(B56,'manually extracted terms'!$B$2:$B$219),1,0)</f>
        <v>0</v>
      </c>
    </row>
    <row r="57" spans="1:3" x14ac:dyDescent="0.25">
      <c r="A57" t="s">
        <v>2232</v>
      </c>
      <c r="B57" s="3" t="str">
        <f t="shared" si="0"/>
        <v>annual</v>
      </c>
      <c r="C57">
        <f>IF(B57=LOOKUP(B57,'manually extracted terms'!$B$2:$B$219),1,0)</f>
        <v>0</v>
      </c>
    </row>
    <row r="58" spans="1:3" x14ac:dyDescent="0.25">
      <c r="A58" t="s">
        <v>4517</v>
      </c>
      <c r="B58" s="3" t="str">
        <f t="shared" si="0"/>
        <v>annualcost</v>
      </c>
      <c r="C58">
        <f>IF(B58=LOOKUP(B58,'manually extracted terms'!$B$2:$B$219),1,0)</f>
        <v>0</v>
      </c>
    </row>
    <row r="59" spans="1:3" x14ac:dyDescent="0.25">
      <c r="A59" t="s">
        <v>2468</v>
      </c>
      <c r="B59" s="3" t="str">
        <f t="shared" si="0"/>
        <v>annualeligibility</v>
      </c>
      <c r="C59">
        <f>IF(B59=LOOKUP(B59,'manually extracted terms'!$B$2:$B$219),1,0)</f>
        <v>0</v>
      </c>
    </row>
    <row r="60" spans="1:3" x14ac:dyDescent="0.25">
      <c r="A60" t="s">
        <v>67</v>
      </c>
      <c r="B60" s="3" t="str">
        <f t="shared" si="0"/>
        <v>annualeligibilityredetermination</v>
      </c>
      <c r="C60">
        <f>IF(B60=LOOKUP(B60,'manually extracted terms'!$B$2:$B$219),1,0)</f>
        <v>1</v>
      </c>
    </row>
    <row r="61" spans="1:3" x14ac:dyDescent="0.25">
      <c r="A61" t="s">
        <v>2529</v>
      </c>
      <c r="B61" s="3" t="str">
        <f t="shared" si="0"/>
        <v>annualenrollment</v>
      </c>
      <c r="C61">
        <f>IF(B61=LOOKUP(B61,'manually extracted terms'!$B$2:$B$219),1,0)</f>
        <v>0</v>
      </c>
    </row>
    <row r="62" spans="1:3" x14ac:dyDescent="0.25">
      <c r="A62" t="s">
        <v>60</v>
      </c>
      <c r="B62" s="3" t="str">
        <f t="shared" si="0"/>
        <v>annualenrollmentperiod</v>
      </c>
      <c r="C62">
        <f>IF(B62=LOOKUP(B62,'manually extracted terms'!$B$2:$B$219),1,0)</f>
        <v>1</v>
      </c>
    </row>
    <row r="63" spans="1:3" x14ac:dyDescent="0.25">
      <c r="A63" t="s">
        <v>62</v>
      </c>
      <c r="B63" s="3" t="str">
        <f t="shared" si="0"/>
        <v>annualrenewal</v>
      </c>
      <c r="C63">
        <f>IF(B63=LOOKUP(B63,'manually extracted terms'!$B$2:$B$219),1,0)</f>
        <v>1</v>
      </c>
    </row>
    <row r="64" spans="1:3" x14ac:dyDescent="0.25">
      <c r="A64" t="s">
        <v>1725</v>
      </c>
      <c r="B64" s="3" t="str">
        <f t="shared" si="0"/>
        <v>annually</v>
      </c>
      <c r="C64">
        <f>IF(B64=LOOKUP(B64,'manually extracted terms'!$B$2:$B$219),1,0)</f>
        <v>0</v>
      </c>
    </row>
    <row r="65" spans="1:3" x14ac:dyDescent="0.25">
      <c r="A65" t="s">
        <v>2488</v>
      </c>
      <c r="B65" s="3" t="str">
        <f t="shared" si="0"/>
        <v>anonymous</v>
      </c>
      <c r="C65">
        <f>IF(B65=LOOKUP(B65,'manually extracted terms'!$B$2:$B$219),1,0)</f>
        <v>0</v>
      </c>
    </row>
    <row r="66" spans="1:3" x14ac:dyDescent="0.25">
      <c r="A66" t="s">
        <v>119</v>
      </c>
      <c r="B66" s="3" t="str">
        <f t="shared" ref="B66:B129" si="1">LOWER(SUBSTITUTE(A66," ",""))</f>
        <v>anonymousshopping</v>
      </c>
      <c r="C66">
        <f>IF(B66=LOOKUP(B66,'manually extracted terms'!$B$2:$B$219),1,0)</f>
        <v>1</v>
      </c>
    </row>
    <row r="67" spans="1:3" x14ac:dyDescent="0.25">
      <c r="A67" t="s">
        <v>34</v>
      </c>
      <c r="B67" s="3" t="str">
        <f t="shared" si="1"/>
        <v>appeal</v>
      </c>
      <c r="C67">
        <f>IF(B67=LOOKUP(B67,'manually extracted terms'!$B$2:$B$219),1,0)</f>
        <v>1</v>
      </c>
    </row>
    <row r="68" spans="1:3" x14ac:dyDescent="0.25">
      <c r="A68" t="s">
        <v>32</v>
      </c>
      <c r="B68" s="3" t="str">
        <f t="shared" si="1"/>
        <v>appealdecision</v>
      </c>
      <c r="C68">
        <f>IF(B68=LOOKUP(B68,'manually extracted terms'!$B$2:$B$219),1,0)</f>
        <v>0</v>
      </c>
    </row>
    <row r="69" spans="1:3" x14ac:dyDescent="0.25">
      <c r="A69" t="s">
        <v>2954</v>
      </c>
      <c r="B69" s="3" t="str">
        <f t="shared" si="1"/>
        <v>appealnotice</v>
      </c>
      <c r="C69">
        <f>IF(B69=LOOKUP(B69,'manually extracted terms'!$B$2:$B$219),1,0)</f>
        <v>0</v>
      </c>
    </row>
    <row r="70" spans="1:3" x14ac:dyDescent="0.25">
      <c r="A70" t="s">
        <v>4566</v>
      </c>
      <c r="B70" s="3" t="str">
        <f t="shared" si="1"/>
        <v>appealrequest</v>
      </c>
      <c r="C70">
        <f>IF(B70=LOOKUP(B70,'manually extracted terms'!$B$2:$B$219),1,0)</f>
        <v>0</v>
      </c>
    </row>
    <row r="71" spans="1:3" x14ac:dyDescent="0.25">
      <c r="A71" t="s">
        <v>49</v>
      </c>
      <c r="B71" s="3" t="str">
        <f t="shared" si="1"/>
        <v>appealsdecision</v>
      </c>
      <c r="C71">
        <f>IF(B71=LOOKUP(B71,'manually extracted terms'!$B$2:$B$219),1,0)</f>
        <v>0</v>
      </c>
    </row>
    <row r="72" spans="1:3" x14ac:dyDescent="0.25">
      <c r="A72" t="s">
        <v>33</v>
      </c>
      <c r="B72" s="3" t="str">
        <f t="shared" si="1"/>
        <v>applicant</v>
      </c>
      <c r="C72">
        <f>IF(B72=LOOKUP(B72,'manually extracted terms'!$B$2:$B$219),1,0)</f>
        <v>1</v>
      </c>
    </row>
    <row r="73" spans="1:3" x14ac:dyDescent="0.25">
      <c r="A73" t="s">
        <v>2638</v>
      </c>
      <c r="B73" s="3" t="str">
        <f t="shared" si="1"/>
        <v>applicantcitizenship</v>
      </c>
      <c r="C73">
        <f>IF(B73=LOOKUP(B73,'manually extracted terms'!$B$2:$B$219),1,0)</f>
        <v>0</v>
      </c>
    </row>
    <row r="74" spans="1:3" x14ac:dyDescent="0.25">
      <c r="A74" t="s">
        <v>1500</v>
      </c>
      <c r="B74" s="3" t="str">
        <f t="shared" si="1"/>
        <v>applicantrecipient</v>
      </c>
      <c r="C74">
        <f>IF(B74=LOOKUP(B74,'manually extracted terms'!$B$2:$B$219),1,0)</f>
        <v>0</v>
      </c>
    </row>
    <row r="75" spans="1:3" x14ac:dyDescent="0.25">
      <c r="A75" t="s">
        <v>338</v>
      </c>
      <c r="B75" s="3" t="str">
        <f t="shared" si="1"/>
        <v>application</v>
      </c>
      <c r="C75">
        <f>IF(B75=LOOKUP(B75,'manually extracted terms'!$B$2:$B$219),1,0)</f>
        <v>1</v>
      </c>
    </row>
    <row r="76" spans="1:3" x14ac:dyDescent="0.25">
      <c r="A76" t="s">
        <v>4328</v>
      </c>
      <c r="B76" s="3" t="str">
        <f t="shared" si="1"/>
        <v>applicationassisted</v>
      </c>
      <c r="C76">
        <f>IF(B76=LOOKUP(B76,'manually extracted terms'!$B$2:$B$219),1,0)</f>
        <v>0</v>
      </c>
    </row>
    <row r="77" spans="1:3" x14ac:dyDescent="0.25">
      <c r="A77" t="s">
        <v>2875</v>
      </c>
      <c r="B77" s="3" t="str">
        <f t="shared" si="1"/>
        <v>applicationassistedcall</v>
      </c>
      <c r="C77">
        <f>IF(B77=LOOKUP(B77,'manually extracted terms'!$B$2:$B$219),1,0)</f>
        <v>0</v>
      </c>
    </row>
    <row r="78" spans="1:3" x14ac:dyDescent="0.25">
      <c r="A78" t="s">
        <v>1401</v>
      </c>
      <c r="B78" s="3" t="str">
        <f t="shared" si="1"/>
        <v>applicationcompletion</v>
      </c>
      <c r="C78">
        <f>IF(B78=LOOKUP(B78,'manually extracted terms'!$B$2:$B$219),1,0)</f>
        <v>0</v>
      </c>
    </row>
    <row r="79" spans="1:3" x14ac:dyDescent="0.25">
      <c r="A79" t="s">
        <v>4479</v>
      </c>
      <c r="B79" s="3" t="str">
        <f t="shared" si="1"/>
        <v>applicationdate</v>
      </c>
      <c r="C79">
        <f>IF(B79=LOOKUP(B79,'manually extracted terms'!$B$2:$B$219),1,0)</f>
        <v>0</v>
      </c>
    </row>
    <row r="80" spans="1:3" x14ac:dyDescent="0.25">
      <c r="A80" t="s">
        <v>3271</v>
      </c>
      <c r="B80" s="3" t="str">
        <f t="shared" si="1"/>
        <v>applicatione</v>
      </c>
      <c r="C80">
        <f>IF(B80=LOOKUP(B80,'manually extracted terms'!$B$2:$B$219),1,0)</f>
        <v>0</v>
      </c>
    </row>
    <row r="81" spans="1:3" x14ac:dyDescent="0.25">
      <c r="A81" t="s">
        <v>4143</v>
      </c>
      <c r="B81" s="3" t="str">
        <f t="shared" si="1"/>
        <v>applicationeg</v>
      </c>
      <c r="C81">
        <f>IF(B81=LOOKUP(B81,'manually extracted terms'!$B$2:$B$219),1,0)</f>
        <v>0</v>
      </c>
    </row>
    <row r="82" spans="1:3" x14ac:dyDescent="0.25">
      <c r="A82" t="s">
        <v>1405</v>
      </c>
      <c r="B82" s="3" t="str">
        <f t="shared" si="1"/>
        <v>applicationexception</v>
      </c>
      <c r="C82">
        <f>IF(B82=LOOKUP(B82,'manually extracted terms'!$B$2:$B$219),1,0)</f>
        <v>0</v>
      </c>
    </row>
    <row r="83" spans="1:3" x14ac:dyDescent="0.25">
      <c r="A83" t="s">
        <v>1277</v>
      </c>
      <c r="B83" s="3" t="str">
        <f t="shared" si="1"/>
        <v>applicationinformation</v>
      </c>
      <c r="C83">
        <f>IF(B83=LOOKUP(B83,'manually extracted terms'!$B$2:$B$219),1,0)</f>
        <v>0</v>
      </c>
    </row>
    <row r="84" spans="1:3" x14ac:dyDescent="0.25">
      <c r="A84" t="s">
        <v>1253</v>
      </c>
      <c r="B84" s="3" t="str">
        <f t="shared" si="1"/>
        <v>applicationprocess</v>
      </c>
      <c r="C84">
        <f>IF(B84=LOOKUP(B84,'manually extracted terms'!$B$2:$B$219),1,0)</f>
        <v>0</v>
      </c>
    </row>
    <row r="85" spans="1:3" x14ac:dyDescent="0.25">
      <c r="A85" t="s">
        <v>1402</v>
      </c>
      <c r="B85" s="3" t="str">
        <f t="shared" si="1"/>
        <v>applicationwithdrawal</v>
      </c>
      <c r="C85">
        <f>IF(B85=LOOKUP(B85,'manually extracted terms'!$B$2:$B$219),1,0)</f>
        <v>0</v>
      </c>
    </row>
    <row r="86" spans="1:3" x14ac:dyDescent="0.25">
      <c r="A86" t="s">
        <v>3094</v>
      </c>
      <c r="B86" s="3" t="str">
        <f t="shared" si="1"/>
        <v>applicationsrenewal</v>
      </c>
      <c r="C86">
        <f>IF(B86=LOOKUP(B86,'manually extracted terms'!$B$2:$B$219),1,0)</f>
        <v>0</v>
      </c>
    </row>
    <row r="87" spans="1:3" x14ac:dyDescent="0.25">
      <c r="A87" t="s">
        <v>1726</v>
      </c>
      <c r="B87" s="3" t="str">
        <f t="shared" si="1"/>
        <v>applying</v>
      </c>
      <c r="C87">
        <f>IF(B87=LOOKUP(B87,'manually extracted terms'!$B$2:$B$219),1,0)</f>
        <v>0</v>
      </c>
    </row>
    <row r="88" spans="1:3" x14ac:dyDescent="0.25">
      <c r="A88" t="s">
        <v>4410</v>
      </c>
      <c r="B88" s="3" t="str">
        <f t="shared" si="1"/>
        <v>approved</v>
      </c>
      <c r="C88">
        <f>IF(B88=LOOKUP(B88,'manually extracted terms'!$B$2:$B$219),1,0)</f>
        <v>0</v>
      </c>
    </row>
    <row r="89" spans="1:3" x14ac:dyDescent="0.25">
      <c r="A89" t="s">
        <v>1404</v>
      </c>
      <c r="B89" s="3" t="str">
        <f t="shared" si="1"/>
        <v>approvedapplication</v>
      </c>
      <c r="C89">
        <f>IF(B89=LOOKUP(B89,'manually extracted terms'!$B$2:$B$219),1,0)</f>
        <v>0</v>
      </c>
    </row>
    <row r="90" spans="1:3" x14ac:dyDescent="0.25">
      <c r="A90" t="s">
        <v>339</v>
      </c>
      <c r="B90" s="3" t="str">
        <f t="shared" si="1"/>
        <v>aptc</v>
      </c>
      <c r="C90">
        <f>IF(B90=LOOKUP(B90,'manually extracted terms'!$B$2:$B$219),1,0)</f>
        <v>1</v>
      </c>
    </row>
    <row r="91" spans="1:3" x14ac:dyDescent="0.25">
      <c r="A91" t="s">
        <v>1774</v>
      </c>
      <c r="B91" s="3" t="str">
        <f t="shared" si="1"/>
        <v>arabic</v>
      </c>
      <c r="C91">
        <f>IF(B91=LOOKUP(B91,'manually extracted terms'!$B$2:$B$219),1,0)</f>
        <v>0</v>
      </c>
    </row>
    <row r="92" spans="1:3" x14ac:dyDescent="0.25">
      <c r="A92" t="s">
        <v>4062</v>
      </c>
      <c r="B92" s="3" t="str">
        <f t="shared" si="1"/>
        <v>area</v>
      </c>
      <c r="C92">
        <f>IF(B92=LOOKUP(B92,'manually extracted terms'!$B$2:$B$219),1,0)</f>
        <v>0</v>
      </c>
    </row>
    <row r="93" spans="1:3" x14ac:dyDescent="0.25">
      <c r="A93" t="s">
        <v>1650</v>
      </c>
      <c r="B93" s="3" t="str">
        <f t="shared" si="1"/>
        <v>aspect</v>
      </c>
      <c r="C93">
        <f>IF(B93=LOOKUP(B93,'manually extracted terms'!$B$2:$B$219),1,0)</f>
        <v>0</v>
      </c>
    </row>
    <row r="94" spans="1:3" x14ac:dyDescent="0.25">
      <c r="A94" t="s">
        <v>2486</v>
      </c>
      <c r="B94" s="3" t="str">
        <f t="shared" si="1"/>
        <v>assessment</v>
      </c>
      <c r="C94">
        <f>IF(B94=LOOKUP(B94,'manually extracted terms'!$B$2:$B$219),1,0)</f>
        <v>0</v>
      </c>
    </row>
    <row r="95" spans="1:3" x14ac:dyDescent="0.25">
      <c r="A95" t="s">
        <v>2586</v>
      </c>
      <c r="B95" s="3" t="str">
        <f t="shared" si="1"/>
        <v>assessmentfee</v>
      </c>
      <c r="C95">
        <f>IF(B95=LOOKUP(B95,'manually extracted terms'!$B$2:$B$219),1,0)</f>
        <v>0</v>
      </c>
    </row>
    <row r="96" spans="1:3" x14ac:dyDescent="0.25">
      <c r="A96" t="s">
        <v>1544</v>
      </c>
      <c r="B96" s="3" t="str">
        <f t="shared" si="1"/>
        <v>assigned</v>
      </c>
      <c r="C96">
        <f>IF(B96=LOOKUP(B96,'manually extracted terms'!$B$2:$B$219),1,0)</f>
        <v>0</v>
      </c>
    </row>
    <row r="97" spans="1:3" x14ac:dyDescent="0.25">
      <c r="A97" t="s">
        <v>1271</v>
      </c>
      <c r="B97" s="3" t="str">
        <f t="shared" si="1"/>
        <v>assignedstaff</v>
      </c>
      <c r="C97">
        <f>IF(B97=LOOKUP(B97,'manually extracted terms'!$B$2:$B$219),1,0)</f>
        <v>0</v>
      </c>
    </row>
    <row r="98" spans="1:3" x14ac:dyDescent="0.25">
      <c r="A98" t="s">
        <v>1698</v>
      </c>
      <c r="B98" s="3" t="str">
        <f t="shared" si="1"/>
        <v>assignment</v>
      </c>
      <c r="C98">
        <f>IF(B98=LOOKUP(B98,'manually extracted terms'!$B$2:$B$219),1,0)</f>
        <v>0</v>
      </c>
    </row>
    <row r="99" spans="1:3" x14ac:dyDescent="0.25">
      <c r="A99" t="s">
        <v>2371</v>
      </c>
      <c r="B99" s="3" t="str">
        <f t="shared" si="1"/>
        <v>assistance</v>
      </c>
      <c r="C99">
        <f>IF(B99=LOOKUP(B99,'manually extracted terms'!$B$2:$B$219),1,0)</f>
        <v>0</v>
      </c>
    </row>
    <row r="100" spans="1:3" x14ac:dyDescent="0.25">
      <c r="A100" t="s">
        <v>4226</v>
      </c>
      <c r="B100" s="3" t="str">
        <f t="shared" si="1"/>
        <v>assisted</v>
      </c>
      <c r="C100">
        <f>IF(B100=LOOKUP(B100,'manually extracted terms'!$B$2:$B$219),1,0)</f>
        <v>0</v>
      </c>
    </row>
    <row r="101" spans="1:3" x14ac:dyDescent="0.25">
      <c r="A101" t="s">
        <v>3881</v>
      </c>
      <c r="B101" s="3" t="str">
        <f t="shared" si="1"/>
        <v>assistedcall</v>
      </c>
      <c r="C101">
        <f>IF(B101=LOOKUP(B101,'manually extracted terms'!$B$2:$B$219),1,0)</f>
        <v>0</v>
      </c>
    </row>
    <row r="102" spans="1:3" x14ac:dyDescent="0.25">
      <c r="A102" t="s">
        <v>162</v>
      </c>
      <c r="B102" s="3" t="str">
        <f t="shared" si="1"/>
        <v>assister</v>
      </c>
      <c r="C102">
        <f>IF(B102=LOOKUP(B102,'manually extracted terms'!$B$2:$B$219),1,0)</f>
        <v>1</v>
      </c>
    </row>
    <row r="103" spans="1:3" x14ac:dyDescent="0.25">
      <c r="A103" t="s">
        <v>1260</v>
      </c>
      <c r="B103" s="3" t="str">
        <f t="shared" si="1"/>
        <v>assisterfee</v>
      </c>
      <c r="C103">
        <f>IF(B103=LOOKUP(B103,'manually extracted terms'!$B$2:$B$219),1,0)</f>
        <v>1</v>
      </c>
    </row>
    <row r="104" spans="1:3" x14ac:dyDescent="0.25">
      <c r="A104" t="s">
        <v>2182</v>
      </c>
      <c r="B104" s="3" t="str">
        <f t="shared" si="1"/>
        <v>associate</v>
      </c>
      <c r="C104">
        <f>IF(B104=LOOKUP(B104,'manually extracted terms'!$B$2:$B$219),1,0)</f>
        <v>0</v>
      </c>
    </row>
    <row r="105" spans="1:3" x14ac:dyDescent="0.25">
      <c r="A105" t="s">
        <v>222</v>
      </c>
      <c r="B105" s="3" t="str">
        <f t="shared" si="1"/>
        <v>attestation</v>
      </c>
      <c r="C105">
        <f>IF(B105=LOOKUP(B105,'manually extracted terms'!$B$2:$B$219),1,0)</f>
        <v>1</v>
      </c>
    </row>
    <row r="106" spans="1:3" x14ac:dyDescent="0.25">
      <c r="A106" t="s">
        <v>2305</v>
      </c>
      <c r="B106" s="3" t="str">
        <f t="shared" si="1"/>
        <v>audit</v>
      </c>
      <c r="C106">
        <f>IF(B106=LOOKUP(B106,'manually extracted terms'!$B$2:$B$219),1,0)</f>
        <v>0</v>
      </c>
    </row>
    <row r="107" spans="1:3" x14ac:dyDescent="0.25">
      <c r="A107" t="s">
        <v>3859</v>
      </c>
      <c r="B107" s="3" t="str">
        <f t="shared" si="1"/>
        <v>auditrequirement</v>
      </c>
      <c r="C107">
        <f>IF(B107=LOOKUP(B107,'manually extracted terms'!$B$2:$B$219),1,0)</f>
        <v>0</v>
      </c>
    </row>
    <row r="108" spans="1:3" x14ac:dyDescent="0.25">
      <c r="A108" t="s">
        <v>2249</v>
      </c>
      <c r="B108" s="3" t="str">
        <f t="shared" si="1"/>
        <v>authorized</v>
      </c>
      <c r="C108">
        <f>IF(B108=LOOKUP(B108,'manually extracted terms'!$B$2:$B$219),1,0)</f>
        <v>0</v>
      </c>
    </row>
    <row r="109" spans="1:3" x14ac:dyDescent="0.25">
      <c r="A109" t="s">
        <v>3347</v>
      </c>
      <c r="B109" s="3" t="str">
        <f t="shared" si="1"/>
        <v>authorizedperson</v>
      </c>
      <c r="C109">
        <f>IF(B109=LOOKUP(B109,'manually extracted terms'!$B$2:$B$219),1,0)</f>
        <v>0</v>
      </c>
    </row>
    <row r="110" spans="1:3" x14ac:dyDescent="0.25">
      <c r="A110" t="s">
        <v>215</v>
      </c>
      <c r="B110" s="3" t="str">
        <f t="shared" si="1"/>
        <v>authorizeduser</v>
      </c>
      <c r="C110">
        <f>IF(B110=LOOKUP(B110,'manually extracted terms'!$B$2:$B$219),1,0)</f>
        <v>0</v>
      </c>
    </row>
    <row r="111" spans="1:3" x14ac:dyDescent="0.25">
      <c r="A111" t="s">
        <v>4355</v>
      </c>
      <c r="B111" s="3" t="str">
        <f t="shared" si="1"/>
        <v>auto</v>
      </c>
      <c r="C111">
        <f>IF(B111=LOOKUP(B111,'manually extracted terms'!$B$2:$B$219),1,0)</f>
        <v>0</v>
      </c>
    </row>
    <row r="112" spans="1:3" x14ac:dyDescent="0.25">
      <c r="A112" t="s">
        <v>58</v>
      </c>
      <c r="B112" s="3" t="str">
        <f t="shared" si="1"/>
        <v>autoenroll</v>
      </c>
      <c r="C112">
        <f>IF(B112=LOOKUP(B112,'manually extracted terms'!$B$2:$B$219),1,0)</f>
        <v>1</v>
      </c>
    </row>
    <row r="113" spans="1:3" x14ac:dyDescent="0.25">
      <c r="A113" t="s">
        <v>2809</v>
      </c>
      <c r="B113" s="3" t="str">
        <f t="shared" si="1"/>
        <v>automated</v>
      </c>
      <c r="C113">
        <f>IF(B113=LOOKUP(B113,'manually extracted terms'!$B$2:$B$219),1,0)</f>
        <v>0</v>
      </c>
    </row>
    <row r="114" spans="1:3" x14ac:dyDescent="0.25">
      <c r="A114" t="s">
        <v>1247</v>
      </c>
      <c r="B114" s="3" t="str">
        <f t="shared" si="1"/>
        <v>automatedprocess</v>
      </c>
      <c r="C114">
        <f>IF(B114=LOOKUP(B114,'manually extracted terms'!$B$2:$B$219),1,0)</f>
        <v>0</v>
      </c>
    </row>
    <row r="115" spans="1:3" x14ac:dyDescent="0.25">
      <c r="A115" t="s">
        <v>2649</v>
      </c>
      <c r="B115" s="3" t="str">
        <f t="shared" si="1"/>
        <v>automatic</v>
      </c>
      <c r="C115">
        <f>IF(B115=LOOKUP(B115,'manually extracted terms'!$B$2:$B$219),1,0)</f>
        <v>0</v>
      </c>
    </row>
    <row r="116" spans="1:3" x14ac:dyDescent="0.25">
      <c r="A116" t="s">
        <v>29</v>
      </c>
      <c r="B116" s="3" t="str">
        <f t="shared" si="1"/>
        <v>automaticsequencing</v>
      </c>
      <c r="C116">
        <f>IF(B116=LOOKUP(B116,'manually extracted terms'!$B$2:$B$219),1,0)</f>
        <v>1</v>
      </c>
    </row>
    <row r="117" spans="1:3" x14ac:dyDescent="0.25">
      <c r="A117" t="s">
        <v>1600</v>
      </c>
      <c r="B117" s="3" t="str">
        <f t="shared" si="1"/>
        <v>availability</v>
      </c>
      <c r="C117">
        <f>IF(B117=LOOKUP(B117,'manually extracted terms'!$B$2:$B$219),1,0)</f>
        <v>0</v>
      </c>
    </row>
    <row r="118" spans="1:3" x14ac:dyDescent="0.25">
      <c r="A118" t="s">
        <v>2282</v>
      </c>
      <c r="B118" s="3" t="str">
        <f t="shared" si="1"/>
        <v>available</v>
      </c>
      <c r="C118">
        <f>IF(B118=LOOKUP(B118,'manually extracted terms'!$B$2:$B$219),1,0)</f>
        <v>0</v>
      </c>
    </row>
    <row r="119" spans="1:3" x14ac:dyDescent="0.25">
      <c r="A119" t="s">
        <v>2460</v>
      </c>
      <c r="B119" s="3" t="str">
        <f t="shared" si="1"/>
        <v>availableplan</v>
      </c>
      <c r="C119">
        <f>IF(B119=LOOKUP(B119,'manually extracted terms'!$B$2:$B$219),1,0)</f>
        <v>0</v>
      </c>
    </row>
    <row r="120" spans="1:3" x14ac:dyDescent="0.25">
      <c r="A120" t="s">
        <v>2235</v>
      </c>
      <c r="B120" s="3" t="str">
        <f t="shared" si="1"/>
        <v>average</v>
      </c>
      <c r="C120">
        <f>IF(B120=LOOKUP(B120,'manually extracted terms'!$B$2:$B$219),1,0)</f>
        <v>0</v>
      </c>
    </row>
    <row r="121" spans="1:3" x14ac:dyDescent="0.25">
      <c r="A121" t="s">
        <v>1285</v>
      </c>
      <c r="B121" s="3" t="str">
        <f t="shared" si="1"/>
        <v>averageamount</v>
      </c>
      <c r="C121">
        <f>IF(B121=LOOKUP(B121,'manually extracted terms'!$B$2:$B$219),1,0)</f>
        <v>0</v>
      </c>
    </row>
    <row r="122" spans="1:3" x14ac:dyDescent="0.25">
      <c r="A122" t="s">
        <v>1381</v>
      </c>
      <c r="B122" s="3" t="str">
        <f t="shared" si="1"/>
        <v>averagedeductible</v>
      </c>
      <c r="C122">
        <f>IF(B122=LOOKUP(B122,'manually extracted terms'!$B$2:$B$219),1,0)</f>
        <v>0</v>
      </c>
    </row>
    <row r="123" spans="1:3" x14ac:dyDescent="0.25">
      <c r="A123" t="s">
        <v>1287</v>
      </c>
      <c r="B123" s="3" t="str">
        <f t="shared" si="1"/>
        <v>averageelapsed</v>
      </c>
      <c r="C123">
        <f>IF(B123=LOOKUP(B123,'manually extracted terms'!$B$2:$B$219),1,0)</f>
        <v>0</v>
      </c>
    </row>
    <row r="124" spans="1:3" x14ac:dyDescent="0.25">
      <c r="A124" t="s">
        <v>3737</v>
      </c>
      <c r="B124" s="3" t="str">
        <f t="shared" si="1"/>
        <v>averagetalk-time</v>
      </c>
      <c r="C124">
        <f>IF(B124=LOOKUP(B124,'manually extracted terms'!$B$2:$B$219),1,0)</f>
        <v>0</v>
      </c>
    </row>
    <row r="125" spans="1:3" x14ac:dyDescent="0.25">
      <c r="A125" t="s">
        <v>3762</v>
      </c>
      <c r="B125" s="3" t="str">
        <f t="shared" si="1"/>
        <v>averageyearly</v>
      </c>
      <c r="C125">
        <f>IF(B125=LOOKUP(B125,'manually extracted terms'!$B$2:$B$219),1,0)</f>
        <v>0</v>
      </c>
    </row>
    <row r="126" spans="1:3" x14ac:dyDescent="0.25">
      <c r="A126" t="s">
        <v>4391</v>
      </c>
      <c r="B126" s="3" t="str">
        <f t="shared" si="1"/>
        <v>averageyearlycost</v>
      </c>
      <c r="C126">
        <f>IF(B126=LOOKUP(B126,'manually extracted terms'!$B$2:$B$219),1,0)</f>
        <v>0</v>
      </c>
    </row>
    <row r="127" spans="1:3" x14ac:dyDescent="0.25">
      <c r="A127" t="s">
        <v>5032</v>
      </c>
      <c r="B127" s="3" t="str">
        <f t="shared" si="1"/>
        <v>averageyearlycostspremium</v>
      </c>
      <c r="C127">
        <f>IF(B127=LOOKUP(B127,'manually extracted terms'!$B$2:$B$219),1,0)</f>
        <v>0</v>
      </c>
    </row>
    <row r="128" spans="1:3" x14ac:dyDescent="0.25">
      <c r="A128" t="s">
        <v>3169</v>
      </c>
      <c r="B128" s="3" t="str">
        <f t="shared" si="1"/>
        <v>awareness</v>
      </c>
      <c r="C128">
        <f>IF(B128=LOOKUP(B128,'manually extracted terms'!$B$2:$B$219),1,0)</f>
        <v>0</v>
      </c>
    </row>
    <row r="129" spans="1:3" x14ac:dyDescent="0.25">
      <c r="A129" t="s">
        <v>4235</v>
      </c>
      <c r="B129" s="3" t="str">
        <f t="shared" si="1"/>
        <v>awarenessenrollment</v>
      </c>
      <c r="C129">
        <f>IF(B129=LOOKUP(B129,'manually extracted terms'!$B$2:$B$219),1,0)</f>
        <v>0</v>
      </c>
    </row>
    <row r="130" spans="1:3" x14ac:dyDescent="0.25">
      <c r="A130" t="s">
        <v>2640</v>
      </c>
      <c r="B130" s="3" t="str">
        <f t="shared" ref="B130:B193" si="2">LOWER(SUBSTITUTE(A130," ",""))</f>
        <v>basis</v>
      </c>
      <c r="C130">
        <f>IF(B130=LOOKUP(B130,'manually extracted terms'!$B$2:$B$219),1,0)</f>
        <v>0</v>
      </c>
    </row>
    <row r="131" spans="1:3" x14ac:dyDescent="0.25">
      <c r="A131" t="s">
        <v>5033</v>
      </c>
      <c r="B131" s="3" t="str">
        <f t="shared" si="2"/>
        <v>batch</v>
      </c>
      <c r="C131">
        <f>IF(B131=LOOKUP(B131,'manually extracted terms'!$B$2:$B$219),1,0)</f>
        <v>0</v>
      </c>
    </row>
    <row r="132" spans="1:3" x14ac:dyDescent="0.25">
      <c r="A132" t="s">
        <v>5034</v>
      </c>
      <c r="B132" s="3" t="str">
        <f t="shared" si="2"/>
        <v>batchprocess</v>
      </c>
      <c r="C132">
        <f>IF(B132=LOOKUP(B132,'manually extracted terms'!$B$2:$B$219),1,0)</f>
        <v>0</v>
      </c>
    </row>
    <row r="133" spans="1:3" x14ac:dyDescent="0.25">
      <c r="A133" t="s">
        <v>340</v>
      </c>
      <c r="B133" s="3" t="str">
        <f t="shared" si="2"/>
        <v>bcctp</v>
      </c>
      <c r="C133">
        <f>IF(B133=LOOKUP(B133,'manually extracted terms'!$B$2:$B$219),1,0)</f>
        <v>1</v>
      </c>
    </row>
    <row r="134" spans="1:3" x14ac:dyDescent="0.25">
      <c r="A134" t="s">
        <v>1748</v>
      </c>
      <c r="B134" s="3" t="str">
        <f t="shared" si="2"/>
        <v>behalf</v>
      </c>
      <c r="C134">
        <f>IF(B134=LOOKUP(B134,'manually extracted terms'!$B$2:$B$219),1,0)</f>
        <v>0</v>
      </c>
    </row>
    <row r="135" spans="1:3" x14ac:dyDescent="0.25">
      <c r="A135" t="s">
        <v>3342</v>
      </c>
      <c r="B135" s="3" t="str">
        <f t="shared" si="2"/>
        <v>beneficiary</v>
      </c>
      <c r="C135">
        <f>IF(B135=LOOKUP(B135,'manually extracted terms'!$B$2:$B$219),1,0)</f>
        <v>0</v>
      </c>
    </row>
    <row r="136" spans="1:3" x14ac:dyDescent="0.25">
      <c r="A136" t="s">
        <v>200</v>
      </c>
      <c r="B136" s="3" t="str">
        <f t="shared" si="2"/>
        <v>benefit</v>
      </c>
      <c r="C136">
        <f>IF(B136=LOOKUP(B136,'manually extracted terms'!$B$2:$B$219),1,0)</f>
        <v>0</v>
      </c>
    </row>
    <row r="137" spans="1:3" x14ac:dyDescent="0.25">
      <c r="A137" t="s">
        <v>1417</v>
      </c>
      <c r="B137" s="3" t="str">
        <f t="shared" si="2"/>
        <v>benefitdesign</v>
      </c>
      <c r="C137">
        <f>IF(B137=LOOKUP(B137,'manually extracted terms'!$B$2:$B$219),1,0)</f>
        <v>0</v>
      </c>
    </row>
    <row r="138" spans="1:3" x14ac:dyDescent="0.25">
      <c r="A138" t="s">
        <v>187</v>
      </c>
      <c r="B138" s="3" t="str">
        <f t="shared" si="2"/>
        <v>benefitlevel</v>
      </c>
      <c r="C138">
        <f>IF(B138=LOOKUP(B138,'manually extracted terms'!$B$2:$B$219),1,0)</f>
        <v>0</v>
      </c>
    </row>
    <row r="139" spans="1:3" x14ac:dyDescent="0.25">
      <c r="A139" t="s">
        <v>341</v>
      </c>
      <c r="B139" s="3" t="str">
        <f t="shared" si="2"/>
        <v>bhp</v>
      </c>
      <c r="C139">
        <f>IF(B139=LOOKUP(B139,'manually extracted terms'!$B$2:$B$219),1,0)</f>
        <v>1</v>
      </c>
    </row>
    <row r="140" spans="1:3" x14ac:dyDescent="0.25">
      <c r="A140" t="s">
        <v>1752</v>
      </c>
      <c r="B140" s="3" t="str">
        <f t="shared" si="2"/>
        <v>billboard</v>
      </c>
      <c r="C140">
        <f>IF(B140=LOOKUP(B140,'manually extracted terms'!$B$2:$B$219),1,0)</f>
        <v>0</v>
      </c>
    </row>
    <row r="141" spans="1:3" x14ac:dyDescent="0.25">
      <c r="A141" t="s">
        <v>4039</v>
      </c>
      <c r="B141" s="3" t="str">
        <f t="shared" si="2"/>
        <v>billboardmagazine</v>
      </c>
      <c r="C141">
        <f>IF(B141=LOOKUP(B141,'manually extracted terms'!$B$2:$B$219),1,0)</f>
        <v>0</v>
      </c>
    </row>
    <row r="142" spans="1:3" x14ac:dyDescent="0.25">
      <c r="A142" t="s">
        <v>1807</v>
      </c>
      <c r="B142" s="3" t="str">
        <f t="shared" si="2"/>
        <v>blind</v>
      </c>
      <c r="C142">
        <f>IF(B142=LOOKUP(B142,'manually extracted terms'!$B$2:$B$219),1,0)</f>
        <v>0</v>
      </c>
    </row>
    <row r="143" spans="1:3" x14ac:dyDescent="0.25">
      <c r="A143" t="s">
        <v>2663</v>
      </c>
      <c r="B143" s="3" t="str">
        <f t="shared" si="2"/>
        <v>business</v>
      </c>
      <c r="C143">
        <f>IF(B143=LOOKUP(B143,'manually extracted terms'!$B$2:$B$219),1,0)</f>
        <v>0</v>
      </c>
    </row>
    <row r="144" spans="1:3" x14ac:dyDescent="0.25">
      <c r="A144" t="s">
        <v>4546</v>
      </c>
      <c r="B144" s="3" t="str">
        <f t="shared" si="2"/>
        <v>businessmodel</v>
      </c>
      <c r="C144">
        <f>IF(B144=LOOKUP(B144,'manually extracted terms'!$B$2:$B$219),1,0)</f>
        <v>0</v>
      </c>
    </row>
    <row r="145" spans="1:3" x14ac:dyDescent="0.25">
      <c r="A145" t="s">
        <v>1526</v>
      </c>
      <c r="B145" s="3" t="str">
        <f t="shared" si="2"/>
        <v>calculate</v>
      </c>
      <c r="C145">
        <f>IF(B145=LOOKUP(B145,'manually extracted terms'!$B$2:$B$219),1,0)</f>
        <v>0</v>
      </c>
    </row>
    <row r="146" spans="1:3" x14ac:dyDescent="0.25">
      <c r="A146" t="s">
        <v>3639</v>
      </c>
      <c r="B146" s="3" t="str">
        <f t="shared" si="2"/>
        <v>calculateplan</v>
      </c>
      <c r="C146">
        <f>IF(B146=LOOKUP(B146,'manually extracted terms'!$B$2:$B$219),1,0)</f>
        <v>0</v>
      </c>
    </row>
    <row r="147" spans="1:3" x14ac:dyDescent="0.25">
      <c r="A147" t="s">
        <v>1118</v>
      </c>
      <c r="B147" s="3" t="str">
        <f t="shared" si="2"/>
        <v>calculateplancost</v>
      </c>
      <c r="C147">
        <f>IF(B147=LOOKUP(B147,'manually extracted terms'!$B$2:$B$219),1,0)</f>
        <v>0</v>
      </c>
    </row>
    <row r="148" spans="1:3" x14ac:dyDescent="0.25">
      <c r="A148" t="s">
        <v>3234</v>
      </c>
      <c r="B148" s="3" t="str">
        <f t="shared" si="2"/>
        <v>calculation</v>
      </c>
      <c r="C148">
        <f>IF(B148=LOOKUP(B148,'manually extracted terms'!$B$2:$B$219),1,0)</f>
        <v>0</v>
      </c>
    </row>
    <row r="149" spans="1:3" x14ac:dyDescent="0.25">
      <c r="A149" t="s">
        <v>2183</v>
      </c>
      <c r="B149" s="3" t="str">
        <f t="shared" si="2"/>
        <v>calculator</v>
      </c>
      <c r="C149">
        <f>IF(B149=LOOKUP(B149,'manually extracted terms'!$B$2:$B$219),1,0)</f>
        <v>0</v>
      </c>
    </row>
    <row r="150" spans="1:3" x14ac:dyDescent="0.25">
      <c r="A150" t="s">
        <v>342</v>
      </c>
      <c r="B150" s="3" t="str">
        <f t="shared" si="2"/>
        <v>calfresh</v>
      </c>
      <c r="C150">
        <f>IF(B150=LOOKUP(B150,'manually extracted terms'!$B$2:$B$219),1,0)</f>
        <v>1</v>
      </c>
    </row>
    <row r="151" spans="1:3" x14ac:dyDescent="0.25">
      <c r="A151" t="s">
        <v>1710</v>
      </c>
      <c r="B151" s="3" t="str">
        <f t="shared" si="2"/>
        <v>calheer</v>
      </c>
      <c r="C151">
        <f>IF(B151=LOOKUP(B151,'manually extracted terms'!$B$2:$B$219),1,0)</f>
        <v>0</v>
      </c>
    </row>
    <row r="152" spans="1:3" x14ac:dyDescent="0.25">
      <c r="A152" t="s">
        <v>5035</v>
      </c>
      <c r="B152" s="3" t="str">
        <f t="shared" si="2"/>
        <v>calheerfunctionality</v>
      </c>
      <c r="C152">
        <f>IF(B152=LOOKUP(B152,'manually extracted terms'!$B$2:$B$219),1,0)</f>
        <v>0</v>
      </c>
    </row>
    <row r="153" spans="1:3" x14ac:dyDescent="0.25">
      <c r="A153" t="s">
        <v>1273</v>
      </c>
      <c r="B153" s="3" t="str">
        <f t="shared" si="2"/>
        <v>calheerssolution</v>
      </c>
      <c r="C153">
        <f>IF(B153=LOOKUP(B153,'manually extracted terms'!$B$2:$B$219),1,0)</f>
        <v>0</v>
      </c>
    </row>
    <row r="154" spans="1:3" x14ac:dyDescent="0.25">
      <c r="A154" t="s">
        <v>3835</v>
      </c>
      <c r="B154" s="3" t="str">
        <f t="shared" si="2"/>
        <v>calheersweb</v>
      </c>
      <c r="C154">
        <f>IF(B154=LOOKUP(B154,'manually extracted terms'!$B$2:$B$219),1,0)</f>
        <v>0</v>
      </c>
    </row>
    <row r="155" spans="1:3" x14ac:dyDescent="0.25">
      <c r="A155" t="s">
        <v>1132</v>
      </c>
      <c r="B155" s="3" t="str">
        <f t="shared" si="2"/>
        <v>calheerswebportal</v>
      </c>
      <c r="C155">
        <f>IF(B155=LOOKUP(B155,'manually extracted terms'!$B$2:$B$219),1,0)</f>
        <v>0</v>
      </c>
    </row>
    <row r="156" spans="1:3" x14ac:dyDescent="0.25">
      <c r="A156" t="s">
        <v>1737</v>
      </c>
      <c r="B156" s="3" t="str">
        <f t="shared" si="2"/>
        <v>calheers-generated</v>
      </c>
      <c r="C156">
        <f>IF(B156=LOOKUP(B156,'manually extracted terms'!$B$2:$B$219),1,0)</f>
        <v>0</v>
      </c>
    </row>
    <row r="157" spans="1:3" x14ac:dyDescent="0.25">
      <c r="A157" t="s">
        <v>1580</v>
      </c>
      <c r="B157" s="3" t="str">
        <f t="shared" si="2"/>
        <v>california</v>
      </c>
      <c r="C157">
        <f>IF(B157=LOOKUP(B157,'manually extracted terms'!$B$2:$B$219),1,0)</f>
        <v>0</v>
      </c>
    </row>
    <row r="158" spans="1:3" x14ac:dyDescent="0.25">
      <c r="A158" t="s">
        <v>1498</v>
      </c>
      <c r="B158" s="3" t="str">
        <f t="shared" si="2"/>
        <v>californiadepartment</v>
      </c>
      <c r="C158">
        <f>IF(B158=LOOKUP(B158,'manually extracted terms'!$B$2:$B$219),1,0)</f>
        <v>0</v>
      </c>
    </row>
    <row r="159" spans="1:3" x14ac:dyDescent="0.25">
      <c r="A159" t="s">
        <v>1475</v>
      </c>
      <c r="B159" s="3" t="str">
        <f t="shared" si="2"/>
        <v>californiapolicy</v>
      </c>
      <c r="C159">
        <f>IF(B159=LOOKUP(B159,'manually extracted terms'!$B$2:$B$219),1,0)</f>
        <v>1</v>
      </c>
    </row>
    <row r="160" spans="1:3" x14ac:dyDescent="0.25">
      <c r="A160" t="s">
        <v>1419</v>
      </c>
      <c r="B160" s="3" t="str">
        <f t="shared" si="2"/>
        <v>californiapolicymaker</v>
      </c>
      <c r="C160">
        <f>IF(B160=LOOKUP(B160,'manually extracted terms'!$B$2:$B$219),1,0)</f>
        <v>0</v>
      </c>
    </row>
    <row r="161" spans="1:3" x14ac:dyDescent="0.25">
      <c r="A161" t="s">
        <v>2265</v>
      </c>
      <c r="B161" s="3" t="str">
        <f t="shared" si="2"/>
        <v>call</v>
      </c>
      <c r="C161">
        <f>IF(B161=LOOKUP(B161,'manually extracted terms'!$B$2:$B$219),1,0)</f>
        <v>0</v>
      </c>
    </row>
    <row r="162" spans="1:3" x14ac:dyDescent="0.25">
      <c r="A162" t="s">
        <v>334</v>
      </c>
      <c r="B162" s="3" t="str">
        <f t="shared" si="2"/>
        <v>callcenter</v>
      </c>
      <c r="C162">
        <f>IF(B162=LOOKUP(B162,'manually extracted terms'!$B$2:$B$219),1,0)</f>
        <v>1</v>
      </c>
    </row>
    <row r="163" spans="1:3" x14ac:dyDescent="0.25">
      <c r="A163" t="s">
        <v>1103</v>
      </c>
      <c r="B163" s="3" t="str">
        <f t="shared" si="2"/>
        <v>callcenterstaff</v>
      </c>
      <c r="C163">
        <f>IF(B163=LOOKUP(B163,'manually extracted terms'!$B$2:$B$219),1,0)</f>
        <v>0</v>
      </c>
    </row>
    <row r="164" spans="1:3" x14ac:dyDescent="0.25">
      <c r="A164" t="s">
        <v>1678</v>
      </c>
      <c r="B164" s="3" t="str">
        <f t="shared" si="2"/>
        <v>calwork</v>
      </c>
      <c r="C164">
        <f>IF(B164=LOOKUP(B164,'manually extracted terms'!$B$2:$B$219),1,0)</f>
        <v>0</v>
      </c>
    </row>
    <row r="165" spans="1:3" x14ac:dyDescent="0.25">
      <c r="A165" t="s">
        <v>1581</v>
      </c>
      <c r="B165" s="3" t="str">
        <f t="shared" si="2"/>
        <v>capability</v>
      </c>
      <c r="C165">
        <f>IF(B165=LOOKUP(B165,'manually extracted terms'!$B$2:$B$219),1,0)</f>
        <v>0</v>
      </c>
    </row>
    <row r="166" spans="1:3" x14ac:dyDescent="0.25">
      <c r="A166" t="s">
        <v>2784</v>
      </c>
      <c r="B166" s="3" t="str">
        <f t="shared" si="2"/>
        <v>card</v>
      </c>
      <c r="C166">
        <f>IF(B166=LOOKUP(B166,'manually extracted terms'!$B$2:$B$219),1,0)</f>
        <v>0</v>
      </c>
    </row>
    <row r="167" spans="1:3" x14ac:dyDescent="0.25">
      <c r="A167" t="s">
        <v>2261</v>
      </c>
      <c r="B167" s="3" t="str">
        <f t="shared" si="2"/>
        <v>care</v>
      </c>
      <c r="C167">
        <f>IF(B167=LOOKUP(B167,'manually extracted terms'!$B$2:$B$219),1,0)</f>
        <v>0</v>
      </c>
    </row>
    <row r="168" spans="1:3" x14ac:dyDescent="0.25">
      <c r="A168" t="s">
        <v>198</v>
      </c>
      <c r="B168" s="3" t="str">
        <f t="shared" si="2"/>
        <v>carecoordination</v>
      </c>
      <c r="C168">
        <f>IF(B168=LOOKUP(B168,'manually extracted terms'!$B$2:$B$219),1,0)</f>
        <v>1</v>
      </c>
    </row>
    <row r="169" spans="1:3" x14ac:dyDescent="0.25">
      <c r="A169" t="s">
        <v>3734</v>
      </c>
      <c r="B169" s="3" t="str">
        <f t="shared" si="2"/>
        <v>caredmhc</v>
      </c>
      <c r="C169">
        <f>IF(B169=LOOKUP(B169,'manually extracted terms'!$B$2:$B$219),1,0)</f>
        <v>0</v>
      </c>
    </row>
    <row r="170" spans="1:3" x14ac:dyDescent="0.25">
      <c r="A170" t="s">
        <v>4066</v>
      </c>
      <c r="B170" s="3" t="str">
        <f t="shared" si="2"/>
        <v>careservice</v>
      </c>
      <c r="C170">
        <f>IF(B170=LOOKUP(B170,'manually extracted terms'!$B$2:$B$219),1,0)</f>
        <v>0</v>
      </c>
    </row>
    <row r="171" spans="1:3" x14ac:dyDescent="0.25">
      <c r="A171" t="s">
        <v>3850</v>
      </c>
      <c r="B171" s="3" t="str">
        <f t="shared" si="2"/>
        <v>careservicesdhc</v>
      </c>
      <c r="C171">
        <f>IF(B171=LOOKUP(B171,'manually extracted terms'!$B$2:$B$219),1,0)</f>
        <v>0</v>
      </c>
    </row>
    <row r="172" spans="1:3" x14ac:dyDescent="0.25">
      <c r="A172" t="s">
        <v>116</v>
      </c>
      <c r="B172" s="3" t="str">
        <f t="shared" si="2"/>
        <v>case</v>
      </c>
      <c r="C172">
        <f>IF(B172=LOOKUP(B172,'manually extracted terms'!$B$2:$B$219),1,0)</f>
        <v>1</v>
      </c>
    </row>
    <row r="173" spans="1:3" x14ac:dyDescent="0.25">
      <c r="A173" t="s">
        <v>4492</v>
      </c>
      <c r="B173" s="3" t="str">
        <f t="shared" si="2"/>
        <v>casechange</v>
      </c>
      <c r="C173">
        <f>IF(B173=LOOKUP(B173,'manually extracted terms'!$B$2:$B$219),1,0)</f>
        <v>0</v>
      </c>
    </row>
    <row r="174" spans="1:3" x14ac:dyDescent="0.25">
      <c r="A174" t="s">
        <v>3229</v>
      </c>
      <c r="B174" s="3" t="str">
        <f t="shared" si="2"/>
        <v>casechangechange</v>
      </c>
      <c r="C174">
        <f>IF(B174=LOOKUP(B174,'manually extracted terms'!$B$2:$B$219),1,0)</f>
        <v>0</v>
      </c>
    </row>
    <row r="175" spans="1:3" x14ac:dyDescent="0.25">
      <c r="A175" t="s">
        <v>1350</v>
      </c>
      <c r="B175" s="3" t="str">
        <f t="shared" si="2"/>
        <v>casefile</v>
      </c>
      <c r="C175">
        <f>IF(B175=LOOKUP(B175,'manually extracted terms'!$B$2:$B$219),1,0)</f>
        <v>0</v>
      </c>
    </row>
    <row r="176" spans="1:3" x14ac:dyDescent="0.25">
      <c r="A176" t="s">
        <v>1218</v>
      </c>
      <c r="B176" s="3" t="str">
        <f t="shared" si="2"/>
        <v>caseinformation</v>
      </c>
      <c r="C176">
        <f>IF(B176=LOOKUP(B176,'manually extracted terms'!$B$2:$B$219),1,0)</f>
        <v>0</v>
      </c>
    </row>
    <row r="177" spans="1:3" x14ac:dyDescent="0.25">
      <c r="A177" t="s">
        <v>114</v>
      </c>
      <c r="B177" s="3" t="str">
        <f t="shared" si="2"/>
        <v>casemanagement</v>
      </c>
      <c r="C177">
        <f>IF(B177=LOOKUP(B177,'manually extracted terms'!$B$2:$B$219),1,0)</f>
        <v>1</v>
      </c>
    </row>
    <row r="178" spans="1:3" x14ac:dyDescent="0.25">
      <c r="A178" t="s">
        <v>5036</v>
      </c>
      <c r="B178" s="3" t="str">
        <f t="shared" si="2"/>
        <v>casemanagementfunction</v>
      </c>
      <c r="C178">
        <f>IF(B178=LOOKUP(B178,'manually extracted terms'!$B$2:$B$219),1,0)</f>
        <v>0</v>
      </c>
    </row>
    <row r="179" spans="1:3" x14ac:dyDescent="0.25">
      <c r="A179" t="s">
        <v>4550</v>
      </c>
      <c r="B179" s="3" t="str">
        <f t="shared" si="2"/>
        <v>casemanagementmodel</v>
      </c>
      <c r="C179">
        <f>IF(B179=LOOKUP(B179,'manually extracted terms'!$B$2:$B$219),1,0)</f>
        <v>0</v>
      </c>
    </row>
    <row r="180" spans="1:3" x14ac:dyDescent="0.25">
      <c r="A180" t="s">
        <v>4387</v>
      </c>
      <c r="B180" s="3" t="str">
        <f t="shared" si="2"/>
        <v>casenote</v>
      </c>
      <c r="C180">
        <f>IF(B180=LOOKUP(B180,'manually extracted terms'!$B$2:$B$219),1,0)</f>
        <v>0</v>
      </c>
    </row>
    <row r="181" spans="1:3" x14ac:dyDescent="0.25">
      <c r="A181" t="s">
        <v>154</v>
      </c>
      <c r="B181" s="3" t="str">
        <f t="shared" si="2"/>
        <v>caserecord</v>
      </c>
      <c r="C181">
        <f>IF(B181=LOOKUP(B181,'manually extracted terms'!$B$2:$B$219),1,0)</f>
        <v>1</v>
      </c>
    </row>
    <row r="182" spans="1:3" x14ac:dyDescent="0.25">
      <c r="A182" t="s">
        <v>5037</v>
      </c>
      <c r="B182" s="3" t="str">
        <f t="shared" si="2"/>
        <v>caserecordhousehold</v>
      </c>
      <c r="C182">
        <f>IF(B182=LOOKUP(B182,'manually extracted terms'!$B$2:$B$219),1,0)</f>
        <v>0</v>
      </c>
    </row>
    <row r="183" spans="1:3" x14ac:dyDescent="0.25">
      <c r="A183" t="s">
        <v>115</v>
      </c>
      <c r="B183" s="3" t="str">
        <f t="shared" si="2"/>
        <v>caseload</v>
      </c>
      <c r="C183">
        <f>IF(B183=LOOKUP(B183,'manually extracted terms'!$B$2:$B$219),1,0)</f>
        <v>1</v>
      </c>
    </row>
    <row r="184" spans="1:3" x14ac:dyDescent="0.25">
      <c r="A184" t="s">
        <v>3939</v>
      </c>
      <c r="B184" s="3" t="str">
        <f t="shared" si="2"/>
        <v>caseloadcount</v>
      </c>
      <c r="C184">
        <f>IF(B184=LOOKUP(B184,'manually extracted terms'!$B$2:$B$219),1,0)</f>
        <v>0</v>
      </c>
    </row>
    <row r="185" spans="1:3" x14ac:dyDescent="0.25">
      <c r="A185" t="s">
        <v>4363</v>
      </c>
      <c r="B185" s="3" t="str">
        <f t="shared" si="2"/>
        <v>caseloadreport</v>
      </c>
      <c r="C185">
        <f>IF(B185=LOOKUP(B185,'manually extracted terms'!$B$2:$B$219),1,0)</f>
        <v>0</v>
      </c>
    </row>
    <row r="186" spans="1:3" x14ac:dyDescent="0.25">
      <c r="A186" t="s">
        <v>4798</v>
      </c>
      <c r="B186" s="3" t="str">
        <f t="shared" si="2"/>
        <v>caseloadsize</v>
      </c>
      <c r="C186">
        <f>IF(B186=LOOKUP(B186,'manually extracted terms'!$B$2:$B$219),1,0)</f>
        <v>0</v>
      </c>
    </row>
    <row r="187" spans="1:3" x14ac:dyDescent="0.25">
      <c r="A187" t="s">
        <v>4693</v>
      </c>
      <c r="B187" s="3" t="str">
        <f t="shared" si="2"/>
        <v>catalog</v>
      </c>
      <c r="C187">
        <f>IF(B187=LOOKUP(B187,'manually extracted terms'!$B$2:$B$219),1,0)</f>
        <v>1</v>
      </c>
    </row>
    <row r="188" spans="1:3" x14ac:dyDescent="0.25">
      <c r="A188" t="s">
        <v>1462</v>
      </c>
      <c r="B188" s="3" t="str">
        <f t="shared" si="2"/>
        <v>category</v>
      </c>
      <c r="C188">
        <f>IF(B188=LOOKUP(B188,'manually extracted terms'!$B$2:$B$219),1,0)</f>
        <v>0</v>
      </c>
    </row>
    <row r="189" spans="1:3" x14ac:dyDescent="0.25">
      <c r="A189" t="s">
        <v>343</v>
      </c>
      <c r="B189" s="3" t="str">
        <f t="shared" si="2"/>
        <v>cdi</v>
      </c>
      <c r="C189">
        <f>IF(B189=LOOKUP(B189,'manually extracted terms'!$B$2:$B$219),1,0)</f>
        <v>1</v>
      </c>
    </row>
    <row r="190" spans="1:3" x14ac:dyDescent="0.25">
      <c r="A190" t="s">
        <v>2292</v>
      </c>
      <c r="B190" s="3" t="str">
        <f t="shared" si="2"/>
        <v>center</v>
      </c>
      <c r="C190">
        <f>IF(B190=LOOKUP(B190,'manually extracted terms'!$B$2:$B$219),1,0)</f>
        <v>0</v>
      </c>
    </row>
    <row r="191" spans="1:3" x14ac:dyDescent="0.25">
      <c r="A191" t="s">
        <v>4563</v>
      </c>
      <c r="B191" s="3" t="str">
        <f t="shared" si="2"/>
        <v>centerpersonnel</v>
      </c>
      <c r="C191">
        <f>IF(B191=LOOKUP(B191,'manually extracted terms'!$B$2:$B$219),1,0)</f>
        <v>0</v>
      </c>
    </row>
    <row r="192" spans="1:3" x14ac:dyDescent="0.25">
      <c r="A192" t="s">
        <v>2692</v>
      </c>
      <c r="B192" s="3" t="str">
        <f t="shared" si="2"/>
        <v>centerstaff</v>
      </c>
      <c r="C192">
        <f>IF(B192=LOOKUP(B192,'manually extracted terms'!$B$2:$B$219),1,0)</f>
        <v>0</v>
      </c>
    </row>
    <row r="193" spans="1:3" x14ac:dyDescent="0.25">
      <c r="A193" t="s">
        <v>4678</v>
      </c>
      <c r="B193" s="3" t="str">
        <f t="shared" si="2"/>
        <v>certification</v>
      </c>
      <c r="C193">
        <f>IF(B193=LOOKUP(B193,'manually extracted terms'!$B$2:$B$219),1,0)</f>
        <v>0</v>
      </c>
    </row>
    <row r="194" spans="1:3" x14ac:dyDescent="0.25">
      <c r="A194" t="s">
        <v>4515</v>
      </c>
      <c r="B194" s="3" t="str">
        <f t="shared" ref="B194:B257" si="3">LOWER(SUBSTITUTE(A194," ",""))</f>
        <v>certified</v>
      </c>
      <c r="C194">
        <f>IF(B194=LOOKUP(B194,'manually extracted terms'!$B$2:$B$219),1,0)</f>
        <v>0</v>
      </c>
    </row>
    <row r="195" spans="1:3" x14ac:dyDescent="0.25">
      <c r="A195" t="s">
        <v>4065</v>
      </c>
      <c r="B195" s="3" t="str">
        <f t="shared" si="3"/>
        <v>certifiedqhp</v>
      </c>
      <c r="C195">
        <f>IF(B195=LOOKUP(B195,'manually extracted terms'!$B$2:$B$219),1,0)</f>
        <v>0</v>
      </c>
    </row>
    <row r="196" spans="1:3" x14ac:dyDescent="0.25">
      <c r="A196" t="s">
        <v>1585</v>
      </c>
      <c r="B196" s="3" t="str">
        <f t="shared" si="3"/>
        <v>change</v>
      </c>
      <c r="C196">
        <f>IF(B196=LOOKUP(B196,'manually extracted terms'!$B$2:$B$219),1,0)</f>
        <v>0</v>
      </c>
    </row>
    <row r="197" spans="1:3" x14ac:dyDescent="0.25">
      <c r="A197" t="s">
        <v>3228</v>
      </c>
      <c r="B197" s="3" t="str">
        <f t="shared" si="3"/>
        <v>changechange</v>
      </c>
      <c r="C197">
        <f>IF(B197=LOOKUP(B197,'manually extracted terms'!$B$2:$B$219),1,0)</f>
        <v>0</v>
      </c>
    </row>
    <row r="198" spans="1:3" x14ac:dyDescent="0.25">
      <c r="A198" t="s">
        <v>2955</v>
      </c>
      <c r="B198" s="3" t="str">
        <f t="shared" si="3"/>
        <v>changeuser</v>
      </c>
      <c r="C198">
        <f>IF(B198=LOOKUP(B198,'manually extracted terms'!$B$2:$B$219),1,0)</f>
        <v>0</v>
      </c>
    </row>
    <row r="199" spans="1:3" x14ac:dyDescent="0.25">
      <c r="A199" t="s">
        <v>5038</v>
      </c>
      <c r="B199" s="3" t="str">
        <f t="shared" si="3"/>
        <v>changeusercalheers-generated</v>
      </c>
      <c r="C199">
        <f>IF(B199=LOOKUP(B199,'manually extracted terms'!$B$2:$B$219),1,0)</f>
        <v>0</v>
      </c>
    </row>
    <row r="200" spans="1:3" x14ac:dyDescent="0.25">
      <c r="A200" t="s">
        <v>2335</v>
      </c>
      <c r="B200" s="3" t="str">
        <f t="shared" si="3"/>
        <v>channel</v>
      </c>
      <c r="C200">
        <f>IF(B200=LOOKUP(B200,'manually extracted terms'!$B$2:$B$219),1,0)</f>
        <v>0</v>
      </c>
    </row>
    <row r="201" spans="1:3" x14ac:dyDescent="0.25">
      <c r="A201" t="s">
        <v>2184</v>
      </c>
      <c r="B201" s="3" t="str">
        <f t="shared" si="3"/>
        <v>chat</v>
      </c>
      <c r="C201">
        <f>IF(B201=LOOKUP(B201,'manually extracted terms'!$B$2:$B$219),1,0)</f>
        <v>0</v>
      </c>
    </row>
    <row r="202" spans="1:3" x14ac:dyDescent="0.25">
      <c r="A202" t="s">
        <v>2988</v>
      </c>
      <c r="B202" s="3" t="str">
        <f t="shared" si="3"/>
        <v>chdp</v>
      </c>
      <c r="C202">
        <f>IF(B202=LOOKUP(B202,'manually extracted terms'!$B$2:$B$219),1,0)</f>
        <v>0</v>
      </c>
    </row>
    <row r="203" spans="1:3" x14ac:dyDescent="0.25">
      <c r="A203" t="s">
        <v>1371</v>
      </c>
      <c r="B203" s="3" t="str">
        <f t="shared" si="3"/>
        <v>chdpgateway</v>
      </c>
      <c r="C203">
        <f>IF(B203=LOOKUP(B203,'manually extracted terms'!$B$2:$B$219),1,0)</f>
        <v>1</v>
      </c>
    </row>
    <row r="204" spans="1:3" x14ac:dyDescent="0.25">
      <c r="A204" t="s">
        <v>2390</v>
      </c>
      <c r="B204" s="3" t="str">
        <f t="shared" si="3"/>
        <v>check</v>
      </c>
      <c r="C204">
        <f>IF(B204=LOOKUP(B204,'manually extracted terms'!$B$2:$B$219),1,0)</f>
        <v>0</v>
      </c>
    </row>
    <row r="205" spans="1:3" x14ac:dyDescent="0.25">
      <c r="A205" t="s">
        <v>1416</v>
      </c>
      <c r="B205" s="3" t="str">
        <f t="shared" si="3"/>
        <v>checkbenefit</v>
      </c>
      <c r="C205">
        <f>IF(B205=LOOKUP(B205,'manually extracted terms'!$B$2:$B$219),1,0)</f>
        <v>0</v>
      </c>
    </row>
    <row r="206" spans="1:3" x14ac:dyDescent="0.25">
      <c r="A206" t="s">
        <v>344</v>
      </c>
      <c r="B206" s="3" t="str">
        <f t="shared" si="3"/>
        <v>chip</v>
      </c>
      <c r="C206">
        <f>IF(B206=LOOKUP(B206,'manually extracted terms'!$B$2:$B$219),1,0)</f>
        <v>1</v>
      </c>
    </row>
    <row r="207" spans="1:3" x14ac:dyDescent="0.25">
      <c r="A207" t="s">
        <v>1244</v>
      </c>
      <c r="B207" s="3" t="str">
        <f t="shared" si="3"/>
        <v>chipplan</v>
      </c>
      <c r="C207">
        <f>IF(B207=LOOKUP(B207,'manually extracted terms'!$B$2:$B$219),1,0)</f>
        <v>0</v>
      </c>
    </row>
    <row r="208" spans="1:3" x14ac:dyDescent="0.25">
      <c r="A208" t="s">
        <v>1129</v>
      </c>
      <c r="B208" s="3" t="str">
        <f t="shared" si="3"/>
        <v>chipplaninformation</v>
      </c>
      <c r="C208">
        <f>IF(B208=LOOKUP(B208,'manually extracted terms'!$B$2:$B$219),1,0)</f>
        <v>0</v>
      </c>
    </row>
    <row r="209" spans="1:3" x14ac:dyDescent="0.25">
      <c r="A209" t="s">
        <v>2502</v>
      </c>
      <c r="B209" s="3" t="str">
        <f t="shared" si="3"/>
        <v>chipquality</v>
      </c>
      <c r="C209">
        <f>IF(B209=LOOKUP(B209,'manually extracted terms'!$B$2:$B$219),1,0)</f>
        <v>0</v>
      </c>
    </row>
    <row r="210" spans="1:3" x14ac:dyDescent="0.25">
      <c r="A210" t="s">
        <v>2473</v>
      </c>
      <c r="B210" s="3" t="str">
        <f t="shared" si="3"/>
        <v>chipqualitycontrol</v>
      </c>
      <c r="C210">
        <f>IF(B210=LOOKUP(B210,'manually extracted terms'!$B$2:$B$219),1,0)</f>
        <v>0</v>
      </c>
    </row>
    <row r="211" spans="1:3" x14ac:dyDescent="0.25">
      <c r="A211" t="s">
        <v>1000</v>
      </c>
      <c r="B211" s="3" t="str">
        <f t="shared" si="3"/>
        <v>chipqualitycontrolinitiative</v>
      </c>
      <c r="C211">
        <f>IF(B211=LOOKUP(B211,'manually extracted terms'!$B$2:$B$219),1,0)</f>
        <v>0</v>
      </c>
    </row>
    <row r="212" spans="1:3" x14ac:dyDescent="0.25">
      <c r="A212" t="s">
        <v>345</v>
      </c>
      <c r="B212" s="3" t="str">
        <f t="shared" si="3"/>
        <v>cin</v>
      </c>
      <c r="C212">
        <f>IF(B212=LOOKUP(B212,'manually extracted terms'!$B$2:$B$219),1,0)</f>
        <v>1</v>
      </c>
    </row>
    <row r="213" spans="1:3" x14ac:dyDescent="0.25">
      <c r="A213" t="s">
        <v>1630</v>
      </c>
      <c r="B213" s="3" t="str">
        <f t="shared" si="3"/>
        <v>circumstance</v>
      </c>
      <c r="C213">
        <f>IF(B213=LOOKUP(B213,'manually extracted terms'!$B$2:$B$219),1,0)</f>
        <v>0</v>
      </c>
    </row>
    <row r="214" spans="1:3" x14ac:dyDescent="0.25">
      <c r="A214" t="s">
        <v>3855</v>
      </c>
      <c r="B214" s="3" t="str">
        <f t="shared" si="3"/>
        <v>circumstancee</v>
      </c>
      <c r="C214">
        <f>IF(B214=LOOKUP(B214,'manually extracted terms'!$B$2:$B$219),1,0)</f>
        <v>0</v>
      </c>
    </row>
    <row r="215" spans="1:3" x14ac:dyDescent="0.25">
      <c r="A215" t="s">
        <v>3590</v>
      </c>
      <c r="B215" s="3" t="str">
        <f t="shared" si="3"/>
        <v>circumstanceeg</v>
      </c>
      <c r="C215">
        <f>IF(B215=LOOKUP(B215,'manually extracted terms'!$B$2:$B$219),1,0)</f>
        <v>0</v>
      </c>
    </row>
    <row r="216" spans="1:3" x14ac:dyDescent="0.25">
      <c r="A216" t="s">
        <v>1534</v>
      </c>
      <c r="B216" s="3" t="str">
        <f t="shared" si="3"/>
        <v>citizenship</v>
      </c>
      <c r="C216">
        <f>IF(B216=LOOKUP(B216,'manually extracted terms'!$B$2:$B$219),1,0)</f>
        <v>0</v>
      </c>
    </row>
    <row r="217" spans="1:3" x14ac:dyDescent="0.25">
      <c r="A217" t="s">
        <v>1304</v>
      </c>
      <c r="B217" s="3" t="str">
        <f t="shared" si="3"/>
        <v>citizenshipverification</v>
      </c>
      <c r="C217">
        <f>IF(B217=LOOKUP(B217,'manually extracted terms'!$B$2:$B$219),1,0)</f>
        <v>0</v>
      </c>
    </row>
    <row r="218" spans="1:3" x14ac:dyDescent="0.25">
      <c r="A218" t="s">
        <v>155</v>
      </c>
      <c r="B218" s="3" t="str">
        <f t="shared" si="3"/>
        <v>claim</v>
      </c>
      <c r="C218">
        <f>IF(B218=LOOKUP(B218,'manually extracted terms'!$B$2:$B$219),1,0)</f>
        <v>1</v>
      </c>
    </row>
    <row r="219" spans="1:3" x14ac:dyDescent="0.25">
      <c r="A219" t="s">
        <v>2541</v>
      </c>
      <c r="B219" s="3" t="str">
        <f t="shared" si="3"/>
        <v>client</v>
      </c>
      <c r="C219">
        <f>IF(B219=LOOKUP(B219,'manually extracted terms'!$B$2:$B$219),1,0)</f>
        <v>0</v>
      </c>
    </row>
    <row r="220" spans="1:3" x14ac:dyDescent="0.25">
      <c r="A220" t="s">
        <v>4528</v>
      </c>
      <c r="B220" s="3" t="str">
        <f t="shared" si="3"/>
        <v>clientidentification</v>
      </c>
      <c r="C220">
        <f>IF(B220=LOOKUP(B220,'manually extracted terms'!$B$2:$B$219),1,0)</f>
        <v>0</v>
      </c>
    </row>
    <row r="221" spans="1:3" x14ac:dyDescent="0.25">
      <c r="A221" t="s">
        <v>3132</v>
      </c>
      <c r="B221" s="3" t="str">
        <f t="shared" si="3"/>
        <v>clientidentificationnumber</v>
      </c>
      <c r="C221">
        <f>IF(B221=LOOKUP(B221,'manually extracted terms'!$B$2:$B$219),1,0)</f>
        <v>1</v>
      </c>
    </row>
    <row r="222" spans="1:3" x14ac:dyDescent="0.25">
      <c r="A222" t="s">
        <v>3725</v>
      </c>
      <c r="B222" s="3" t="str">
        <f t="shared" si="3"/>
        <v>clientindex</v>
      </c>
      <c r="C222">
        <f>IF(B222=LOOKUP(B222,'manually extracted terms'!$B$2:$B$219),1,0)</f>
        <v>0</v>
      </c>
    </row>
    <row r="223" spans="1:3" x14ac:dyDescent="0.25">
      <c r="A223" t="s">
        <v>2791</v>
      </c>
      <c r="B223" s="3" t="str">
        <f t="shared" si="3"/>
        <v>clientindexsci</v>
      </c>
      <c r="C223">
        <f>IF(B223=LOOKUP(B223,'manually extracted terms'!$B$2:$B$219),1,0)</f>
        <v>0</v>
      </c>
    </row>
    <row r="224" spans="1:3" x14ac:dyDescent="0.25">
      <c r="A224" t="s">
        <v>2284</v>
      </c>
      <c r="B224" s="3" t="str">
        <f t="shared" si="3"/>
        <v>code</v>
      </c>
      <c r="C224">
        <f>IF(B224=LOOKUP(B224,'manually extracted terms'!$B$2:$B$219),1,0)</f>
        <v>0</v>
      </c>
    </row>
    <row r="225" spans="1:3" x14ac:dyDescent="0.25">
      <c r="A225" t="s">
        <v>2185</v>
      </c>
      <c r="B225" s="3" t="str">
        <f t="shared" si="3"/>
        <v>comment</v>
      </c>
      <c r="C225">
        <f>IF(B225=LOOKUP(B225,'manually extracted terms'!$B$2:$B$219),1,0)</f>
        <v>0</v>
      </c>
    </row>
    <row r="226" spans="1:3" x14ac:dyDescent="0.25">
      <c r="A226" t="s">
        <v>2244</v>
      </c>
      <c r="B226" s="3" t="str">
        <f t="shared" si="3"/>
        <v>communication</v>
      </c>
      <c r="C226">
        <f>IF(B226=LOOKUP(B226,'manually extracted terms'!$B$2:$B$219),1,0)</f>
        <v>0</v>
      </c>
    </row>
    <row r="227" spans="1:3" x14ac:dyDescent="0.25">
      <c r="A227" t="s">
        <v>210</v>
      </c>
      <c r="B227" s="3" t="str">
        <f t="shared" si="3"/>
        <v>communicationchannel</v>
      </c>
      <c r="C227">
        <f>IF(B227=LOOKUP(B227,'manually extracted terms'!$B$2:$B$219),1,0)</f>
        <v>0</v>
      </c>
    </row>
    <row r="228" spans="1:3" x14ac:dyDescent="0.25">
      <c r="A228" t="s">
        <v>1408</v>
      </c>
      <c r="B228" s="3" t="str">
        <f t="shared" si="3"/>
        <v>communicationmethod</v>
      </c>
      <c r="C228">
        <f>IF(B228=LOOKUP(B228,'manually extracted terms'!$B$2:$B$219),1,0)</f>
        <v>0</v>
      </c>
    </row>
    <row r="229" spans="1:3" x14ac:dyDescent="0.25">
      <c r="A229" t="s">
        <v>3482</v>
      </c>
      <c r="B229" s="3" t="str">
        <f t="shared" si="3"/>
        <v>communicationoption</v>
      </c>
      <c r="C229">
        <f>IF(B229=LOOKUP(B229,'manually extracted terms'!$B$2:$B$219),1,0)</f>
        <v>0</v>
      </c>
    </row>
    <row r="230" spans="1:3" x14ac:dyDescent="0.25">
      <c r="A230" t="s">
        <v>1642</v>
      </c>
      <c r="B230" s="3" t="str">
        <f t="shared" si="3"/>
        <v>comparison</v>
      </c>
      <c r="C230">
        <f>IF(B230=LOOKUP(B230,'manually extracted terms'!$B$2:$B$219),1,0)</f>
        <v>0</v>
      </c>
    </row>
    <row r="231" spans="1:3" x14ac:dyDescent="0.25">
      <c r="A231" t="s">
        <v>1816</v>
      </c>
      <c r="B231" s="3" t="str">
        <f t="shared" si="3"/>
        <v>compile</v>
      </c>
      <c r="C231">
        <f>IF(B231=LOOKUP(B231,'manually extracted terms'!$B$2:$B$219),1,0)</f>
        <v>0</v>
      </c>
    </row>
    <row r="232" spans="1:3" x14ac:dyDescent="0.25">
      <c r="A232" t="s">
        <v>1524</v>
      </c>
      <c r="B232" s="3" t="str">
        <f t="shared" si="3"/>
        <v>complaint</v>
      </c>
      <c r="C232">
        <f>IF(B232=LOOKUP(B232,'manually extracted terms'!$B$2:$B$219),1,0)</f>
        <v>0</v>
      </c>
    </row>
    <row r="233" spans="1:3" x14ac:dyDescent="0.25">
      <c r="A233" t="s">
        <v>4565</v>
      </c>
      <c r="B233" s="3" t="str">
        <f t="shared" si="3"/>
        <v>complaintfeedback</v>
      </c>
      <c r="C233">
        <f>IF(B233=LOOKUP(B233,'manually extracted terms'!$B$2:$B$219),1,0)</f>
        <v>0</v>
      </c>
    </row>
    <row r="234" spans="1:3" x14ac:dyDescent="0.25">
      <c r="A234" t="s">
        <v>3547</v>
      </c>
      <c r="B234" s="3" t="str">
        <f t="shared" si="3"/>
        <v>complaintfeedbacktrend</v>
      </c>
      <c r="C234">
        <f>IF(B234=LOOKUP(B234,'manually extracted terms'!$B$2:$B$219),1,0)</f>
        <v>0</v>
      </c>
    </row>
    <row r="235" spans="1:3" x14ac:dyDescent="0.25">
      <c r="A235" t="s">
        <v>1591</v>
      </c>
      <c r="B235" s="3" t="str">
        <f t="shared" si="3"/>
        <v>completed</v>
      </c>
      <c r="C235">
        <f>IF(B235=LOOKUP(B235,'manually extracted terms'!$B$2:$B$219),1,0)</f>
        <v>0</v>
      </c>
    </row>
    <row r="236" spans="1:3" x14ac:dyDescent="0.25">
      <c r="A236" t="s">
        <v>1446</v>
      </c>
      <c r="B236" s="3" t="str">
        <f t="shared" si="3"/>
        <v>completedapplication</v>
      </c>
      <c r="C236">
        <f>IF(B236=LOOKUP(B236,'manually extracted terms'!$B$2:$B$219),1,0)</f>
        <v>0</v>
      </c>
    </row>
    <row r="237" spans="1:3" x14ac:dyDescent="0.25">
      <c r="A237" t="s">
        <v>1432</v>
      </c>
      <c r="B237" s="3" t="str">
        <f t="shared" si="3"/>
        <v>completedformat</v>
      </c>
      <c r="C237">
        <f>IF(B237=LOOKUP(B237,'manually extracted terms'!$B$2:$B$219),1,0)</f>
        <v>0</v>
      </c>
    </row>
    <row r="238" spans="1:3" x14ac:dyDescent="0.25">
      <c r="A238" t="s">
        <v>1712</v>
      </c>
      <c r="B238" s="3" t="str">
        <f t="shared" si="3"/>
        <v>completeness</v>
      </c>
      <c r="C238">
        <f>IF(B238=LOOKUP(B238,'manually extracted terms'!$B$2:$B$219),1,0)</f>
        <v>0</v>
      </c>
    </row>
    <row r="239" spans="1:3" x14ac:dyDescent="0.25">
      <c r="A239" t="s">
        <v>4043</v>
      </c>
      <c r="B239" s="3" t="str">
        <f t="shared" si="3"/>
        <v>completion</v>
      </c>
      <c r="C239">
        <f>IF(B239=LOOKUP(B239,'manually extracted terms'!$B$2:$B$219),1,0)</f>
        <v>0</v>
      </c>
    </row>
    <row r="240" spans="1:3" x14ac:dyDescent="0.25">
      <c r="A240" t="s">
        <v>2420</v>
      </c>
      <c r="B240" s="3" t="str">
        <f t="shared" si="3"/>
        <v>compliance</v>
      </c>
      <c r="C240">
        <f>IF(B240=LOOKUP(B240,'manually extracted terms'!$B$2:$B$219),1,0)</f>
        <v>0</v>
      </c>
    </row>
    <row r="241" spans="1:3" x14ac:dyDescent="0.25">
      <c r="A241" t="s">
        <v>2422</v>
      </c>
      <c r="B241" s="3" t="str">
        <f t="shared" si="3"/>
        <v>complianceissue</v>
      </c>
      <c r="C241">
        <f>IF(B241=LOOKUP(B241,'manually extracted terms'!$B$2:$B$219),1,0)</f>
        <v>0</v>
      </c>
    </row>
    <row r="242" spans="1:3" x14ac:dyDescent="0.25">
      <c r="A242" t="s">
        <v>2296</v>
      </c>
      <c r="B242" s="3" t="str">
        <f t="shared" si="3"/>
        <v>composition</v>
      </c>
      <c r="C242">
        <f>IF(B242=LOOKUP(B242,'manually extracted terms'!$B$2:$B$219),1,0)</f>
        <v>0</v>
      </c>
    </row>
    <row r="243" spans="1:3" x14ac:dyDescent="0.25">
      <c r="A243" t="s">
        <v>2554</v>
      </c>
      <c r="B243" s="3" t="str">
        <f t="shared" si="3"/>
        <v>condition</v>
      </c>
      <c r="C243">
        <f>IF(B243=LOOKUP(B243,'manually extracted terms'!$B$2:$B$219),1,0)</f>
        <v>0</v>
      </c>
    </row>
    <row r="244" spans="1:3" x14ac:dyDescent="0.25">
      <c r="A244" t="s">
        <v>2950</v>
      </c>
      <c r="B244" s="3" t="str">
        <f t="shared" si="3"/>
        <v>configured</v>
      </c>
      <c r="C244">
        <f>IF(B244=LOOKUP(B244,'manually extracted terms'!$B$2:$B$219),1,0)</f>
        <v>0</v>
      </c>
    </row>
    <row r="245" spans="1:3" x14ac:dyDescent="0.25">
      <c r="A245" t="s">
        <v>4059</v>
      </c>
      <c r="B245" s="3" t="str">
        <f t="shared" si="3"/>
        <v>configuredtimeframe</v>
      </c>
      <c r="C245">
        <f>IF(B245=LOOKUP(B245,'manually extracted terms'!$B$2:$B$219),1,0)</f>
        <v>0</v>
      </c>
    </row>
    <row r="246" spans="1:3" x14ac:dyDescent="0.25">
      <c r="A246" t="s">
        <v>1</v>
      </c>
      <c r="B246" s="3" t="str">
        <f t="shared" si="3"/>
        <v>consumer</v>
      </c>
      <c r="C246">
        <f>IF(B246=LOOKUP(B246,'manually extracted terms'!$B$2:$B$219),1,0)</f>
        <v>1</v>
      </c>
    </row>
    <row r="247" spans="1:3" x14ac:dyDescent="0.25">
      <c r="A247" t="s">
        <v>2456</v>
      </c>
      <c r="B247" s="3" t="str">
        <f t="shared" si="3"/>
        <v>consumerapplicant</v>
      </c>
      <c r="C247">
        <f>IF(B247=LOOKUP(B247,'manually extracted terms'!$B$2:$B$219),1,0)</f>
        <v>0</v>
      </c>
    </row>
    <row r="248" spans="1:3" x14ac:dyDescent="0.25">
      <c r="A248" t="s">
        <v>4589</v>
      </c>
      <c r="B248" s="3" t="str">
        <f t="shared" si="3"/>
        <v>consumere</v>
      </c>
      <c r="C248">
        <f>IF(B248=LOOKUP(B248,'manually extracted terms'!$B$2:$B$219),1,0)</f>
        <v>0</v>
      </c>
    </row>
    <row r="249" spans="1:3" x14ac:dyDescent="0.25">
      <c r="A249" t="s">
        <v>3290</v>
      </c>
      <c r="B249" s="3" t="str">
        <f t="shared" si="3"/>
        <v>consumereg</v>
      </c>
      <c r="C249">
        <f>IF(B249=LOOKUP(B249,'manually extracted terms'!$B$2:$B$219),1,0)</f>
        <v>0</v>
      </c>
    </row>
    <row r="250" spans="1:3" x14ac:dyDescent="0.25">
      <c r="A250" t="s">
        <v>1336</v>
      </c>
      <c r="B250" s="3" t="str">
        <f t="shared" si="3"/>
        <v>consumerexperience</v>
      </c>
      <c r="C250">
        <f>IF(B250=LOOKUP(B250,'manually extracted terms'!$B$2:$B$219),1,0)</f>
        <v>0</v>
      </c>
    </row>
    <row r="251" spans="1:3" x14ac:dyDescent="0.25">
      <c r="A251" t="s">
        <v>1264</v>
      </c>
      <c r="B251" s="3" t="str">
        <f t="shared" si="3"/>
        <v>consumerfeedback</v>
      </c>
      <c r="C251">
        <f>IF(B251=LOOKUP(B251,'manually extracted terms'!$B$2:$B$219),1,0)</f>
        <v>0</v>
      </c>
    </row>
    <row r="252" spans="1:3" x14ac:dyDescent="0.25">
      <c r="A252" t="s">
        <v>3421</v>
      </c>
      <c r="B252" s="3" t="str">
        <f t="shared" si="3"/>
        <v>consumerhealth</v>
      </c>
      <c r="C252">
        <f>IF(B252=LOOKUP(B252,'manually extracted terms'!$B$2:$B$219),1,0)</f>
        <v>0</v>
      </c>
    </row>
    <row r="253" spans="1:3" x14ac:dyDescent="0.25">
      <c r="A253" t="s">
        <v>3085</v>
      </c>
      <c r="B253" s="3" t="str">
        <f t="shared" si="3"/>
        <v>consumerhealthcoverage</v>
      </c>
      <c r="C253">
        <f>IF(B253=LOOKUP(B253,'manually extracted terms'!$B$2:$B$219),1,0)</f>
        <v>0</v>
      </c>
    </row>
    <row r="254" spans="1:3" x14ac:dyDescent="0.25">
      <c r="A254" t="s">
        <v>3567</v>
      </c>
      <c r="B254" s="3" t="str">
        <f t="shared" si="3"/>
        <v>consumerhealthcoveragehistory</v>
      </c>
      <c r="C254">
        <f>IF(B254=LOOKUP(B254,'manually extracted terms'!$B$2:$B$219),1,0)</f>
        <v>0</v>
      </c>
    </row>
    <row r="255" spans="1:3" x14ac:dyDescent="0.25">
      <c r="A255" t="s">
        <v>2364</v>
      </c>
      <c r="B255" s="3" t="str">
        <f t="shared" si="3"/>
        <v>consumerinformation</v>
      </c>
      <c r="C255">
        <f>IF(B255=LOOKUP(B255,'manually extracted terms'!$B$2:$B$219),1,0)</f>
        <v>0</v>
      </c>
    </row>
    <row r="256" spans="1:3" x14ac:dyDescent="0.25">
      <c r="A256" t="s">
        <v>4579</v>
      </c>
      <c r="B256" s="3" t="str">
        <f t="shared" si="3"/>
        <v>consumersapplication</v>
      </c>
      <c r="C256">
        <f>IF(B256=LOOKUP(B256,'manually extracted terms'!$B$2:$B$219),1,0)</f>
        <v>0</v>
      </c>
    </row>
    <row r="257" spans="1:3" x14ac:dyDescent="0.25">
      <c r="A257" t="s">
        <v>1031</v>
      </c>
      <c r="B257" s="3" t="str">
        <f t="shared" si="3"/>
        <v>consumersapplicationinformation</v>
      </c>
      <c r="C257">
        <f>IF(B257=LOOKUP(B257,'manually extracted terms'!$B$2:$B$219),1,0)</f>
        <v>0</v>
      </c>
    </row>
    <row r="258" spans="1:3" x14ac:dyDescent="0.25">
      <c r="A258" t="s">
        <v>3870</v>
      </c>
      <c r="B258" s="3" t="str">
        <f t="shared" ref="B258:B321" si="4">LOWER(SUBSTITUTE(A258," ",""))</f>
        <v>consumersinformation</v>
      </c>
      <c r="C258">
        <f>IF(B258=LOOKUP(B258,'manually extracted terms'!$B$2:$B$219),1,0)</f>
        <v>0</v>
      </c>
    </row>
    <row r="259" spans="1:3" x14ac:dyDescent="0.25">
      <c r="A259" t="s">
        <v>4353</v>
      </c>
      <c r="B259" s="3" t="str">
        <f t="shared" si="4"/>
        <v>consumerservice</v>
      </c>
      <c r="C259">
        <f>IF(B259=LOOKUP(B259,'manually extracted terms'!$B$2:$B$219),1,0)</f>
        <v>0</v>
      </c>
    </row>
    <row r="260" spans="1:3" x14ac:dyDescent="0.25">
      <c r="A260" t="s">
        <v>15</v>
      </c>
      <c r="B260" s="3" t="str">
        <f t="shared" si="4"/>
        <v>consumersurvey</v>
      </c>
      <c r="C260">
        <f>IF(B260=LOOKUP(B260,'manually extracted terms'!$B$2:$B$219),1,0)</f>
        <v>1</v>
      </c>
    </row>
    <row r="261" spans="1:3" x14ac:dyDescent="0.25">
      <c r="A261" t="s">
        <v>1125</v>
      </c>
      <c r="B261" s="3" t="str">
        <f t="shared" si="4"/>
        <v>consumersurveyresponse</v>
      </c>
      <c r="C261">
        <f>IF(B261=LOOKUP(B261,'manually extracted terms'!$B$2:$B$219),1,0)</f>
        <v>0</v>
      </c>
    </row>
    <row r="262" spans="1:3" x14ac:dyDescent="0.25">
      <c r="A262" t="s">
        <v>1443</v>
      </c>
      <c r="B262" s="3" t="str">
        <f t="shared" si="4"/>
        <v>consumeruse</v>
      </c>
      <c r="C262">
        <f>IF(B262=LOOKUP(B262,'manually extracted terms'!$B$2:$B$219),1,0)</f>
        <v>0</v>
      </c>
    </row>
    <row r="263" spans="1:3" x14ac:dyDescent="0.25">
      <c r="A263" t="s">
        <v>5039</v>
      </c>
      <c r="B263" s="3" t="str">
        <f t="shared" si="4"/>
        <v>consumersaccount</v>
      </c>
      <c r="C263">
        <f>IF(B263=LOOKUP(B263,'manually extracted terms'!$B$2:$B$219),1,0)</f>
        <v>0</v>
      </c>
    </row>
    <row r="264" spans="1:3" x14ac:dyDescent="0.25">
      <c r="A264" t="s">
        <v>1143</v>
      </c>
      <c r="B264" s="3" t="str">
        <f t="shared" si="4"/>
        <v>consumersaccountapplication</v>
      </c>
      <c r="C264">
        <f>IF(B264=LOOKUP(B264,'manually extracted terms'!$B$2:$B$219),1,0)</f>
        <v>0</v>
      </c>
    </row>
    <row r="265" spans="1:3" x14ac:dyDescent="0.25">
      <c r="A265" t="s">
        <v>1203</v>
      </c>
      <c r="B265" s="3" t="str">
        <f t="shared" si="4"/>
        <v>consumersattestation</v>
      </c>
      <c r="C265">
        <f>IF(B265=LOOKUP(B265,'manually extracted terms'!$B$2:$B$219),1,0)</f>
        <v>0</v>
      </c>
    </row>
    <row r="266" spans="1:3" x14ac:dyDescent="0.25">
      <c r="A266" t="s">
        <v>3709</v>
      </c>
      <c r="B266" s="3" t="str">
        <f t="shared" si="4"/>
        <v>contact</v>
      </c>
      <c r="C266">
        <f>IF(B266=LOOKUP(B266,'manually extracted terms'!$B$2:$B$219),1,0)</f>
        <v>0</v>
      </c>
    </row>
    <row r="267" spans="1:3" x14ac:dyDescent="0.25">
      <c r="A267" t="s">
        <v>3473</v>
      </c>
      <c r="B267" s="3" t="str">
        <f t="shared" si="4"/>
        <v>continued</v>
      </c>
      <c r="C267">
        <f>IF(B267=LOOKUP(B267,'manually extracted terms'!$B$2:$B$219),1,0)</f>
        <v>0</v>
      </c>
    </row>
    <row r="268" spans="1:3" x14ac:dyDescent="0.25">
      <c r="A268" t="s">
        <v>4697</v>
      </c>
      <c r="B268" s="3" t="str">
        <f t="shared" si="4"/>
        <v>continuedeligibility</v>
      </c>
      <c r="C268">
        <f>IF(B268=LOOKUP(B268,'manually extracted terms'!$B$2:$B$219),1,0)</f>
        <v>0</v>
      </c>
    </row>
    <row r="269" spans="1:3" x14ac:dyDescent="0.25">
      <c r="A269" t="s">
        <v>2880</v>
      </c>
      <c r="B269" s="3" t="str">
        <f t="shared" si="4"/>
        <v>contribution</v>
      </c>
      <c r="C269">
        <f>IF(B269=LOOKUP(B269,'manually extracted terms'!$B$2:$B$219),1,0)</f>
        <v>0</v>
      </c>
    </row>
    <row r="270" spans="1:3" x14ac:dyDescent="0.25">
      <c r="A270" t="s">
        <v>2273</v>
      </c>
      <c r="B270" s="3" t="str">
        <f t="shared" si="4"/>
        <v>control</v>
      </c>
      <c r="C270">
        <f>IF(B270=LOOKUP(B270,'manually extracted terms'!$B$2:$B$219),1,0)</f>
        <v>0</v>
      </c>
    </row>
    <row r="271" spans="1:3" x14ac:dyDescent="0.25">
      <c r="A271" t="s">
        <v>2379</v>
      </c>
      <c r="B271" s="3" t="str">
        <f t="shared" si="4"/>
        <v>controlinitiative</v>
      </c>
      <c r="C271">
        <f>IF(B271=LOOKUP(B271,'manually extracted terms'!$B$2:$B$219),1,0)</f>
        <v>0</v>
      </c>
    </row>
    <row r="272" spans="1:3" x14ac:dyDescent="0.25">
      <c r="A272" t="s">
        <v>2308</v>
      </c>
      <c r="B272" s="3" t="str">
        <f t="shared" si="4"/>
        <v>controller</v>
      </c>
      <c r="C272">
        <f>IF(B272=LOOKUP(B272,'manually extracted terms'!$B$2:$B$219),1,0)</f>
        <v>0</v>
      </c>
    </row>
    <row r="273" spans="1:3" x14ac:dyDescent="0.25">
      <c r="A273" t="s">
        <v>4404</v>
      </c>
      <c r="B273" s="3" t="str">
        <f t="shared" si="4"/>
        <v>convenient</v>
      </c>
      <c r="C273">
        <f>IF(B273=LOOKUP(B273,'manually extracted terms'!$B$2:$B$219),1,0)</f>
        <v>0</v>
      </c>
    </row>
    <row r="274" spans="1:3" x14ac:dyDescent="0.25">
      <c r="A274" t="s">
        <v>3337</v>
      </c>
      <c r="B274" s="3" t="str">
        <f t="shared" si="4"/>
        <v>coordination</v>
      </c>
      <c r="C274">
        <f>IF(B274=LOOKUP(B274,'manually extracted terms'!$B$2:$B$219),1,0)</f>
        <v>0</v>
      </c>
    </row>
    <row r="275" spans="1:3" x14ac:dyDescent="0.25">
      <c r="A275" t="s">
        <v>1525</v>
      </c>
      <c r="B275" s="3" t="str">
        <f t="shared" si="4"/>
        <v>cost</v>
      </c>
      <c r="C275">
        <f>IF(B275=LOOKUP(B275,'manually extracted terms'!$B$2:$B$219),1,0)</f>
        <v>0</v>
      </c>
    </row>
    <row r="276" spans="1:3" x14ac:dyDescent="0.25">
      <c r="A276" t="s">
        <v>3665</v>
      </c>
      <c r="B276" s="3" t="str">
        <f t="shared" si="4"/>
        <v>costspremium</v>
      </c>
      <c r="C276">
        <f>IF(B276=LOOKUP(B276,'manually extracted terms'!$B$2:$B$219),1,0)</f>
        <v>0</v>
      </c>
    </row>
    <row r="277" spans="1:3" x14ac:dyDescent="0.25">
      <c r="A277" t="s">
        <v>2325</v>
      </c>
      <c r="B277" s="3" t="str">
        <f t="shared" si="4"/>
        <v>cost-sharing</v>
      </c>
      <c r="C277">
        <f>IF(B277=LOOKUP(B277,'manually extracted terms'!$B$2:$B$219),1,0)</f>
        <v>0</v>
      </c>
    </row>
    <row r="278" spans="1:3" x14ac:dyDescent="0.25">
      <c r="A278" t="s">
        <v>100</v>
      </c>
      <c r="B278" s="3" t="str">
        <f t="shared" si="4"/>
        <v>cost-sharingreduction</v>
      </c>
      <c r="C278">
        <f>IF(B278=LOOKUP(B278,'manually extracted terms'!$B$2:$B$219),1,0)</f>
        <v>0</v>
      </c>
    </row>
    <row r="279" spans="1:3" x14ac:dyDescent="0.25">
      <c r="A279" t="s">
        <v>4099</v>
      </c>
      <c r="B279" s="3" t="str">
        <f t="shared" si="4"/>
        <v>count</v>
      </c>
      <c r="C279">
        <f>IF(B279=LOOKUP(B279,'manually extracted terms'!$B$2:$B$219),1,0)</f>
        <v>0</v>
      </c>
    </row>
    <row r="280" spans="1:3" x14ac:dyDescent="0.25">
      <c r="A280" t="s">
        <v>1766</v>
      </c>
      <c r="B280" s="3" t="str">
        <f t="shared" si="4"/>
        <v>county</v>
      </c>
      <c r="C280">
        <f>IF(B280=LOOKUP(B280,'manually extracted terms'!$B$2:$B$219),1,0)</f>
        <v>0</v>
      </c>
    </row>
    <row r="281" spans="1:3" x14ac:dyDescent="0.25">
      <c r="A281" t="s">
        <v>164</v>
      </c>
      <c r="B281" s="3" t="str">
        <f t="shared" si="4"/>
        <v>coverage</v>
      </c>
      <c r="C281">
        <f>IF(B281=LOOKUP(B281,'manually extracted terms'!$B$2:$B$219),1,0)</f>
        <v>0</v>
      </c>
    </row>
    <row r="282" spans="1:3" x14ac:dyDescent="0.25">
      <c r="A282" t="s">
        <v>2655</v>
      </c>
      <c r="B282" s="3" t="str">
        <f t="shared" si="4"/>
        <v>coveragehistory</v>
      </c>
      <c r="C282">
        <f>IF(B282=LOOKUP(B282,'manually extracted terms'!$B$2:$B$219),1,0)</f>
        <v>0</v>
      </c>
    </row>
    <row r="283" spans="1:3" x14ac:dyDescent="0.25">
      <c r="A283" t="s">
        <v>1228</v>
      </c>
      <c r="B283" s="3" t="str">
        <f t="shared" si="4"/>
        <v>coveragerequirement</v>
      </c>
      <c r="C283">
        <f>IF(B283=LOOKUP(B283,'manually extracted terms'!$B$2:$B$219),1,0)</f>
        <v>0</v>
      </c>
    </row>
    <row r="284" spans="1:3" x14ac:dyDescent="0.25">
      <c r="A284" t="s">
        <v>2256</v>
      </c>
      <c r="B284" s="3" t="str">
        <f t="shared" si="4"/>
        <v>credit</v>
      </c>
      <c r="C284">
        <f>IF(B284=LOOKUP(B284,'manually extracted terms'!$B$2:$B$219),1,0)</f>
        <v>0</v>
      </c>
    </row>
    <row r="285" spans="1:3" x14ac:dyDescent="0.25">
      <c r="A285" t="s">
        <v>2998</v>
      </c>
      <c r="B285" s="3" t="str">
        <f t="shared" si="4"/>
        <v>criteriainformation</v>
      </c>
      <c r="C285">
        <f>IF(B285=LOOKUP(B285,'manually extracted terms'!$B$2:$B$219),1,0)</f>
        <v>0</v>
      </c>
    </row>
    <row r="286" spans="1:3" x14ac:dyDescent="0.25">
      <c r="A286" t="s">
        <v>346</v>
      </c>
      <c r="B286" s="3" t="str">
        <f t="shared" si="4"/>
        <v>csr</v>
      </c>
      <c r="C286">
        <f>IF(B286=LOOKUP(B286,'manually extracted terms'!$B$2:$B$219),1,0)</f>
        <v>1</v>
      </c>
    </row>
    <row r="287" spans="1:3" x14ac:dyDescent="0.25">
      <c r="A287" t="s">
        <v>1478</v>
      </c>
      <c r="B287" s="3" t="str">
        <f t="shared" si="4"/>
        <v>csrassociate</v>
      </c>
      <c r="C287">
        <f>IF(B287=LOOKUP(B287,'manually extracted terms'!$B$2:$B$219),1,0)</f>
        <v>1</v>
      </c>
    </row>
    <row r="288" spans="1:3" x14ac:dyDescent="0.25">
      <c r="A288" t="s">
        <v>1342</v>
      </c>
      <c r="B288" s="3" t="str">
        <f t="shared" si="4"/>
        <v>csrpayment</v>
      </c>
      <c r="C288">
        <f>IF(B288=LOOKUP(B288,'manually extracted terms'!$B$2:$B$219),1,0)</f>
        <v>1</v>
      </c>
    </row>
    <row r="289" spans="1:3" x14ac:dyDescent="0.25">
      <c r="A289" t="s">
        <v>1549</v>
      </c>
      <c r="B289" s="3" t="str">
        <f t="shared" si="4"/>
        <v>current</v>
      </c>
      <c r="C289">
        <f>IF(B289=LOOKUP(B289,'manually extracted terms'!$B$2:$B$219),1,0)</f>
        <v>0</v>
      </c>
    </row>
    <row r="290" spans="1:3" x14ac:dyDescent="0.25">
      <c r="A290" t="s">
        <v>1453</v>
      </c>
      <c r="B290" s="3" t="str">
        <f t="shared" si="4"/>
        <v>currentapplicant</v>
      </c>
      <c r="C290">
        <f>IF(B290=LOOKUP(B290,'manually extracted terms'!$B$2:$B$219),1,0)</f>
        <v>0</v>
      </c>
    </row>
    <row r="291" spans="1:3" x14ac:dyDescent="0.25">
      <c r="A291" t="s">
        <v>1344</v>
      </c>
      <c r="B291" s="3" t="str">
        <f t="shared" si="4"/>
        <v>currentenrollee</v>
      </c>
      <c r="C291">
        <f>IF(B291=LOOKUP(B291,'manually extracted terms'!$B$2:$B$219),1,0)</f>
        <v>0</v>
      </c>
    </row>
    <row r="292" spans="1:3" x14ac:dyDescent="0.25">
      <c r="A292" t="s">
        <v>1420</v>
      </c>
      <c r="B292" s="3" t="str">
        <f t="shared" si="4"/>
        <v>currentpolicy</v>
      </c>
      <c r="C292">
        <f>IF(B292=LOOKUP(B292,'manually extracted terms'!$B$2:$B$219),1,0)</f>
        <v>0</v>
      </c>
    </row>
    <row r="293" spans="1:3" x14ac:dyDescent="0.25">
      <c r="A293" t="s">
        <v>3318</v>
      </c>
      <c r="B293" s="3" t="str">
        <f t="shared" si="4"/>
        <v>customer</v>
      </c>
      <c r="C293">
        <f>IF(B293=LOOKUP(B293,'manually extracted terms'!$B$2:$B$219),1,0)</f>
        <v>0</v>
      </c>
    </row>
    <row r="294" spans="1:3" x14ac:dyDescent="0.25">
      <c r="A294" t="s">
        <v>1257</v>
      </c>
      <c r="B294" s="3" t="str">
        <f t="shared" si="4"/>
        <v>customerservice</v>
      </c>
      <c r="C294">
        <f>IF(B294=LOOKUP(B294,'manually extracted terms'!$B$2:$B$219),1,0)</f>
        <v>0</v>
      </c>
    </row>
    <row r="295" spans="1:3" x14ac:dyDescent="0.25">
      <c r="A295" t="s">
        <v>1741</v>
      </c>
      <c r="B295" s="3" t="str">
        <f t="shared" si="4"/>
        <v>dashboard</v>
      </c>
      <c r="C295">
        <f>IF(B295=LOOKUP(B295,'manually extracted terms'!$B$2:$B$219),1,0)</f>
        <v>0</v>
      </c>
    </row>
    <row r="296" spans="1:3" x14ac:dyDescent="0.25">
      <c r="A296" t="s">
        <v>3134</v>
      </c>
      <c r="B296" s="3" t="str">
        <f t="shared" si="4"/>
        <v>datae</v>
      </c>
      <c r="C296">
        <f>IF(B296=LOOKUP(B296,'manually extracted terms'!$B$2:$B$219),1,0)</f>
        <v>0</v>
      </c>
    </row>
    <row r="297" spans="1:3" x14ac:dyDescent="0.25">
      <c r="A297" t="s">
        <v>4482</v>
      </c>
      <c r="B297" s="3" t="str">
        <f t="shared" si="4"/>
        <v>dataeg</v>
      </c>
      <c r="C297">
        <f>IF(B297=LOOKUP(B297,'manually extracted terms'!$B$2:$B$219),1,0)</f>
        <v>0</v>
      </c>
    </row>
    <row r="298" spans="1:3" x14ac:dyDescent="0.25">
      <c r="A298" t="s">
        <v>1196</v>
      </c>
      <c r="B298" s="3" t="str">
        <f t="shared" si="4"/>
        <v>dataelement</v>
      </c>
      <c r="C298">
        <f>IF(B298=LOOKUP(B298,'manually extracted terms'!$B$2:$B$219),1,0)</f>
        <v>0</v>
      </c>
    </row>
    <row r="299" spans="1:3" x14ac:dyDescent="0.25">
      <c r="A299" t="s">
        <v>4078</v>
      </c>
      <c r="B299" s="3" t="str">
        <f t="shared" si="4"/>
        <v>dataentry</v>
      </c>
      <c r="C299">
        <f>IF(B299=LOOKUP(B299,'manually extracted terms'!$B$2:$B$219),1,0)</f>
        <v>0</v>
      </c>
    </row>
    <row r="300" spans="1:3" x14ac:dyDescent="0.25">
      <c r="A300" t="s">
        <v>2405</v>
      </c>
      <c r="B300" s="3" t="str">
        <f t="shared" si="4"/>
        <v>datahub</v>
      </c>
      <c r="C300">
        <f>IF(B300=LOOKUP(B300,'manually extracted terms'!$B$2:$B$219),1,0)</f>
        <v>0</v>
      </c>
    </row>
    <row r="301" spans="1:3" x14ac:dyDescent="0.25">
      <c r="A301" t="s">
        <v>2298</v>
      </c>
      <c r="B301" s="3" t="str">
        <f t="shared" si="4"/>
        <v>dataregion</v>
      </c>
      <c r="C301">
        <f>IF(B301=LOOKUP(B301,'manually extracted terms'!$B$2:$B$219),1,0)</f>
        <v>0</v>
      </c>
    </row>
    <row r="302" spans="1:3" x14ac:dyDescent="0.25">
      <c r="A302" t="s">
        <v>4097</v>
      </c>
      <c r="B302" s="3" t="str">
        <f t="shared" si="4"/>
        <v>dataservice</v>
      </c>
      <c r="C302">
        <f>IF(B302=LOOKUP(B302,'manually extracted terms'!$B$2:$B$219),1,0)</f>
        <v>0</v>
      </c>
    </row>
    <row r="303" spans="1:3" x14ac:dyDescent="0.25">
      <c r="A303" t="s">
        <v>2672</v>
      </c>
      <c r="B303" s="3" t="str">
        <f t="shared" si="4"/>
        <v>dataserviceshub</v>
      </c>
      <c r="C303">
        <f>IF(B303=LOOKUP(B303,'manually extracted terms'!$B$2:$B$219),1,0)</f>
        <v>0</v>
      </c>
    </row>
    <row r="304" spans="1:3" x14ac:dyDescent="0.25">
      <c r="A304" t="s">
        <v>4681</v>
      </c>
      <c r="B304" s="3" t="str">
        <f t="shared" si="4"/>
        <v>dataset</v>
      </c>
      <c r="C304">
        <f>IF(B304=LOOKUP(B304,'manually extracted terms'!$B$2:$B$219),1,0)</f>
        <v>0</v>
      </c>
    </row>
    <row r="305" spans="1:3" x14ac:dyDescent="0.25">
      <c r="A305" t="s">
        <v>1570</v>
      </c>
      <c r="B305" s="3" t="str">
        <f t="shared" si="4"/>
        <v>date</v>
      </c>
      <c r="C305">
        <f>IF(B305=LOOKUP(B305,'manually extracted terms'!$B$2:$B$219),1,0)</f>
        <v>0</v>
      </c>
    </row>
    <row r="306" spans="1:3" x14ac:dyDescent="0.25">
      <c r="A306" t="s">
        <v>2543</v>
      </c>
      <c r="B306" s="3" t="str">
        <f t="shared" si="4"/>
        <v>day</v>
      </c>
      <c r="C306">
        <f>IF(B306=LOOKUP(B306,'manually extracted terms'!$B$2:$B$219),1,0)</f>
        <v>0</v>
      </c>
    </row>
    <row r="307" spans="1:3" x14ac:dyDescent="0.25">
      <c r="A307" t="s">
        <v>2758</v>
      </c>
      <c r="B307" s="3" t="str">
        <f t="shared" si="4"/>
        <v>deadline</v>
      </c>
      <c r="C307">
        <f>IF(B307=LOOKUP(B307,'manually extracted terms'!$B$2:$B$219),1,0)</f>
        <v>0</v>
      </c>
    </row>
    <row r="308" spans="1:3" x14ac:dyDescent="0.25">
      <c r="A308" t="s">
        <v>142</v>
      </c>
      <c r="B308" s="3" t="str">
        <f t="shared" si="4"/>
        <v>decertification</v>
      </c>
      <c r="C308">
        <f>IF(B308=LOOKUP(B308,'manually extracted terms'!$B$2:$B$219),1,0)</f>
        <v>1</v>
      </c>
    </row>
    <row r="309" spans="1:3" x14ac:dyDescent="0.25">
      <c r="A309" t="s">
        <v>1338</v>
      </c>
      <c r="B309" s="3" t="str">
        <f t="shared" si="4"/>
        <v>decertificationinformation</v>
      </c>
      <c r="C309">
        <f>IF(B309=LOOKUP(B309,'manually extracted terms'!$B$2:$B$219),1,0)</f>
        <v>0</v>
      </c>
    </row>
    <row r="310" spans="1:3" x14ac:dyDescent="0.25">
      <c r="A310" t="s">
        <v>1556</v>
      </c>
      <c r="B310" s="3" t="str">
        <f t="shared" si="4"/>
        <v>decision</v>
      </c>
      <c r="C310">
        <f>IF(B310=LOOKUP(B310,'manually extracted terms'!$B$2:$B$219),1,0)</f>
        <v>0</v>
      </c>
    </row>
    <row r="311" spans="1:3" x14ac:dyDescent="0.25">
      <c r="A311" t="s">
        <v>4256</v>
      </c>
      <c r="B311" s="3" t="str">
        <f t="shared" si="4"/>
        <v>decisionsupport</v>
      </c>
      <c r="C311">
        <f>IF(B311=LOOKUP(B311,'manually extracted terms'!$B$2:$B$219),1,0)</f>
        <v>0</v>
      </c>
    </row>
    <row r="312" spans="1:3" x14ac:dyDescent="0.25">
      <c r="A312" t="s">
        <v>4520</v>
      </c>
      <c r="B312" s="3" t="str">
        <f t="shared" si="4"/>
        <v>decision-making</v>
      </c>
      <c r="C312">
        <f>IF(B312=LOOKUP(B312,'manually extracted terms'!$B$2:$B$219),1,0)</f>
        <v>0</v>
      </c>
    </row>
    <row r="313" spans="1:3" x14ac:dyDescent="0.25">
      <c r="A313" t="s">
        <v>188</v>
      </c>
      <c r="B313" s="3" t="str">
        <f t="shared" si="4"/>
        <v>deductible</v>
      </c>
      <c r="C313">
        <f>IF(B313=LOOKUP(B313,'manually extracted terms'!$B$2:$B$219),1,0)</f>
        <v>1</v>
      </c>
    </row>
    <row r="314" spans="1:3" x14ac:dyDescent="0.25">
      <c r="A314" t="s">
        <v>3261</v>
      </c>
      <c r="B314" s="3" t="str">
        <f t="shared" si="4"/>
        <v>deemed</v>
      </c>
      <c r="C314">
        <f>IF(B314=LOOKUP(B314,'manually extracted terms'!$B$2:$B$219),1,0)</f>
        <v>0</v>
      </c>
    </row>
    <row r="315" spans="1:3" x14ac:dyDescent="0.25">
      <c r="A315" t="s">
        <v>1358</v>
      </c>
      <c r="B315" s="3" t="str">
        <f t="shared" si="4"/>
        <v>deemedinfant</v>
      </c>
      <c r="C315">
        <f>IF(B315=LOOKUP(B315,'manually extracted terms'!$B$2:$B$219),1,0)</f>
        <v>1</v>
      </c>
    </row>
    <row r="316" spans="1:3" x14ac:dyDescent="0.25">
      <c r="A316" t="s">
        <v>1821</v>
      </c>
      <c r="B316" s="3" t="str">
        <f t="shared" si="4"/>
        <v>default</v>
      </c>
      <c r="C316">
        <f>IF(B316=LOOKUP(B316,'manually extracted terms'!$B$2:$B$219),1,0)</f>
        <v>0</v>
      </c>
    </row>
    <row r="317" spans="1:3" x14ac:dyDescent="0.25">
      <c r="A317" t="s">
        <v>1781</v>
      </c>
      <c r="B317" s="3" t="str">
        <f t="shared" si="4"/>
        <v>defined</v>
      </c>
      <c r="C317">
        <f>IF(B317=LOOKUP(B317,'manually extracted terms'!$B$2:$B$219),1,0)</f>
        <v>0</v>
      </c>
    </row>
    <row r="318" spans="1:3" x14ac:dyDescent="0.25">
      <c r="A318" t="s">
        <v>2497</v>
      </c>
      <c r="B318" s="3" t="str">
        <f t="shared" si="4"/>
        <v>definedtimeperiod</v>
      </c>
      <c r="C318">
        <f>IF(B318=LOOKUP(B318,'manually extracted terms'!$B$2:$B$219),1,0)</f>
        <v>0</v>
      </c>
    </row>
    <row r="319" spans="1:3" x14ac:dyDescent="0.25">
      <c r="A319" t="s">
        <v>2671</v>
      </c>
      <c r="B319" s="3" t="str">
        <f t="shared" si="4"/>
        <v>delegated</v>
      </c>
      <c r="C319">
        <f>IF(B319=LOOKUP(B319,'manually extracted terms'!$B$2:$B$219),1,0)</f>
        <v>0</v>
      </c>
    </row>
    <row r="320" spans="1:3" x14ac:dyDescent="0.25">
      <c r="A320" t="s">
        <v>26</v>
      </c>
      <c r="B320" s="3" t="str">
        <f t="shared" si="4"/>
        <v>delegatedaccess</v>
      </c>
      <c r="C320">
        <f>IF(B320=LOOKUP(B320,'manually extracted terms'!$B$2:$B$219),1,0)</f>
        <v>1</v>
      </c>
    </row>
    <row r="321" spans="1:3" x14ac:dyDescent="0.25">
      <c r="A321" t="s">
        <v>2968</v>
      </c>
      <c r="B321" s="3" t="str">
        <f t="shared" si="4"/>
        <v>delivery</v>
      </c>
      <c r="C321">
        <f>IF(B321=LOOKUP(B321,'manually extracted terms'!$B$2:$B$219),1,0)</f>
        <v>0</v>
      </c>
    </row>
    <row r="322" spans="1:3" x14ac:dyDescent="0.25">
      <c r="A322" t="s">
        <v>3301</v>
      </c>
      <c r="B322" s="3" t="str">
        <f t="shared" ref="B322:B385" si="5">LOWER(SUBSTITUTE(A322," ",""))</f>
        <v>deliverymodel</v>
      </c>
      <c r="C322">
        <f>IF(B322=LOOKUP(B322,'manually extracted terms'!$B$2:$B$219),1,0)</f>
        <v>0</v>
      </c>
    </row>
    <row r="323" spans="1:3" x14ac:dyDescent="0.25">
      <c r="A323" t="s">
        <v>13</v>
      </c>
      <c r="B323" s="3" t="str">
        <f t="shared" si="5"/>
        <v>demographic</v>
      </c>
      <c r="C323">
        <f>IF(B323=LOOKUP(B323,'manually extracted terms'!$B$2:$B$219),1,0)</f>
        <v>1</v>
      </c>
    </row>
    <row r="324" spans="1:3" x14ac:dyDescent="0.25">
      <c r="A324" t="s">
        <v>2303</v>
      </c>
      <c r="B324" s="3" t="str">
        <f t="shared" si="5"/>
        <v>demographicdataregion</v>
      </c>
      <c r="C324">
        <f>IF(B324=LOOKUP(B324,'manually extracted terms'!$B$2:$B$219),1,0)</f>
        <v>0</v>
      </c>
    </row>
    <row r="325" spans="1:3" x14ac:dyDescent="0.25">
      <c r="A325" t="s">
        <v>2532</v>
      </c>
      <c r="B325" s="3" t="str">
        <f t="shared" si="5"/>
        <v>demonstration</v>
      </c>
      <c r="C325">
        <f>IF(B325=LOOKUP(B325,'manually extracted terms'!$B$2:$B$219),1,0)</f>
        <v>0</v>
      </c>
    </row>
    <row r="326" spans="1:3" x14ac:dyDescent="0.25">
      <c r="A326" t="s">
        <v>1288</v>
      </c>
      <c r="B326" s="3" t="str">
        <f t="shared" si="5"/>
        <v>demonstrationvideo</v>
      </c>
      <c r="C326">
        <f>IF(B326=LOOKUP(B326,'manually extracted terms'!$B$2:$B$219),1,0)</f>
        <v>0</v>
      </c>
    </row>
    <row r="327" spans="1:3" x14ac:dyDescent="0.25">
      <c r="A327" t="s">
        <v>3265</v>
      </c>
      <c r="B327" s="3" t="str">
        <f t="shared" si="5"/>
        <v>denied</v>
      </c>
      <c r="C327">
        <f>IF(B327=LOOKUP(B327,'manually extracted terms'!$B$2:$B$219),1,0)</f>
        <v>0</v>
      </c>
    </row>
    <row r="328" spans="1:3" x14ac:dyDescent="0.25">
      <c r="A328" t="s">
        <v>1633</v>
      </c>
      <c r="B328" s="3" t="str">
        <f t="shared" si="5"/>
        <v>department</v>
      </c>
      <c r="C328">
        <f>IF(B328=LOOKUP(B328,'manually extracted terms'!$B$2:$B$219),1,0)</f>
        <v>0</v>
      </c>
    </row>
    <row r="329" spans="1:3" x14ac:dyDescent="0.25">
      <c r="A329" t="s">
        <v>1527</v>
      </c>
      <c r="B329" s="3" t="str">
        <f t="shared" si="5"/>
        <v>description</v>
      </c>
      <c r="C329">
        <f>IF(B329=LOOKUP(B329,'manually extracted terms'!$B$2:$B$219),1,0)</f>
        <v>0</v>
      </c>
    </row>
    <row r="330" spans="1:3" x14ac:dyDescent="0.25">
      <c r="A330" t="s">
        <v>2995</v>
      </c>
      <c r="B330" s="3" t="str">
        <f t="shared" si="5"/>
        <v>design</v>
      </c>
      <c r="C330">
        <f>IF(B330=LOOKUP(B330,'manually extracted terms'!$B$2:$B$219),1,0)</f>
        <v>0</v>
      </c>
    </row>
    <row r="331" spans="1:3" x14ac:dyDescent="0.25">
      <c r="A331" t="s">
        <v>2721</v>
      </c>
      <c r="B331" s="3" t="str">
        <f t="shared" si="5"/>
        <v>designated</v>
      </c>
      <c r="C331">
        <f>IF(B331=LOOKUP(B331,'manually extracted terms'!$B$2:$B$219),1,0)</f>
        <v>0</v>
      </c>
    </row>
    <row r="332" spans="1:3" x14ac:dyDescent="0.25">
      <c r="A332" t="s">
        <v>1460</v>
      </c>
      <c r="B332" s="3" t="str">
        <f t="shared" si="5"/>
        <v>designatedassister</v>
      </c>
      <c r="C332">
        <f>IF(B332=LOOKUP(B332,'manually extracted terms'!$B$2:$B$219),1,0)</f>
        <v>0</v>
      </c>
    </row>
    <row r="333" spans="1:3" x14ac:dyDescent="0.25">
      <c r="A333" t="s">
        <v>4037</v>
      </c>
      <c r="B333" s="3" t="str">
        <f t="shared" si="5"/>
        <v>desired</v>
      </c>
      <c r="C333">
        <f>IF(B333=LOOKUP(B333,'manually extracted terms'!$B$2:$B$219),1,0)</f>
        <v>0</v>
      </c>
    </row>
    <row r="334" spans="1:3" x14ac:dyDescent="0.25">
      <c r="A334" t="s">
        <v>1427</v>
      </c>
      <c r="B334" s="3" t="str">
        <f t="shared" si="5"/>
        <v>desiredlanguage</v>
      </c>
      <c r="C334">
        <f>IF(B334=LOOKUP(B334,'manually extracted terms'!$B$2:$B$219),1,0)</f>
        <v>0</v>
      </c>
    </row>
    <row r="335" spans="1:3" x14ac:dyDescent="0.25">
      <c r="A335" t="s">
        <v>3074</v>
      </c>
      <c r="B335" s="3" t="str">
        <f t="shared" si="5"/>
        <v>detail</v>
      </c>
      <c r="C335">
        <f>IF(B335=LOOKUP(B335,'manually extracted terms'!$B$2:$B$219),1,0)</f>
        <v>0</v>
      </c>
    </row>
    <row r="336" spans="1:3" x14ac:dyDescent="0.25">
      <c r="A336" t="s">
        <v>2515</v>
      </c>
      <c r="B336" s="3" t="str">
        <f t="shared" si="5"/>
        <v>detailed</v>
      </c>
      <c r="C336">
        <f>IF(B336=LOOKUP(B336,'manually extracted terms'!$B$2:$B$219),1,0)</f>
        <v>0</v>
      </c>
    </row>
    <row r="337" spans="1:3" x14ac:dyDescent="0.25">
      <c r="A337" t="s">
        <v>1495</v>
      </c>
      <c r="B337" s="3" t="str">
        <f t="shared" si="5"/>
        <v>detailedresult</v>
      </c>
      <c r="C337">
        <f>IF(B337=LOOKUP(B337,'manually extracted terms'!$B$2:$B$219),1,0)</f>
        <v>0</v>
      </c>
    </row>
    <row r="338" spans="1:3" x14ac:dyDescent="0.25">
      <c r="A338" t="s">
        <v>2236</v>
      </c>
      <c r="B338" s="3" t="str">
        <f t="shared" si="5"/>
        <v>determination</v>
      </c>
      <c r="C338">
        <f>IF(B338=LOOKUP(B338,'manually extracted terms'!$B$2:$B$219),1,0)</f>
        <v>0</v>
      </c>
    </row>
    <row r="339" spans="1:3" x14ac:dyDescent="0.25">
      <c r="A339" t="s">
        <v>4005</v>
      </c>
      <c r="B339" s="3" t="str">
        <f t="shared" si="5"/>
        <v>determinationoutcome</v>
      </c>
      <c r="C339">
        <f>IF(B339=LOOKUP(B339,'manually extracted terms'!$B$2:$B$219),1,0)</f>
        <v>0</v>
      </c>
    </row>
    <row r="340" spans="1:3" x14ac:dyDescent="0.25">
      <c r="A340" t="s">
        <v>1573</v>
      </c>
      <c r="B340" s="3" t="str">
        <f t="shared" si="5"/>
        <v>determined</v>
      </c>
      <c r="C340">
        <f>IF(B340=LOOKUP(B340,'manually extracted terms'!$B$2:$B$219),1,0)</f>
        <v>0</v>
      </c>
    </row>
    <row r="341" spans="1:3" x14ac:dyDescent="0.25">
      <c r="A341" t="s">
        <v>2918</v>
      </c>
      <c r="B341" s="3" t="str">
        <f t="shared" si="5"/>
        <v>determinedrule</v>
      </c>
      <c r="C341">
        <f>IF(B341=LOOKUP(B341,'manually extracted terms'!$B$2:$B$219),1,0)</f>
        <v>0</v>
      </c>
    </row>
    <row r="342" spans="1:3" x14ac:dyDescent="0.25">
      <c r="A342" t="s">
        <v>1809</v>
      </c>
      <c r="B342" s="3" t="str">
        <f t="shared" si="5"/>
        <v>dhc</v>
      </c>
      <c r="C342">
        <f>IF(B342=LOOKUP(B342,'manually extracted terms'!$B$2:$B$219),1,0)</f>
        <v>0</v>
      </c>
    </row>
    <row r="343" spans="1:3" x14ac:dyDescent="0.25">
      <c r="A343" t="s">
        <v>2252</v>
      </c>
      <c r="B343" s="3" t="str">
        <f t="shared" si="5"/>
        <v>different</v>
      </c>
      <c r="C343">
        <f>IF(B343=LOOKUP(B343,'manually extracted terms'!$B$2:$B$219),1,0)</f>
        <v>0</v>
      </c>
    </row>
    <row r="344" spans="1:3" x14ac:dyDescent="0.25">
      <c r="A344" t="s">
        <v>4773</v>
      </c>
      <c r="B344" s="3" t="str">
        <f t="shared" si="5"/>
        <v>differentfamily</v>
      </c>
      <c r="C344">
        <f>IF(B344=LOOKUP(B344,'manually extracted terms'!$B$2:$B$219),1,0)</f>
        <v>0</v>
      </c>
    </row>
    <row r="345" spans="1:3" x14ac:dyDescent="0.25">
      <c r="A345" t="s">
        <v>1099</v>
      </c>
      <c r="B345" s="3" t="str">
        <f t="shared" si="5"/>
        <v>differentfamilymember</v>
      </c>
      <c r="C345">
        <f>IF(B345=LOOKUP(B345,'manually extracted terms'!$B$2:$B$219),1,0)</f>
        <v>0</v>
      </c>
    </row>
    <row r="346" spans="1:3" x14ac:dyDescent="0.25">
      <c r="A346" t="s">
        <v>2733</v>
      </c>
      <c r="B346" s="3" t="str">
        <f t="shared" si="5"/>
        <v>differentquality</v>
      </c>
      <c r="C346">
        <f>IF(B346=LOOKUP(B346,'manually extracted terms'!$B$2:$B$219),1,0)</f>
        <v>0</v>
      </c>
    </row>
    <row r="347" spans="1:3" x14ac:dyDescent="0.25">
      <c r="A347" t="s">
        <v>3839</v>
      </c>
      <c r="B347" s="3" t="str">
        <f t="shared" si="5"/>
        <v>differentqualityindicator</v>
      </c>
      <c r="C347">
        <f>IF(B347=LOOKUP(B347,'manually extracted terms'!$B$2:$B$219),1,0)</f>
        <v>0</v>
      </c>
    </row>
    <row r="348" spans="1:3" x14ac:dyDescent="0.25">
      <c r="A348" t="s">
        <v>1316</v>
      </c>
      <c r="B348" s="3" t="str">
        <f t="shared" si="5"/>
        <v>differenttype</v>
      </c>
      <c r="C348">
        <f>IF(B348=LOOKUP(B348,'manually extracted terms'!$B$2:$B$219),1,0)</f>
        <v>0</v>
      </c>
    </row>
    <row r="349" spans="1:3" x14ac:dyDescent="0.25">
      <c r="A349" t="s">
        <v>3663</v>
      </c>
      <c r="B349" s="3" t="str">
        <f t="shared" si="5"/>
        <v>differentuser</v>
      </c>
      <c r="C349">
        <f>IF(B349=LOOKUP(B349,'manually extracted terms'!$B$2:$B$219),1,0)</f>
        <v>0</v>
      </c>
    </row>
    <row r="350" spans="1:3" x14ac:dyDescent="0.25">
      <c r="A350" t="s">
        <v>1702</v>
      </c>
      <c r="B350" s="3" t="str">
        <f t="shared" si="5"/>
        <v>differentprogram</v>
      </c>
      <c r="C350">
        <f>IF(B350=LOOKUP(B350,'manually extracted terms'!$B$2:$B$219),1,0)</f>
        <v>0</v>
      </c>
    </row>
    <row r="351" spans="1:3" x14ac:dyDescent="0.25">
      <c r="A351" t="s">
        <v>1789</v>
      </c>
      <c r="B351" s="3" t="str">
        <f t="shared" si="5"/>
        <v>direct</v>
      </c>
      <c r="C351">
        <f>IF(B351=LOOKUP(B351,'manually extracted terms'!$B$2:$B$219),1,0)</f>
        <v>0</v>
      </c>
    </row>
    <row r="352" spans="1:3" x14ac:dyDescent="0.25">
      <c r="A352" t="s">
        <v>2615</v>
      </c>
      <c r="B352" s="3" t="str">
        <f t="shared" si="5"/>
        <v>directtheconsumer</v>
      </c>
      <c r="C352">
        <f>IF(B352=LOOKUP(B352,'manually extracted terms'!$B$2:$B$219),1,0)</f>
        <v>0</v>
      </c>
    </row>
    <row r="353" spans="1:3" x14ac:dyDescent="0.25">
      <c r="A353" t="s">
        <v>1646</v>
      </c>
      <c r="B353" s="3" t="str">
        <f t="shared" si="5"/>
        <v>directive</v>
      </c>
      <c r="C353">
        <f>IF(B353=LOOKUP(B353,'manually extracted terms'!$B$2:$B$219),1,0)</f>
        <v>0</v>
      </c>
    </row>
    <row r="354" spans="1:3" x14ac:dyDescent="0.25">
      <c r="A354" t="s">
        <v>3128</v>
      </c>
      <c r="B354" s="3" t="str">
        <f t="shared" si="5"/>
        <v>directory</v>
      </c>
      <c r="C354">
        <f>IF(B354=LOOKUP(B354,'manually extracted terms'!$B$2:$B$219),1,0)</f>
        <v>0</v>
      </c>
    </row>
    <row r="355" spans="1:3" x14ac:dyDescent="0.25">
      <c r="A355" t="s">
        <v>4332</v>
      </c>
      <c r="B355" s="3" t="str">
        <f t="shared" si="5"/>
        <v>disability</v>
      </c>
      <c r="C355">
        <f>IF(B355=LOOKUP(B355,'manually extracted terms'!$B$2:$B$219),1,0)</f>
        <v>0</v>
      </c>
    </row>
    <row r="356" spans="1:3" x14ac:dyDescent="0.25">
      <c r="A356" t="s">
        <v>1409</v>
      </c>
      <c r="B356" s="3" t="str">
        <f t="shared" si="5"/>
        <v>disabilitystatus</v>
      </c>
      <c r="C356">
        <f>IF(B356=LOOKUP(B356,'manually extracted terms'!$B$2:$B$219),1,0)</f>
        <v>1</v>
      </c>
    </row>
    <row r="357" spans="1:3" x14ac:dyDescent="0.25">
      <c r="A357" t="s">
        <v>1759</v>
      </c>
      <c r="B357" s="3" t="str">
        <f t="shared" si="5"/>
        <v>disabled</v>
      </c>
      <c r="C357">
        <f>IF(B357=LOOKUP(B357,'manually extracted terms'!$B$2:$B$219),1,0)</f>
        <v>0</v>
      </c>
    </row>
    <row r="358" spans="1:3" x14ac:dyDescent="0.25">
      <c r="A358" t="s">
        <v>1612</v>
      </c>
      <c r="B358" s="3" t="str">
        <f t="shared" si="5"/>
        <v>disease</v>
      </c>
      <c r="C358">
        <f>IF(B358=LOOKUP(B358,'manually extracted terms'!$B$2:$B$219),1,0)</f>
        <v>0</v>
      </c>
    </row>
    <row r="359" spans="1:3" x14ac:dyDescent="0.25">
      <c r="A359" t="s">
        <v>1464</v>
      </c>
      <c r="B359" s="3" t="str">
        <f t="shared" si="5"/>
        <v>diseasescenario</v>
      </c>
      <c r="C359">
        <f>IF(B359=LOOKUP(B359,'manually extracted terms'!$B$2:$B$219),1,0)</f>
        <v>0</v>
      </c>
    </row>
    <row r="360" spans="1:3" x14ac:dyDescent="0.25">
      <c r="A360" t="s">
        <v>1769</v>
      </c>
      <c r="B360" s="3" t="str">
        <f t="shared" si="5"/>
        <v>disenrolled</v>
      </c>
      <c r="C360">
        <f>IF(B360=LOOKUP(B360,'manually extracted terms'!$B$2:$B$219),1,0)</f>
        <v>0</v>
      </c>
    </row>
    <row r="361" spans="1:3" x14ac:dyDescent="0.25">
      <c r="A361" t="s">
        <v>57</v>
      </c>
      <c r="B361" s="3" t="str">
        <f t="shared" si="5"/>
        <v>disenrollment</v>
      </c>
      <c r="C361">
        <f>IF(B361=LOOKUP(B361,'manually extracted terms'!$B$2:$B$219),1,0)</f>
        <v>0</v>
      </c>
    </row>
    <row r="362" spans="1:3" x14ac:dyDescent="0.25">
      <c r="A362" t="s">
        <v>50</v>
      </c>
      <c r="B362" s="3" t="str">
        <f t="shared" si="5"/>
        <v>disposition</v>
      </c>
      <c r="C362">
        <f>IF(B362=LOOKUP(B362,'manually extracted terms'!$B$2:$B$219),1,0)</f>
        <v>1</v>
      </c>
    </row>
    <row r="363" spans="1:3" x14ac:dyDescent="0.25">
      <c r="A363" t="s">
        <v>1672</v>
      </c>
      <c r="B363" s="3" t="str">
        <f t="shared" si="5"/>
        <v>distribution</v>
      </c>
      <c r="C363">
        <f>IF(B363=LOOKUP(B363,'manually extracted terms'!$B$2:$B$219),1,0)</f>
        <v>0</v>
      </c>
    </row>
    <row r="364" spans="1:3" x14ac:dyDescent="0.25">
      <c r="A364" t="s">
        <v>347</v>
      </c>
      <c r="B364" s="3" t="str">
        <f t="shared" si="5"/>
        <v>dmhc</v>
      </c>
      <c r="C364">
        <f>IF(B364=LOOKUP(B364,'manually extracted terms'!$B$2:$B$219),1,0)</f>
        <v>1</v>
      </c>
    </row>
    <row r="365" spans="1:3" x14ac:dyDescent="0.25">
      <c r="A365" t="s">
        <v>105</v>
      </c>
      <c r="B365" s="3" t="str">
        <f t="shared" si="5"/>
        <v>doctor</v>
      </c>
      <c r="C365">
        <f>IF(B365=LOOKUP(B365,'manually extracted terms'!$B$2:$B$219),1,0)</f>
        <v>1</v>
      </c>
    </row>
    <row r="366" spans="1:3" x14ac:dyDescent="0.25">
      <c r="A366" t="s">
        <v>1583</v>
      </c>
      <c r="B366" s="3" t="str">
        <f t="shared" si="5"/>
        <v>document</v>
      </c>
      <c r="C366">
        <f>IF(B366=LOOKUP(B366,'manually extracted terms'!$B$2:$B$219),1,0)</f>
        <v>0</v>
      </c>
    </row>
    <row r="367" spans="1:3" x14ac:dyDescent="0.25">
      <c r="A367" t="s">
        <v>1620</v>
      </c>
      <c r="B367" s="3" t="str">
        <f t="shared" si="5"/>
        <v>documentation</v>
      </c>
      <c r="C367">
        <f>IF(B367=LOOKUP(B367,'manually extracted terms'!$B$2:$B$219),1,0)</f>
        <v>0</v>
      </c>
    </row>
    <row r="368" spans="1:3" x14ac:dyDescent="0.25">
      <c r="A368" t="s">
        <v>1787</v>
      </c>
      <c r="B368" s="3" t="str">
        <f t="shared" si="5"/>
        <v>duplicated</v>
      </c>
      <c r="C368">
        <f>IF(B368=LOOKUP(B368,'manually extracted terms'!$B$2:$B$219),1,0)</f>
        <v>0</v>
      </c>
    </row>
    <row r="369" spans="1:3" x14ac:dyDescent="0.25">
      <c r="A369" t="s">
        <v>5040</v>
      </c>
      <c r="B369" s="3" t="str">
        <f t="shared" si="5"/>
        <v>eg30</v>
      </c>
      <c r="C369">
        <f>IF(B369=LOOKUP(B369,'manually extracted terms'!$B$2:$B$219),1,0)</f>
        <v>0</v>
      </c>
    </row>
    <row r="370" spans="1:3" x14ac:dyDescent="0.25">
      <c r="A370" t="s">
        <v>5041</v>
      </c>
      <c r="B370" s="3" t="str">
        <f t="shared" si="5"/>
        <v>egcircumstance</v>
      </c>
      <c r="C370">
        <f>IF(B370=LOOKUP(B370,'manually extracted terms'!$B$2:$B$219),1,0)</f>
        <v>0</v>
      </c>
    </row>
    <row r="371" spans="1:3" x14ac:dyDescent="0.25">
      <c r="A371" t="s">
        <v>5042</v>
      </c>
      <c r="B371" s="3" t="str">
        <f t="shared" si="5"/>
        <v>egconsumer</v>
      </c>
      <c r="C371">
        <f>IF(B371=LOOKUP(B371,'manually extracted terms'!$B$2:$B$219),1,0)</f>
        <v>0</v>
      </c>
    </row>
    <row r="372" spans="1:3" x14ac:dyDescent="0.25">
      <c r="A372" t="s">
        <v>5043</v>
      </c>
      <c r="B372" s="3" t="str">
        <f t="shared" si="5"/>
        <v>egeligibility</v>
      </c>
      <c r="C372">
        <f>IF(B372=LOOKUP(B372,'manually extracted terms'!$B$2:$B$219),1,0)</f>
        <v>0</v>
      </c>
    </row>
    <row r="373" spans="1:3" x14ac:dyDescent="0.25">
      <c r="A373" t="s">
        <v>5044</v>
      </c>
      <c r="B373" s="3" t="str">
        <f t="shared" si="5"/>
        <v>egonline</v>
      </c>
      <c r="C373">
        <f>IF(B373=LOOKUP(B373,'manually extracted terms'!$B$2:$B$219),1,0)</f>
        <v>0</v>
      </c>
    </row>
    <row r="374" spans="1:3" x14ac:dyDescent="0.25">
      <c r="A374" t="s">
        <v>5045</v>
      </c>
      <c r="B374" s="3" t="str">
        <f t="shared" si="5"/>
        <v>egpage</v>
      </c>
      <c r="C374">
        <f>IF(B374=LOOKUP(B374,'manually extracted terms'!$B$2:$B$219),1,0)</f>
        <v>0</v>
      </c>
    </row>
    <row r="375" spans="1:3" x14ac:dyDescent="0.25">
      <c r="A375" t="s">
        <v>5046</v>
      </c>
      <c r="B375" s="3" t="str">
        <f t="shared" si="5"/>
        <v>egpresumptive</v>
      </c>
      <c r="C375">
        <f>IF(B375=LOOKUP(B375,'manually extracted terms'!$B$2:$B$219),1,0)</f>
        <v>0</v>
      </c>
    </row>
    <row r="376" spans="1:3" x14ac:dyDescent="0.25">
      <c r="A376" t="s">
        <v>5047</v>
      </c>
      <c r="B376" s="3" t="str">
        <f t="shared" si="5"/>
        <v>egweb</v>
      </c>
      <c r="C376">
        <f>IF(B376=LOOKUP(B376,'manually extracted terms'!$B$2:$B$219),1,0)</f>
        <v>0</v>
      </c>
    </row>
    <row r="377" spans="1:3" x14ac:dyDescent="0.25">
      <c r="A377" t="s">
        <v>2697</v>
      </c>
      <c r="B377" s="3" t="str">
        <f t="shared" si="5"/>
        <v>easily</v>
      </c>
      <c r="C377">
        <f>IF(B377=LOOKUP(B377,'manually extracted terms'!$B$2:$B$219),1,0)</f>
        <v>0</v>
      </c>
    </row>
    <row r="378" spans="1:3" x14ac:dyDescent="0.25">
      <c r="A378" t="s">
        <v>3191</v>
      </c>
      <c r="B378" s="3" t="str">
        <f t="shared" si="5"/>
        <v>easilyunderstood</v>
      </c>
      <c r="C378">
        <f>IF(B378=LOOKUP(B378,'manually extracted terms'!$B$2:$B$219),1,0)</f>
        <v>0</v>
      </c>
    </row>
    <row r="379" spans="1:3" x14ac:dyDescent="0.25">
      <c r="A379" t="s">
        <v>3740</v>
      </c>
      <c r="B379" s="3" t="str">
        <f t="shared" si="5"/>
        <v>easilyunderstooddescription</v>
      </c>
      <c r="C379">
        <f>IF(B379=LOOKUP(B379,'manually extracted terms'!$B$2:$B$219),1,0)</f>
        <v>0</v>
      </c>
    </row>
    <row r="380" spans="1:3" x14ac:dyDescent="0.25">
      <c r="A380" t="s">
        <v>2533</v>
      </c>
      <c r="B380" s="3" t="str">
        <f t="shared" si="5"/>
        <v>effective</v>
      </c>
      <c r="C380">
        <f>IF(B380=LOOKUP(B380,'manually extracted terms'!$B$2:$B$219),1,0)</f>
        <v>0</v>
      </c>
    </row>
    <row r="381" spans="1:3" x14ac:dyDescent="0.25">
      <c r="A381" t="s">
        <v>166</v>
      </c>
      <c r="B381" s="3" t="str">
        <f t="shared" si="5"/>
        <v>effectivedate</v>
      </c>
      <c r="C381">
        <f>IF(B381=LOOKUP(B381,'manually extracted terms'!$B$2:$B$219),1,0)</f>
        <v>1</v>
      </c>
    </row>
    <row r="382" spans="1:3" x14ac:dyDescent="0.25">
      <c r="A382" t="s">
        <v>3658</v>
      </c>
      <c r="B382" s="3" t="str">
        <f t="shared" si="5"/>
        <v>effort</v>
      </c>
      <c r="C382">
        <f>IF(B382=LOOKUP(B382,'manually extracted terms'!$B$2:$B$219),1,0)</f>
        <v>0</v>
      </c>
    </row>
    <row r="383" spans="1:3" x14ac:dyDescent="0.25">
      <c r="A383" t="s">
        <v>2633</v>
      </c>
      <c r="B383" s="3" t="str">
        <f t="shared" si="5"/>
        <v>elapsed</v>
      </c>
      <c r="C383">
        <f>IF(B383=LOOKUP(B383,'manually extracted terms'!$B$2:$B$219),1,0)</f>
        <v>0</v>
      </c>
    </row>
    <row r="384" spans="1:3" x14ac:dyDescent="0.25">
      <c r="A384" t="s">
        <v>2682</v>
      </c>
      <c r="B384" s="3" t="str">
        <f t="shared" si="5"/>
        <v>elect</v>
      </c>
      <c r="C384">
        <f>IF(B384=LOOKUP(B384,'manually extracted terms'!$B$2:$B$219),1,0)</f>
        <v>0</v>
      </c>
    </row>
    <row r="385" spans="1:3" x14ac:dyDescent="0.25">
      <c r="A385" t="s">
        <v>1555</v>
      </c>
      <c r="B385" s="3" t="str">
        <f t="shared" si="5"/>
        <v>electronic</v>
      </c>
      <c r="C385">
        <f>IF(B385=LOOKUP(B385,'manually extracted terms'!$B$2:$B$219),1,0)</f>
        <v>0</v>
      </c>
    </row>
    <row r="386" spans="1:3" x14ac:dyDescent="0.25">
      <c r="A386" t="s">
        <v>2724</v>
      </c>
      <c r="B386" s="3" t="str">
        <f t="shared" ref="B386:B449" si="6">LOWER(SUBSTITUTE(A386," ",""))</f>
        <v>electronicnotification</v>
      </c>
      <c r="C386">
        <f>IF(B386=LOOKUP(B386,'manually extracted terms'!$B$2:$B$219),1,0)</f>
        <v>0</v>
      </c>
    </row>
    <row r="387" spans="1:3" x14ac:dyDescent="0.25">
      <c r="A387" t="s">
        <v>4725</v>
      </c>
      <c r="B387" s="3" t="str">
        <f t="shared" si="6"/>
        <v>electronicreal-time</v>
      </c>
      <c r="C387">
        <f>IF(B387=LOOKUP(B387,'manually extracted terms'!$B$2:$B$219),1,0)</f>
        <v>0</v>
      </c>
    </row>
    <row r="388" spans="1:3" x14ac:dyDescent="0.25">
      <c r="A388" t="s">
        <v>2979</v>
      </c>
      <c r="B388" s="3" t="str">
        <f t="shared" si="6"/>
        <v>electronicreal-timetransmission</v>
      </c>
      <c r="C388">
        <f>IF(B388=LOOKUP(B388,'manually extracted terms'!$B$2:$B$219),1,0)</f>
        <v>0</v>
      </c>
    </row>
    <row r="389" spans="1:3" x14ac:dyDescent="0.25">
      <c r="A389" t="s">
        <v>1437</v>
      </c>
      <c r="B389" s="3" t="str">
        <f t="shared" si="6"/>
        <v>electronicreport</v>
      </c>
      <c r="C389">
        <f>IF(B389=LOOKUP(B389,'manually extracted terms'!$B$2:$B$219),1,0)</f>
        <v>0</v>
      </c>
    </row>
    <row r="390" spans="1:3" x14ac:dyDescent="0.25">
      <c r="A390" t="s">
        <v>2368</v>
      </c>
      <c r="B390" s="3" t="str">
        <f t="shared" si="6"/>
        <v>element</v>
      </c>
      <c r="C390">
        <f>IF(B390=LOOKUP(B390,'manually extracted terms'!$B$2:$B$219),1,0)</f>
        <v>0</v>
      </c>
    </row>
    <row r="391" spans="1:3" x14ac:dyDescent="0.25">
      <c r="A391" t="s">
        <v>121</v>
      </c>
      <c r="B391" s="3" t="str">
        <f t="shared" si="6"/>
        <v>eligibility</v>
      </c>
      <c r="C391">
        <f>IF(B391=LOOKUP(B391,'manually extracted terms'!$B$2:$B$219),1,0)</f>
        <v>0</v>
      </c>
    </row>
    <row r="392" spans="1:3" x14ac:dyDescent="0.25">
      <c r="A392" t="s">
        <v>1278</v>
      </c>
      <c r="B392" s="3" t="str">
        <f t="shared" si="6"/>
        <v>eligibilityadministrator</v>
      </c>
      <c r="C392">
        <f>IF(B392=LOOKUP(B392,'manually extracted terms'!$B$2:$B$219),1,0)</f>
        <v>1</v>
      </c>
    </row>
    <row r="393" spans="1:3" x14ac:dyDescent="0.25">
      <c r="A393" t="s">
        <v>1210</v>
      </c>
      <c r="B393" s="3" t="str">
        <f t="shared" si="6"/>
        <v>eligibilitydetermination</v>
      </c>
      <c r="C393">
        <f>IF(B393=LOOKUP(B393,'manually extracted terms'!$B$2:$B$219),1,0)</f>
        <v>0</v>
      </c>
    </row>
    <row r="394" spans="1:3" x14ac:dyDescent="0.25">
      <c r="A394" t="s">
        <v>1077</v>
      </c>
      <c r="B394" s="3" t="str">
        <f t="shared" si="6"/>
        <v>eligibilitydeterminationoutcome</v>
      </c>
      <c r="C394">
        <f>IF(B394=LOOKUP(B394,'manually extracted terms'!$B$2:$B$219),1,0)</f>
        <v>0</v>
      </c>
    </row>
    <row r="395" spans="1:3" x14ac:dyDescent="0.25">
      <c r="A395" t="s">
        <v>2755</v>
      </c>
      <c r="B395" s="3" t="str">
        <f t="shared" si="6"/>
        <v>eligibilityfactor</v>
      </c>
      <c r="C395">
        <f>IF(B395=LOOKUP(B395,'manually extracted terms'!$B$2:$B$219),1,0)</f>
        <v>0</v>
      </c>
    </row>
    <row r="396" spans="1:3" x14ac:dyDescent="0.25">
      <c r="A396" t="s">
        <v>4338</v>
      </c>
      <c r="B396" s="3" t="str">
        <f t="shared" si="6"/>
        <v>eligibilityprogram</v>
      </c>
      <c r="C396">
        <f>IF(B396=LOOKUP(B396,'manually extracted terms'!$B$2:$B$219),1,0)</f>
        <v>0</v>
      </c>
    </row>
    <row r="397" spans="1:3" x14ac:dyDescent="0.25">
      <c r="A397" t="s">
        <v>3633</v>
      </c>
      <c r="B397" s="3" t="str">
        <f t="shared" si="6"/>
        <v>eligibilityprogramfunctionality</v>
      </c>
      <c r="C397">
        <f>IF(B397=LOOKUP(B397,'manually extracted terms'!$B$2:$B$219),1,0)</f>
        <v>0</v>
      </c>
    </row>
    <row r="398" spans="1:3" x14ac:dyDescent="0.25">
      <c r="A398" t="s">
        <v>3786</v>
      </c>
      <c r="B398" s="3" t="str">
        <f t="shared" si="6"/>
        <v>eligibilityreal-time</v>
      </c>
      <c r="C398">
        <f>IF(B398=LOOKUP(B398,'manually extracted terms'!$B$2:$B$219),1,0)</f>
        <v>0</v>
      </c>
    </row>
    <row r="399" spans="1:3" x14ac:dyDescent="0.25">
      <c r="A399" t="s">
        <v>2811</v>
      </c>
      <c r="B399" s="3" t="str">
        <f t="shared" si="6"/>
        <v>eligibilityreal-timeonline</v>
      </c>
      <c r="C399">
        <f>IF(B399=LOOKUP(B399,'manually extracted terms'!$B$2:$B$219),1,0)</f>
        <v>0</v>
      </c>
    </row>
    <row r="400" spans="1:3" x14ac:dyDescent="0.25">
      <c r="A400" t="s">
        <v>209</v>
      </c>
      <c r="B400" s="3" t="str">
        <f t="shared" si="6"/>
        <v>eligibilityredetermination</v>
      </c>
      <c r="C400">
        <f>IF(B400=LOOKUP(B400,'manually extracted terms'!$B$2:$B$219),1,0)</f>
        <v>1</v>
      </c>
    </row>
    <row r="401" spans="1:3" x14ac:dyDescent="0.25">
      <c r="A401" t="s">
        <v>51</v>
      </c>
      <c r="B401" s="3" t="str">
        <f t="shared" si="6"/>
        <v>eligibilityredeterminationprocess</v>
      </c>
      <c r="C401">
        <f>IF(B401=LOOKUP(B401,'manually extracted terms'!$B$2:$B$219),1,0)</f>
        <v>0</v>
      </c>
    </row>
    <row r="402" spans="1:3" x14ac:dyDescent="0.25">
      <c r="A402" t="s">
        <v>1290</v>
      </c>
      <c r="B402" s="3" t="str">
        <f t="shared" si="6"/>
        <v>eligibilitystatus</v>
      </c>
      <c r="C402">
        <f>IF(B402=LOOKUP(B402,'manually extracted terms'!$B$2:$B$219),1,0)</f>
        <v>0</v>
      </c>
    </row>
    <row r="403" spans="1:3" x14ac:dyDescent="0.25">
      <c r="A403" t="s">
        <v>1625</v>
      </c>
      <c r="B403" s="3" t="str">
        <f t="shared" si="6"/>
        <v>eligible</v>
      </c>
      <c r="C403">
        <f>IF(B403=LOOKUP(B403,'manually extracted terms'!$B$2:$B$219),1,0)</f>
        <v>0</v>
      </c>
    </row>
    <row r="404" spans="1:3" x14ac:dyDescent="0.25">
      <c r="A404" t="s">
        <v>17</v>
      </c>
      <c r="B404" s="3" t="str">
        <f t="shared" si="6"/>
        <v>email</v>
      </c>
      <c r="C404">
        <f>IF(B404=LOOKUP(B404,'manually extracted terms'!$B$2:$B$219),1,0)</f>
        <v>0</v>
      </c>
    </row>
    <row r="405" spans="1:3" x14ac:dyDescent="0.25">
      <c r="A405" t="s">
        <v>1688</v>
      </c>
      <c r="B405" s="3" t="str">
        <f t="shared" si="6"/>
        <v>e-mail</v>
      </c>
      <c r="C405">
        <f>IF(B405=LOOKUP(B405,'manually extracted terms'!$B$2:$B$219),1,0)</f>
        <v>0</v>
      </c>
    </row>
    <row r="406" spans="1:3" x14ac:dyDescent="0.25">
      <c r="A406" t="s">
        <v>2385</v>
      </c>
      <c r="B406" s="3" t="str">
        <f t="shared" si="6"/>
        <v>emailletter</v>
      </c>
      <c r="C406">
        <f>IF(B406=LOOKUP(B406,'manually extracted terms'!$B$2:$B$219),1,0)</f>
        <v>0</v>
      </c>
    </row>
    <row r="407" spans="1:3" x14ac:dyDescent="0.25">
      <c r="A407" t="s">
        <v>5048</v>
      </c>
      <c r="B407" s="3" t="str">
        <f t="shared" si="6"/>
        <v>emaillettertext</v>
      </c>
      <c r="C407">
        <f>IF(B407=LOOKUP(B407,'manually extracted terms'!$B$2:$B$219),1,0)</f>
        <v>0</v>
      </c>
    </row>
    <row r="408" spans="1:3" x14ac:dyDescent="0.25">
      <c r="A408" t="s">
        <v>1502</v>
      </c>
      <c r="B408" s="3" t="str">
        <f t="shared" si="6"/>
        <v>emailnotice</v>
      </c>
      <c r="C408">
        <f>IF(B408=LOOKUP(B408,'manually extracted terms'!$B$2:$B$219),1,0)</f>
        <v>0</v>
      </c>
    </row>
    <row r="409" spans="1:3" x14ac:dyDescent="0.25">
      <c r="A409" t="s">
        <v>3847</v>
      </c>
      <c r="B409" s="3" t="str">
        <f t="shared" si="6"/>
        <v>e-mailprint</v>
      </c>
      <c r="C409">
        <f>IF(B409=LOOKUP(B409,'manually extracted terms'!$B$2:$B$219),1,0)</f>
        <v>0</v>
      </c>
    </row>
    <row r="410" spans="1:3" x14ac:dyDescent="0.25">
      <c r="A410" t="s">
        <v>3017</v>
      </c>
      <c r="B410" s="3" t="str">
        <f t="shared" si="6"/>
        <v>emailed</v>
      </c>
      <c r="C410">
        <f>IF(B410=LOOKUP(B410,'manually extracted terms'!$B$2:$B$219),1,0)</f>
        <v>0</v>
      </c>
    </row>
    <row r="411" spans="1:3" x14ac:dyDescent="0.25">
      <c r="A411" t="s">
        <v>1403</v>
      </c>
      <c r="B411" s="3" t="str">
        <f t="shared" si="6"/>
        <v>emailedapplication</v>
      </c>
      <c r="C411">
        <f>IF(B411=LOOKUP(B411,'manually extracted terms'!$B$2:$B$219),1,0)</f>
        <v>0</v>
      </c>
    </row>
    <row r="412" spans="1:3" x14ac:dyDescent="0.25">
      <c r="A412" t="s">
        <v>180</v>
      </c>
      <c r="B412" s="3" t="str">
        <f t="shared" si="6"/>
        <v>employer</v>
      </c>
      <c r="C412">
        <f>IF(B412=LOOKUP(B412,'manually extracted terms'!$B$2:$B$219),1,0)</f>
        <v>1</v>
      </c>
    </row>
    <row r="413" spans="1:3" x14ac:dyDescent="0.25">
      <c r="A413" t="s">
        <v>1314</v>
      </c>
      <c r="B413" s="3" t="str">
        <f t="shared" si="6"/>
        <v>employercoverage</v>
      </c>
      <c r="C413">
        <f>IF(B413=LOOKUP(B413,'manually extracted terms'!$B$2:$B$219),1,0)</f>
        <v>1</v>
      </c>
    </row>
    <row r="414" spans="1:3" x14ac:dyDescent="0.25">
      <c r="A414" t="s">
        <v>1711</v>
      </c>
      <c r="B414" s="3" t="str">
        <f t="shared" si="6"/>
        <v>english</v>
      </c>
      <c r="C414">
        <f>IF(B414=LOOKUP(B414,'manually extracted terms'!$B$2:$B$219),1,0)</f>
        <v>0</v>
      </c>
    </row>
    <row r="415" spans="1:3" x14ac:dyDescent="0.25">
      <c r="A415" t="s">
        <v>68</v>
      </c>
      <c r="B415" s="3" t="str">
        <f t="shared" si="6"/>
        <v>enroll</v>
      </c>
      <c r="C415">
        <f>IF(B415=LOOKUP(B415,'manually extracted terms'!$B$2:$B$219),1,0)</f>
        <v>1</v>
      </c>
    </row>
    <row r="416" spans="1:3" x14ac:dyDescent="0.25">
      <c r="A416" t="s">
        <v>65</v>
      </c>
      <c r="B416" s="3" t="str">
        <f t="shared" si="6"/>
        <v>enrollee</v>
      </c>
      <c r="C416">
        <f>IF(B416=LOOKUP(B416,'manually extracted terms'!$B$2:$B$219),1,0)</f>
        <v>1</v>
      </c>
    </row>
    <row r="417" spans="1:3" x14ac:dyDescent="0.25">
      <c r="A417" t="s">
        <v>4549</v>
      </c>
      <c r="B417" s="3" t="str">
        <f t="shared" si="6"/>
        <v>enrolleeaccount</v>
      </c>
      <c r="C417">
        <f>IF(B417=LOOKUP(B417,'manually extracted terms'!$B$2:$B$219),1,0)</f>
        <v>0</v>
      </c>
    </row>
    <row r="418" spans="1:3" x14ac:dyDescent="0.25">
      <c r="A418" t="s">
        <v>3087</v>
      </c>
      <c r="B418" s="3" t="str">
        <f t="shared" si="6"/>
        <v>enrolleeaccountinformation</v>
      </c>
      <c r="C418">
        <f>IF(B418=LOOKUP(B418,'manually extracted terms'!$B$2:$B$219),1,0)</f>
        <v>0</v>
      </c>
    </row>
    <row r="419" spans="1:3" x14ac:dyDescent="0.25">
      <c r="A419" t="s">
        <v>1276</v>
      </c>
      <c r="B419" s="3" t="str">
        <f t="shared" si="6"/>
        <v>enrolleeinformation</v>
      </c>
      <c r="C419">
        <f>IF(B419=LOOKUP(B419,'manually extracted terms'!$B$2:$B$219),1,0)</f>
        <v>0</v>
      </c>
    </row>
    <row r="420" spans="1:3" x14ac:dyDescent="0.25">
      <c r="A420" t="s">
        <v>3244</v>
      </c>
      <c r="B420" s="3" t="str">
        <f t="shared" si="6"/>
        <v>enrolleescoverage</v>
      </c>
      <c r="C420">
        <f>IF(B420=LOOKUP(B420,'manually extracted terms'!$B$2:$B$219),1,0)</f>
        <v>0</v>
      </c>
    </row>
    <row r="421" spans="1:3" x14ac:dyDescent="0.25">
      <c r="A421" t="s">
        <v>43</v>
      </c>
      <c r="B421" s="3" t="str">
        <f t="shared" si="6"/>
        <v>enrollment</v>
      </c>
      <c r="C421">
        <f>IF(B421=LOOKUP(B421,'manually extracted terms'!$B$2:$B$219),1,0)</f>
        <v>0</v>
      </c>
    </row>
    <row r="422" spans="1:3" x14ac:dyDescent="0.25">
      <c r="A422" t="s">
        <v>2961</v>
      </c>
      <c r="B422" s="3" t="str">
        <f t="shared" si="6"/>
        <v>enrollmenteffective</v>
      </c>
      <c r="C422">
        <f>IF(B422=LOOKUP(B422,'manually extracted terms'!$B$2:$B$219),1,0)</f>
        <v>0</v>
      </c>
    </row>
    <row r="423" spans="1:3" x14ac:dyDescent="0.25">
      <c r="A423" t="s">
        <v>1161</v>
      </c>
      <c r="B423" s="3" t="str">
        <f t="shared" si="6"/>
        <v>enrollmenteffectivedate</v>
      </c>
      <c r="C423">
        <f>IF(B423=LOOKUP(B423,'manually extracted terms'!$B$2:$B$219),1,0)</f>
        <v>0</v>
      </c>
    </row>
    <row r="424" spans="1:3" x14ac:dyDescent="0.25">
      <c r="A424" t="s">
        <v>3887</v>
      </c>
      <c r="B424" s="3" t="str">
        <f t="shared" si="6"/>
        <v>enrollmentinformation</v>
      </c>
      <c r="C424">
        <f>IF(B424=LOOKUP(B424,'manually extracted terms'!$B$2:$B$219),1,0)</f>
        <v>0</v>
      </c>
    </row>
    <row r="425" spans="1:3" x14ac:dyDescent="0.25">
      <c r="A425" t="s">
        <v>1410</v>
      </c>
      <c r="B425" s="3" t="str">
        <f t="shared" si="6"/>
        <v>enrollmentperiod</v>
      </c>
      <c r="C425">
        <f>IF(B425=LOOKUP(B425,'manually extracted terms'!$B$2:$B$219),1,0)</f>
        <v>1</v>
      </c>
    </row>
    <row r="426" spans="1:3" x14ac:dyDescent="0.25">
      <c r="A426" t="s">
        <v>1235</v>
      </c>
      <c r="B426" s="3" t="str">
        <f t="shared" si="6"/>
        <v>enrollmentprocess</v>
      </c>
      <c r="C426">
        <f>IF(B426=LOOKUP(B426,'manually extracted terms'!$B$2:$B$219),1,0)</f>
        <v>0</v>
      </c>
    </row>
    <row r="427" spans="1:3" x14ac:dyDescent="0.25">
      <c r="A427" t="s">
        <v>53</v>
      </c>
      <c r="B427" s="3" t="str">
        <f t="shared" si="6"/>
        <v>enrollmentrenewal</v>
      </c>
      <c r="C427">
        <f>IF(B427=LOOKUP(B427,'manually extracted terms'!$B$2:$B$219),1,0)</f>
        <v>1</v>
      </c>
    </row>
    <row r="428" spans="1:3" x14ac:dyDescent="0.25">
      <c r="A428" t="s">
        <v>4426</v>
      </c>
      <c r="B428" s="3" t="str">
        <f t="shared" si="6"/>
        <v>enrollmentrenewalresponse</v>
      </c>
      <c r="C428">
        <f>IF(B428=LOOKUP(B428,'manually extracted terms'!$B$2:$B$219),1,0)</f>
        <v>0</v>
      </c>
    </row>
    <row r="429" spans="1:3" x14ac:dyDescent="0.25">
      <c r="A429" t="s">
        <v>1300</v>
      </c>
      <c r="B429" s="3" t="str">
        <f t="shared" si="6"/>
        <v>enrollmenttrend</v>
      </c>
      <c r="C429">
        <f>IF(B429=LOOKUP(B429,'manually extracted terms'!$B$2:$B$219),1,0)</f>
        <v>0</v>
      </c>
    </row>
    <row r="430" spans="1:3" x14ac:dyDescent="0.25">
      <c r="A430" t="s">
        <v>2297</v>
      </c>
      <c r="B430" s="3" t="str">
        <f t="shared" si="6"/>
        <v>entered</v>
      </c>
      <c r="C430">
        <f>IF(B430=LOOKUP(B430,'manually extracted terms'!$B$2:$B$219),1,0)</f>
        <v>0</v>
      </c>
    </row>
    <row r="431" spans="1:3" x14ac:dyDescent="0.25">
      <c r="A431" t="s">
        <v>1270</v>
      </c>
      <c r="B431" s="3" t="str">
        <f t="shared" si="6"/>
        <v>enteredtimeframe</v>
      </c>
      <c r="C431">
        <f>IF(B431=LOOKUP(B431,'manually extracted terms'!$B$2:$B$219),1,0)</f>
        <v>0</v>
      </c>
    </row>
    <row r="432" spans="1:3" x14ac:dyDescent="0.25">
      <c r="A432" t="s">
        <v>1598</v>
      </c>
      <c r="B432" s="3" t="str">
        <f t="shared" si="6"/>
        <v>entity</v>
      </c>
      <c r="C432">
        <f>IF(B432=LOOKUP(B432,'manually extracted terms'!$B$2:$B$219),1,0)</f>
        <v>0</v>
      </c>
    </row>
    <row r="433" spans="1:3" x14ac:dyDescent="0.25">
      <c r="A433" t="s">
        <v>1447</v>
      </c>
      <c r="B433" s="3" t="str">
        <f t="shared" si="6"/>
        <v>entitywebsite</v>
      </c>
      <c r="C433">
        <f>IF(B433=LOOKUP(B433,'manually extracted terms'!$B$2:$B$219),1,0)</f>
        <v>0</v>
      </c>
    </row>
    <row r="434" spans="1:3" x14ac:dyDescent="0.25">
      <c r="A434" t="s">
        <v>2427</v>
      </c>
      <c r="B434" s="3" t="str">
        <f t="shared" si="6"/>
        <v>entry</v>
      </c>
      <c r="C434">
        <f>IF(B434=LOOKUP(B434,'manually extracted terms'!$B$2:$B$219),1,0)</f>
        <v>0</v>
      </c>
    </row>
    <row r="435" spans="1:3" x14ac:dyDescent="0.25">
      <c r="A435" t="s">
        <v>2476</v>
      </c>
      <c r="B435" s="3" t="str">
        <f t="shared" si="6"/>
        <v>essential</v>
      </c>
      <c r="C435">
        <f>IF(B435=LOOKUP(B435,'manually extracted terms'!$B$2:$B$219),1,0)</f>
        <v>0</v>
      </c>
    </row>
    <row r="436" spans="1:3" x14ac:dyDescent="0.25">
      <c r="A436" t="s">
        <v>4018</v>
      </c>
      <c r="B436" s="3" t="str">
        <f t="shared" si="6"/>
        <v>essentialcoverage</v>
      </c>
      <c r="C436">
        <f>IF(B436=LOOKUP(B436,'manually extracted terms'!$B$2:$B$219),1,0)</f>
        <v>0</v>
      </c>
    </row>
    <row r="437" spans="1:3" x14ac:dyDescent="0.25">
      <c r="A437" t="s">
        <v>2792</v>
      </c>
      <c r="B437" s="3" t="str">
        <f t="shared" si="6"/>
        <v>essentialhealth</v>
      </c>
      <c r="C437">
        <f>IF(B437=LOOKUP(B437,'manually extracted terms'!$B$2:$B$219),1,0)</f>
        <v>0</v>
      </c>
    </row>
    <row r="438" spans="1:3" x14ac:dyDescent="0.25">
      <c r="A438" t="s">
        <v>2845</v>
      </c>
      <c r="B438" s="3" t="str">
        <f t="shared" si="6"/>
        <v>essentialhealthcoverage</v>
      </c>
      <c r="C438">
        <f>IF(B438=LOOKUP(B438,'manually extracted terms'!$B$2:$B$219),1,0)</f>
        <v>0</v>
      </c>
    </row>
    <row r="439" spans="1:3" x14ac:dyDescent="0.25">
      <c r="A439" t="s">
        <v>2360</v>
      </c>
      <c r="B439" s="3" t="str">
        <f t="shared" si="6"/>
        <v>estimated</v>
      </c>
      <c r="C439">
        <f>IF(B439=LOOKUP(B439,'manually extracted terms'!$B$2:$B$219),1,0)</f>
        <v>0</v>
      </c>
    </row>
    <row r="440" spans="1:3" x14ac:dyDescent="0.25">
      <c r="A440" t="s">
        <v>1174</v>
      </c>
      <c r="B440" s="3" t="str">
        <f t="shared" si="6"/>
        <v>estimatedannual</v>
      </c>
      <c r="C440">
        <f>IF(B440=LOOKUP(B440,'manually extracted terms'!$B$2:$B$219),1,0)</f>
        <v>0</v>
      </c>
    </row>
    <row r="441" spans="1:3" x14ac:dyDescent="0.25">
      <c r="A441" t="s">
        <v>3359</v>
      </c>
      <c r="B441" s="3" t="str">
        <f t="shared" si="6"/>
        <v>estimatedannualcost</v>
      </c>
      <c r="C441">
        <f>IF(B441=LOOKUP(B441,'manually extracted terms'!$B$2:$B$219),1,0)</f>
        <v>0</v>
      </c>
    </row>
    <row r="442" spans="1:3" x14ac:dyDescent="0.25">
      <c r="A442" t="s">
        <v>1819</v>
      </c>
      <c r="B442" s="3" t="str">
        <f t="shared" si="6"/>
        <v>ethnicity</v>
      </c>
      <c r="C442">
        <f>IF(B442=LOOKUP(B442,'manually extracted terms'!$B$2:$B$219),1,0)</f>
        <v>0</v>
      </c>
    </row>
    <row r="443" spans="1:3" x14ac:dyDescent="0.25">
      <c r="A443" t="s">
        <v>4537</v>
      </c>
      <c r="B443" s="3" t="str">
        <f t="shared" si="6"/>
        <v>evaluation</v>
      </c>
      <c r="C443">
        <f>IF(B443=LOOKUP(B443,'manually extracted terms'!$B$2:$B$219),1,0)</f>
        <v>0</v>
      </c>
    </row>
    <row r="444" spans="1:3" x14ac:dyDescent="0.25">
      <c r="A444" t="s">
        <v>2295</v>
      </c>
      <c r="B444" s="3" t="str">
        <f t="shared" si="6"/>
        <v>event</v>
      </c>
      <c r="C444">
        <f>IF(B444=LOOKUP(B444,'manually extracted terms'!$B$2:$B$219),1,0)</f>
        <v>0</v>
      </c>
    </row>
    <row r="445" spans="1:3" x14ac:dyDescent="0.25">
      <c r="A445" t="s">
        <v>2411</v>
      </c>
      <c r="B445" s="3" t="str">
        <f t="shared" si="6"/>
        <v>eventtrigger</v>
      </c>
      <c r="C445">
        <f>IF(B445=LOOKUP(B445,'manually extracted terms'!$B$2:$B$219),1,0)</f>
        <v>0</v>
      </c>
    </row>
    <row r="446" spans="1:3" x14ac:dyDescent="0.25">
      <c r="A446" t="s">
        <v>3285</v>
      </c>
      <c r="B446" s="3" t="str">
        <f t="shared" si="6"/>
        <v>exact</v>
      </c>
      <c r="C446">
        <f>IF(B446=LOOKUP(B446,'manually extracted terms'!$B$2:$B$219),1,0)</f>
        <v>0</v>
      </c>
    </row>
    <row r="447" spans="1:3" x14ac:dyDescent="0.25">
      <c r="A447" t="s">
        <v>1383</v>
      </c>
      <c r="B447" s="3" t="str">
        <f t="shared" si="6"/>
        <v>exactversion</v>
      </c>
      <c r="C447">
        <f>IF(B447=LOOKUP(B447,'manually extracted terms'!$B$2:$B$219),1,0)</f>
        <v>0</v>
      </c>
    </row>
    <row r="448" spans="1:3" x14ac:dyDescent="0.25">
      <c r="A448" t="s">
        <v>1616</v>
      </c>
      <c r="B448" s="3" t="str">
        <f t="shared" si="6"/>
        <v>example</v>
      </c>
      <c r="C448">
        <f>IF(B448=LOOKUP(B448,'manually extracted terms'!$B$2:$B$219),1,0)</f>
        <v>0</v>
      </c>
    </row>
    <row r="449" spans="1:3" x14ac:dyDescent="0.25">
      <c r="A449" t="s">
        <v>1466</v>
      </c>
      <c r="B449" s="3" t="str">
        <f t="shared" si="6"/>
        <v>exampledate</v>
      </c>
      <c r="C449">
        <f>IF(B449=LOOKUP(B449,'manually extracted terms'!$B$2:$B$219),1,0)</f>
        <v>0</v>
      </c>
    </row>
    <row r="450" spans="1:3" x14ac:dyDescent="0.25">
      <c r="A450" t="s">
        <v>2644</v>
      </c>
      <c r="B450" s="3" t="str">
        <f t="shared" ref="B450:B513" si="7">LOWER(SUBSTITUTE(A450," ",""))</f>
        <v>exception</v>
      </c>
      <c r="C450">
        <f>IF(B450=LOOKUP(B450,'manually extracted terms'!$B$2:$B$219),1,0)</f>
        <v>0</v>
      </c>
    </row>
    <row r="451" spans="1:3" x14ac:dyDescent="0.25">
      <c r="A451" t="s">
        <v>348</v>
      </c>
      <c r="B451" s="3" t="str">
        <f t="shared" si="7"/>
        <v>exchange</v>
      </c>
      <c r="C451">
        <f>IF(B451=LOOKUP(B451,'manually extracted terms'!$B$2:$B$219),1,0)</f>
        <v>1</v>
      </c>
    </row>
    <row r="452" spans="1:3" x14ac:dyDescent="0.25">
      <c r="A452" t="s">
        <v>1490</v>
      </c>
      <c r="B452" s="3" t="str">
        <f t="shared" si="7"/>
        <v>exchangeconsumer</v>
      </c>
      <c r="C452">
        <f>IF(B452=LOOKUP(B452,'manually extracted terms'!$B$2:$B$219),1,0)</f>
        <v>1</v>
      </c>
    </row>
    <row r="453" spans="1:3" x14ac:dyDescent="0.25">
      <c r="A453" t="s">
        <v>1305</v>
      </c>
      <c r="B453" s="3" t="str">
        <f t="shared" si="7"/>
        <v>exchangecoverage</v>
      </c>
      <c r="C453">
        <f>IF(B453=LOOKUP(B453,'manually extracted terms'!$B$2:$B$219),1,0)</f>
        <v>1</v>
      </c>
    </row>
    <row r="454" spans="1:3" x14ac:dyDescent="0.25">
      <c r="A454" t="s">
        <v>3723</v>
      </c>
      <c r="B454" s="3" t="str">
        <f t="shared" si="7"/>
        <v>exchangedetermined</v>
      </c>
      <c r="C454">
        <f>IF(B454=LOOKUP(B454,'manually extracted terms'!$B$2:$B$219),1,0)</f>
        <v>0</v>
      </c>
    </row>
    <row r="455" spans="1:3" x14ac:dyDescent="0.25">
      <c r="A455" t="s">
        <v>4091</v>
      </c>
      <c r="B455" s="3" t="str">
        <f t="shared" si="7"/>
        <v>exchangedeterminedrule</v>
      </c>
      <c r="C455">
        <f>IF(B455=LOOKUP(B455,'manually extracted terms'!$B$2:$B$219),1,0)</f>
        <v>0</v>
      </c>
    </row>
    <row r="456" spans="1:3" x14ac:dyDescent="0.25">
      <c r="A456" t="s">
        <v>4638</v>
      </c>
      <c r="B456" s="3" t="str">
        <f t="shared" si="7"/>
        <v>exchangedhc</v>
      </c>
      <c r="C456">
        <f>IF(B456=LOOKUP(B456,'manually extracted terms'!$B$2:$B$219),1,0)</f>
        <v>0</v>
      </c>
    </row>
    <row r="457" spans="1:3" x14ac:dyDescent="0.25">
      <c r="A457" t="s">
        <v>1455</v>
      </c>
      <c r="B457" s="3" t="str">
        <f t="shared" si="7"/>
        <v>exchangeelect</v>
      </c>
      <c r="C457">
        <f>IF(B457=LOOKUP(B457,'manually extracted terms'!$B$2:$B$219),1,0)</f>
        <v>0</v>
      </c>
    </row>
    <row r="458" spans="1:3" x14ac:dyDescent="0.25">
      <c r="A458" t="s">
        <v>1341</v>
      </c>
      <c r="B458" s="3" t="str">
        <f t="shared" si="7"/>
        <v>exchangeeligibility</v>
      </c>
      <c r="C458">
        <f>IF(B458=LOOKUP(B458,'manually extracted terms'!$B$2:$B$219),1,0)</f>
        <v>0</v>
      </c>
    </row>
    <row r="459" spans="1:3" x14ac:dyDescent="0.25">
      <c r="A459" t="s">
        <v>1470</v>
      </c>
      <c r="B459" s="3" t="str">
        <f t="shared" si="7"/>
        <v>exchangeenrollee</v>
      </c>
      <c r="C459">
        <f>IF(B459=LOOKUP(B459,'manually extracted terms'!$B$2:$B$219),1,0)</f>
        <v>0</v>
      </c>
    </row>
    <row r="460" spans="1:3" x14ac:dyDescent="0.25">
      <c r="A460" t="s">
        <v>3552</v>
      </c>
      <c r="B460" s="3" t="str">
        <f t="shared" si="7"/>
        <v>exchangeincluding</v>
      </c>
      <c r="C460">
        <f>IF(B460=LOOKUP(B460,'manually extracted terms'!$B$2:$B$219),1,0)</f>
        <v>0</v>
      </c>
    </row>
    <row r="461" spans="1:3" x14ac:dyDescent="0.25">
      <c r="A461" t="s">
        <v>3077</v>
      </c>
      <c r="B461" s="3" t="str">
        <f t="shared" si="7"/>
        <v>exchangeincludingstatus</v>
      </c>
      <c r="C461">
        <f>IF(B461=LOOKUP(B461,'manually extracted terms'!$B$2:$B$219),1,0)</f>
        <v>0</v>
      </c>
    </row>
    <row r="462" spans="1:3" x14ac:dyDescent="0.25">
      <c r="A462" t="s">
        <v>3569</v>
      </c>
      <c r="B462" s="3" t="str">
        <f t="shared" si="7"/>
        <v>exchangeqhp</v>
      </c>
      <c r="C462">
        <f>IF(B462=LOOKUP(B462,'manually extracted terms'!$B$2:$B$219),1,0)</f>
        <v>1</v>
      </c>
    </row>
    <row r="463" spans="1:3" x14ac:dyDescent="0.25">
      <c r="A463" t="s">
        <v>349</v>
      </c>
      <c r="B463" s="3" t="str">
        <f t="shared" si="7"/>
        <v>exemption</v>
      </c>
      <c r="C463">
        <f>IF(B463=LOOKUP(B463,'manually extracted terms'!$B$2:$B$219),1,0)</f>
        <v>1</v>
      </c>
    </row>
    <row r="464" spans="1:3" x14ac:dyDescent="0.25">
      <c r="A464" t="s">
        <v>1229</v>
      </c>
      <c r="B464" s="3" t="str">
        <f t="shared" si="7"/>
        <v>exemptionapplication</v>
      </c>
      <c r="C464">
        <f>IF(B464=LOOKUP(B464,'manually extracted terms'!$B$2:$B$219),1,0)</f>
        <v>0</v>
      </c>
    </row>
    <row r="465" spans="1:3" x14ac:dyDescent="0.25">
      <c r="A465" t="s">
        <v>2730</v>
      </c>
      <c r="B465" s="3" t="str">
        <f t="shared" si="7"/>
        <v>exemptioncondition</v>
      </c>
      <c r="C465">
        <f>IF(B465=LOOKUP(B465,'manually extracted terms'!$B$2:$B$219),1,0)</f>
        <v>0</v>
      </c>
    </row>
    <row r="466" spans="1:3" x14ac:dyDescent="0.25">
      <c r="A466" t="s">
        <v>52</v>
      </c>
      <c r="B466" s="3" t="str">
        <f t="shared" si="7"/>
        <v>exemptionrenewal</v>
      </c>
      <c r="C466">
        <f>IF(B466=LOOKUP(B466,'manually extracted terms'!$B$2:$B$219),1,0)</f>
        <v>1</v>
      </c>
    </row>
    <row r="467" spans="1:3" x14ac:dyDescent="0.25">
      <c r="A467" t="s">
        <v>2349</v>
      </c>
      <c r="B467" s="3" t="str">
        <f t="shared" si="7"/>
        <v>exemptionrequest</v>
      </c>
      <c r="C467">
        <f>IF(B467=LOOKUP(B467,'manually extracted terms'!$B$2:$B$219),1,0)</f>
        <v>0</v>
      </c>
    </row>
    <row r="468" spans="1:3" x14ac:dyDescent="0.25">
      <c r="A468" t="s">
        <v>3184</v>
      </c>
      <c r="B468" s="3" t="str">
        <f t="shared" si="7"/>
        <v>exemptionrequestinformation</v>
      </c>
      <c r="C468">
        <f>IF(B468=LOOKUP(B468,'manually extracted terms'!$B$2:$B$219),1,0)</f>
        <v>0</v>
      </c>
    </row>
    <row r="469" spans="1:3" x14ac:dyDescent="0.25">
      <c r="A469" t="s">
        <v>3525</v>
      </c>
      <c r="B469" s="3" t="str">
        <f t="shared" si="7"/>
        <v>existing</v>
      </c>
      <c r="C469">
        <f>IF(B469=LOOKUP(B469,'manually extracted terms'!$B$2:$B$219),1,0)</f>
        <v>0</v>
      </c>
    </row>
    <row r="470" spans="1:3" x14ac:dyDescent="0.25">
      <c r="A470" t="s">
        <v>1268</v>
      </c>
      <c r="B470" s="3" t="str">
        <f t="shared" si="7"/>
        <v>existingplan</v>
      </c>
      <c r="C470">
        <f>IF(B470=LOOKUP(B470,'manually extracted terms'!$B$2:$B$219),1,0)</f>
        <v>0</v>
      </c>
    </row>
    <row r="471" spans="1:3" x14ac:dyDescent="0.25">
      <c r="A471" t="s">
        <v>2509</v>
      </c>
      <c r="B471" s="3" t="str">
        <f t="shared" si="7"/>
        <v>experience</v>
      </c>
      <c r="C471">
        <f>IF(B471=LOOKUP(B471,'manually extracted terms'!$B$2:$B$219),1,0)</f>
        <v>0</v>
      </c>
    </row>
    <row r="472" spans="1:3" x14ac:dyDescent="0.25">
      <c r="A472" t="s">
        <v>3621</v>
      </c>
      <c r="B472" s="3" t="str">
        <f t="shared" si="7"/>
        <v>expiration</v>
      </c>
      <c r="C472">
        <f>IF(B472=LOOKUP(B472,'manually extracted terms'!$B$2:$B$219),1,0)</f>
        <v>0</v>
      </c>
    </row>
    <row r="473" spans="1:3" x14ac:dyDescent="0.25">
      <c r="A473" t="s">
        <v>2539</v>
      </c>
      <c r="B473" s="3" t="str">
        <f t="shared" si="7"/>
        <v>external</v>
      </c>
      <c r="C473">
        <f>IF(B473=LOOKUP(B473,'manually extracted terms'!$B$2:$B$219),1,0)</f>
        <v>0</v>
      </c>
    </row>
    <row r="474" spans="1:3" x14ac:dyDescent="0.25">
      <c r="A474" t="s">
        <v>1434</v>
      </c>
      <c r="B474" s="3" t="str">
        <f t="shared" si="7"/>
        <v>externalinterface</v>
      </c>
      <c r="C474">
        <f>IF(B474=LOOKUP(B474,'manually extracted terms'!$B$2:$B$219),1,0)</f>
        <v>0</v>
      </c>
    </row>
    <row r="475" spans="1:3" x14ac:dyDescent="0.25">
      <c r="A475" t="s">
        <v>196</v>
      </c>
      <c r="B475" s="3" t="str">
        <f t="shared" si="7"/>
        <v>facility</v>
      </c>
      <c r="C475">
        <f>IF(B475=LOOKUP(B475,'manually extracted terms'!$B$2:$B$219),1,0)</f>
        <v>1</v>
      </c>
    </row>
    <row r="476" spans="1:3" x14ac:dyDescent="0.25">
      <c r="A476" t="s">
        <v>4167</v>
      </c>
      <c r="B476" s="3" t="str">
        <f t="shared" si="7"/>
        <v>factor</v>
      </c>
      <c r="C476">
        <f>IF(B476=LOOKUP(B476,'manually extracted terms'!$B$2:$B$219),1,0)</f>
        <v>0</v>
      </c>
    </row>
    <row r="477" spans="1:3" x14ac:dyDescent="0.25">
      <c r="A477" t="s">
        <v>1708</v>
      </c>
      <c r="B477" s="3" t="str">
        <f t="shared" si="7"/>
        <v>failure</v>
      </c>
      <c r="C477">
        <f>IF(B477=LOOKUP(B477,'manually extracted terms'!$B$2:$B$219),1,0)</f>
        <v>0</v>
      </c>
    </row>
    <row r="478" spans="1:3" x14ac:dyDescent="0.25">
      <c r="A478" t="s">
        <v>76</v>
      </c>
      <c r="B478" s="3" t="str">
        <f t="shared" si="7"/>
        <v>family</v>
      </c>
      <c r="C478">
        <f>IF(B478=LOOKUP(B478,'manually extracted terms'!$B$2:$B$219),1,0)</f>
        <v>1</v>
      </c>
    </row>
    <row r="479" spans="1:3" x14ac:dyDescent="0.25">
      <c r="A479" t="s">
        <v>70</v>
      </c>
      <c r="B479" s="3" t="str">
        <f t="shared" si="7"/>
        <v>familyenrollment</v>
      </c>
      <c r="C479">
        <f>IF(B479=LOOKUP(B479,'manually extracted terms'!$B$2:$B$219),1,0)</f>
        <v>0</v>
      </c>
    </row>
    <row r="480" spans="1:3" x14ac:dyDescent="0.25">
      <c r="A480" t="s">
        <v>9</v>
      </c>
      <c r="B480" s="3" t="str">
        <f t="shared" si="7"/>
        <v>familymember</v>
      </c>
      <c r="C480">
        <f>IF(B480=LOOKUP(B480,'manually extracted terms'!$B$2:$B$219),1,0)</f>
        <v>1</v>
      </c>
    </row>
    <row r="481" spans="1:3" x14ac:dyDescent="0.25">
      <c r="A481" t="s">
        <v>1657</v>
      </c>
      <c r="B481" s="3" t="str">
        <f t="shared" si="7"/>
        <v>fax</v>
      </c>
      <c r="C481">
        <f>IF(B481=LOOKUP(B481,'manually extracted terms'!$B$2:$B$219),1,0)</f>
        <v>0</v>
      </c>
    </row>
    <row r="482" spans="1:3" x14ac:dyDescent="0.25">
      <c r="A482" t="s">
        <v>3448</v>
      </c>
      <c r="B482" s="3" t="str">
        <f t="shared" si="7"/>
        <v>faxemail</v>
      </c>
      <c r="C482">
        <f>IF(B482=LOOKUP(B482,'manually extracted terms'!$B$2:$B$219),1,0)</f>
        <v>0</v>
      </c>
    </row>
    <row r="483" spans="1:3" x14ac:dyDescent="0.25">
      <c r="A483" t="s">
        <v>1518</v>
      </c>
      <c r="B483" s="3" t="str">
        <f t="shared" si="7"/>
        <v>federal</v>
      </c>
      <c r="C483">
        <f>IF(B483=LOOKUP(B483,'manually extracted terms'!$B$2:$B$219),1,0)</f>
        <v>0</v>
      </c>
    </row>
    <row r="484" spans="1:3" x14ac:dyDescent="0.25">
      <c r="A484" t="s">
        <v>1230</v>
      </c>
      <c r="B484" s="3" t="str">
        <f t="shared" si="7"/>
        <v>federalaudit</v>
      </c>
      <c r="C484">
        <f>IF(B484=LOOKUP(B484,'manually extracted terms'!$B$2:$B$219),1,0)</f>
        <v>0</v>
      </c>
    </row>
    <row r="485" spans="1:3" x14ac:dyDescent="0.25">
      <c r="A485" t="s">
        <v>1036</v>
      </c>
      <c r="B485" s="3" t="str">
        <f t="shared" si="7"/>
        <v>federaldatahub</v>
      </c>
      <c r="C485">
        <f>IF(B485=LOOKUP(B485,'manually extracted terms'!$B$2:$B$219),1,0)</f>
        <v>0</v>
      </c>
    </row>
    <row r="486" spans="1:3" x14ac:dyDescent="0.25">
      <c r="A486" t="s">
        <v>3702</v>
      </c>
      <c r="B486" s="3" t="str">
        <f t="shared" si="7"/>
        <v>federaldataservice</v>
      </c>
      <c r="C486">
        <f>IF(B486=LOOKUP(B486,'manually extracted terms'!$B$2:$B$219),1,0)</f>
        <v>0</v>
      </c>
    </row>
    <row r="487" spans="1:3" x14ac:dyDescent="0.25">
      <c r="A487" t="s">
        <v>999</v>
      </c>
      <c r="B487" s="3" t="str">
        <f t="shared" si="7"/>
        <v>federaldataserviceshub</v>
      </c>
      <c r="C487">
        <f>IF(B487=LOOKUP(B487,'manually extracted terms'!$B$2:$B$219),1,0)</f>
        <v>1</v>
      </c>
    </row>
    <row r="488" spans="1:3" x14ac:dyDescent="0.25">
      <c r="A488" t="s">
        <v>157</v>
      </c>
      <c r="B488" s="3" t="str">
        <f t="shared" si="7"/>
        <v>federalexchange</v>
      </c>
      <c r="C488">
        <f>IF(B488=LOOKUP(B488,'manually extracted terms'!$B$2:$B$219),1,0)</f>
        <v>1</v>
      </c>
    </row>
    <row r="489" spans="1:3" x14ac:dyDescent="0.25">
      <c r="A489" t="s">
        <v>1261</v>
      </c>
      <c r="B489" s="3" t="str">
        <f t="shared" si="7"/>
        <v>federalgovernment</v>
      </c>
      <c r="C489">
        <f>IF(B489=LOOKUP(B489,'manually extracted terms'!$B$2:$B$219),1,0)</f>
        <v>0</v>
      </c>
    </row>
    <row r="490" spans="1:3" x14ac:dyDescent="0.25">
      <c r="A490" t="s">
        <v>4129</v>
      </c>
      <c r="B490" s="3" t="str">
        <f t="shared" si="7"/>
        <v>federalgrant</v>
      </c>
      <c r="C490">
        <f>IF(B490=LOOKUP(B490,'manually extracted terms'!$B$2:$B$219),1,0)</f>
        <v>0</v>
      </c>
    </row>
    <row r="491" spans="1:3" x14ac:dyDescent="0.25">
      <c r="A491" t="s">
        <v>1057</v>
      </c>
      <c r="B491" s="3" t="str">
        <f t="shared" si="7"/>
        <v>federalgrantfunding</v>
      </c>
      <c r="C491">
        <f>IF(B491=LOOKUP(B491,'manually extracted terms'!$B$2:$B$219),1,0)</f>
        <v>0</v>
      </c>
    </row>
    <row r="492" spans="1:3" x14ac:dyDescent="0.25">
      <c r="A492" t="s">
        <v>2620</v>
      </c>
      <c r="B492" s="3" t="str">
        <f t="shared" si="7"/>
        <v>federalpoverty</v>
      </c>
      <c r="C492">
        <f>IF(B492=LOOKUP(B492,'manually extracted terms'!$B$2:$B$219),1,0)</f>
        <v>0</v>
      </c>
    </row>
    <row r="493" spans="1:3" x14ac:dyDescent="0.25">
      <c r="A493" t="s">
        <v>1042</v>
      </c>
      <c r="B493" s="3" t="str">
        <f t="shared" si="7"/>
        <v>federalpovertylevel</v>
      </c>
      <c r="C493">
        <f>IF(B493=LOOKUP(B493,'manually extracted terms'!$B$2:$B$219),1,0)</f>
        <v>1</v>
      </c>
    </row>
    <row r="494" spans="1:3" x14ac:dyDescent="0.25">
      <c r="A494" t="s">
        <v>5049</v>
      </c>
      <c r="B494" s="3" t="str">
        <f t="shared" si="7"/>
        <v>federalpovertylevelfpl</v>
      </c>
      <c r="C494">
        <f>IF(B494=LOOKUP(B494,'manually extracted terms'!$B$2:$B$219),1,0)</f>
        <v>0</v>
      </c>
    </row>
    <row r="495" spans="1:3" x14ac:dyDescent="0.25">
      <c r="A495" t="s">
        <v>3546</v>
      </c>
      <c r="B495" s="3" t="str">
        <f t="shared" si="7"/>
        <v>federalrequirement</v>
      </c>
      <c r="C495">
        <f>IF(B495=LOOKUP(B495,'manually extracted terms'!$B$2:$B$219),1,0)</f>
        <v>0</v>
      </c>
    </row>
    <row r="496" spans="1:3" x14ac:dyDescent="0.25">
      <c r="A496" t="s">
        <v>1131</v>
      </c>
      <c r="B496" s="3" t="str">
        <f t="shared" si="7"/>
        <v>federalrequirementstandard</v>
      </c>
      <c r="C496">
        <f>IF(B496=LOOKUP(B496,'manually extracted terms'!$B$2:$B$219),1,0)</f>
        <v>0</v>
      </c>
    </row>
    <row r="497" spans="1:3" x14ac:dyDescent="0.25">
      <c r="A497" t="s">
        <v>213</v>
      </c>
      <c r="B497" s="3" t="str">
        <f t="shared" si="7"/>
        <v>federalsystem</v>
      </c>
      <c r="C497">
        <f>IF(B497=LOOKUP(B497,'manually extracted terms'!$B$2:$B$219),1,0)</f>
        <v>1</v>
      </c>
    </row>
    <row r="498" spans="1:3" x14ac:dyDescent="0.25">
      <c r="A498" t="s">
        <v>1497</v>
      </c>
      <c r="B498" s="3" t="str">
        <f t="shared" si="7"/>
        <v>fee</v>
      </c>
      <c r="C498">
        <f>IF(B498=LOOKUP(B498,'manually extracted terms'!$B$2:$B$219),1,0)</f>
        <v>0</v>
      </c>
    </row>
    <row r="499" spans="1:3" x14ac:dyDescent="0.25">
      <c r="A499" t="s">
        <v>5050</v>
      </c>
      <c r="B499" s="3" t="str">
        <f t="shared" si="7"/>
        <v>feeplan</v>
      </c>
      <c r="C499">
        <f>IF(B499=LOOKUP(B499,'manually extracted terms'!$B$2:$B$219),1,0)</f>
        <v>0</v>
      </c>
    </row>
    <row r="500" spans="1:3" x14ac:dyDescent="0.25">
      <c r="A500" t="s">
        <v>5051</v>
      </c>
      <c r="B500" s="3" t="str">
        <f t="shared" si="7"/>
        <v>feeplanrating</v>
      </c>
      <c r="C500">
        <f>IF(B500=LOOKUP(B500,'manually extracted terms'!$B$2:$B$219),1,0)</f>
        <v>0</v>
      </c>
    </row>
    <row r="501" spans="1:3" x14ac:dyDescent="0.25">
      <c r="A501" t="s">
        <v>2330</v>
      </c>
      <c r="B501" s="3" t="str">
        <f t="shared" si="7"/>
        <v>feedback</v>
      </c>
      <c r="C501">
        <f>IF(B501=LOOKUP(B501,'manually extracted terms'!$B$2:$B$219),1,0)</f>
        <v>0</v>
      </c>
    </row>
    <row r="502" spans="1:3" x14ac:dyDescent="0.25">
      <c r="A502" t="s">
        <v>5052</v>
      </c>
      <c r="B502" s="3" t="str">
        <f t="shared" si="7"/>
        <v>feedbacktrend</v>
      </c>
      <c r="C502">
        <f>IF(B502=LOOKUP(B502,'manually extracted terms'!$B$2:$B$219),1,0)</f>
        <v>0</v>
      </c>
    </row>
    <row r="503" spans="1:3" x14ac:dyDescent="0.25">
      <c r="A503" t="s">
        <v>1467</v>
      </c>
      <c r="B503" s="3" t="str">
        <f t="shared" si="7"/>
        <v>field</v>
      </c>
      <c r="C503">
        <f>IF(B503=LOOKUP(B503,'manually extracted terms'!$B$2:$B$219),1,0)</f>
        <v>0</v>
      </c>
    </row>
    <row r="504" spans="1:3" x14ac:dyDescent="0.25">
      <c r="A504" t="s">
        <v>1621</v>
      </c>
      <c r="B504" s="3" t="str">
        <f t="shared" si="7"/>
        <v>file</v>
      </c>
      <c r="C504">
        <f>IF(B504=LOOKUP(B504,'manually extracted terms'!$B$2:$B$219),1,0)</f>
        <v>0</v>
      </c>
    </row>
    <row r="505" spans="1:3" x14ac:dyDescent="0.25">
      <c r="A505" t="s">
        <v>3872</v>
      </c>
      <c r="B505" s="3" t="str">
        <f t="shared" si="7"/>
        <v>filing</v>
      </c>
      <c r="C505">
        <f>IF(B505=LOOKUP(B505,'manually extracted terms'!$B$2:$B$219),1,0)</f>
        <v>0</v>
      </c>
    </row>
    <row r="506" spans="1:3" x14ac:dyDescent="0.25">
      <c r="A506" t="s">
        <v>4813</v>
      </c>
      <c r="B506" s="3" t="str">
        <f t="shared" si="7"/>
        <v>filter</v>
      </c>
      <c r="C506">
        <f>IF(B506=LOOKUP(B506,'manually extracted terms'!$B$2:$B$219),1,0)</f>
        <v>0</v>
      </c>
    </row>
    <row r="507" spans="1:3" x14ac:dyDescent="0.25">
      <c r="A507" t="s">
        <v>3232</v>
      </c>
      <c r="B507" s="3" t="str">
        <f t="shared" si="7"/>
        <v>filtering</v>
      </c>
      <c r="C507">
        <f>IF(B507=LOOKUP(B507,'manually extracted terms'!$B$2:$B$219),1,0)</f>
        <v>0</v>
      </c>
    </row>
    <row r="508" spans="1:3" x14ac:dyDescent="0.25">
      <c r="A508" t="s">
        <v>1480</v>
      </c>
      <c r="B508" s="3" t="str">
        <f t="shared" si="7"/>
        <v>filteringsearch</v>
      </c>
      <c r="C508">
        <f>IF(B508=LOOKUP(B508,'manually extracted terms'!$B$2:$B$219),1,0)</f>
        <v>0</v>
      </c>
    </row>
    <row r="509" spans="1:3" x14ac:dyDescent="0.25">
      <c r="A509" t="s">
        <v>4591</v>
      </c>
      <c r="B509" s="3" t="str">
        <f t="shared" si="7"/>
        <v>fiscal</v>
      </c>
      <c r="C509">
        <f>IF(B509=LOOKUP(B509,'manually extracted terms'!$B$2:$B$219),1,0)</f>
        <v>0</v>
      </c>
    </row>
    <row r="510" spans="1:3" x14ac:dyDescent="0.25">
      <c r="A510" t="s">
        <v>1439</v>
      </c>
      <c r="B510" s="3" t="str">
        <f t="shared" si="7"/>
        <v>fiscalreport</v>
      </c>
      <c r="C510">
        <f>IF(B510=LOOKUP(B510,'manually extracted terms'!$B$2:$B$219),1,0)</f>
        <v>0</v>
      </c>
    </row>
    <row r="511" spans="1:3" x14ac:dyDescent="0.25">
      <c r="A511" t="s">
        <v>2513</v>
      </c>
      <c r="B511" s="3" t="str">
        <f t="shared" si="7"/>
        <v>flexible</v>
      </c>
      <c r="C511">
        <f>IF(B511=LOOKUP(B511,'manually extracted terms'!$B$2:$B$219),1,0)</f>
        <v>0</v>
      </c>
    </row>
    <row r="512" spans="1:3" x14ac:dyDescent="0.25">
      <c r="A512" t="s">
        <v>4593</v>
      </c>
      <c r="B512" s="3" t="str">
        <f t="shared" si="7"/>
        <v>flexibleworkflow</v>
      </c>
      <c r="C512">
        <f>IF(B512=LOOKUP(B512,'manually extracted terms'!$B$2:$B$219),1,0)</f>
        <v>0</v>
      </c>
    </row>
    <row r="513" spans="1:3" x14ac:dyDescent="0.25">
      <c r="A513" t="s">
        <v>2664</v>
      </c>
      <c r="B513" s="3" t="str">
        <f t="shared" si="7"/>
        <v>following</v>
      </c>
      <c r="C513">
        <f>IF(B513=LOOKUP(B513,'manually extracted terms'!$B$2:$B$219),1,0)</f>
        <v>0</v>
      </c>
    </row>
    <row r="514" spans="1:3" x14ac:dyDescent="0.25">
      <c r="A514" t="s">
        <v>1421</v>
      </c>
      <c r="B514" s="3" t="str">
        <f t="shared" ref="B514:B577" si="8">LOWER(SUBSTITUTE(A514," ",""))</f>
        <v>followinglanguage</v>
      </c>
      <c r="C514">
        <f>IF(B514=LOOKUP(B514,'manually extracted terms'!$B$2:$B$219),1,0)</f>
        <v>0</v>
      </c>
    </row>
    <row r="515" spans="1:3" x14ac:dyDescent="0.25">
      <c r="A515" t="s">
        <v>3733</v>
      </c>
      <c r="B515" s="3" t="str">
        <f t="shared" si="8"/>
        <v>follow-up</v>
      </c>
      <c r="C515">
        <f>IF(B515=LOOKUP(B515,'manually extracted terms'!$B$2:$B$219),1,0)</f>
        <v>0</v>
      </c>
    </row>
    <row r="516" spans="1:3" x14ac:dyDescent="0.25">
      <c r="A516" t="s">
        <v>1393</v>
      </c>
      <c r="B516" s="3" t="str">
        <f t="shared" si="8"/>
        <v>follow-upaction</v>
      </c>
      <c r="C516">
        <f>IF(B516=LOOKUP(B516,'manually extracted terms'!$B$2:$B$219),1,0)</f>
        <v>0</v>
      </c>
    </row>
    <row r="517" spans="1:3" x14ac:dyDescent="0.25">
      <c r="A517" t="s">
        <v>3695</v>
      </c>
      <c r="B517" s="3" t="str">
        <f t="shared" si="8"/>
        <v>form</v>
      </c>
      <c r="C517">
        <f>IF(B517=LOOKUP(B517,'manually extracted terms'!$B$2:$B$219),1,0)</f>
        <v>0</v>
      </c>
    </row>
    <row r="518" spans="1:3" x14ac:dyDescent="0.25">
      <c r="A518" t="s">
        <v>4526</v>
      </c>
      <c r="B518" s="3" t="str">
        <f t="shared" si="8"/>
        <v>formal</v>
      </c>
      <c r="C518">
        <f>IF(B518=LOOKUP(B518,'manually extracted terms'!$B$2:$B$219),1,0)</f>
        <v>0</v>
      </c>
    </row>
    <row r="519" spans="1:3" x14ac:dyDescent="0.25">
      <c r="A519" t="s">
        <v>3005</v>
      </c>
      <c r="B519" s="3" t="str">
        <f t="shared" si="8"/>
        <v>formalwritten</v>
      </c>
      <c r="C519">
        <f>IF(B519=LOOKUP(B519,'manually extracted terms'!$B$2:$B$219),1,0)</f>
        <v>0</v>
      </c>
    </row>
    <row r="520" spans="1:3" x14ac:dyDescent="0.25">
      <c r="A520" t="s">
        <v>1147</v>
      </c>
      <c r="B520" s="3" t="str">
        <f t="shared" si="8"/>
        <v>formalwrittennotice</v>
      </c>
      <c r="C520">
        <f>IF(B520=LOOKUP(B520,'manually extracted terms'!$B$2:$B$219),1,0)</f>
        <v>0</v>
      </c>
    </row>
    <row r="521" spans="1:3" x14ac:dyDescent="0.25">
      <c r="A521" t="s">
        <v>4522</v>
      </c>
      <c r="B521" s="3" t="str">
        <f t="shared" si="8"/>
        <v>format</v>
      </c>
      <c r="C521">
        <f>IF(B521=LOOKUP(B521,'manually extracted terms'!$B$2:$B$219),1,0)</f>
        <v>0</v>
      </c>
    </row>
    <row r="522" spans="1:3" x14ac:dyDescent="0.25">
      <c r="A522" t="s">
        <v>350</v>
      </c>
      <c r="B522" s="3" t="str">
        <f t="shared" si="8"/>
        <v>fpact</v>
      </c>
      <c r="C522">
        <f>IF(B522=LOOKUP(B522,'manually extracted terms'!$B$2:$B$219),1,0)</f>
        <v>1</v>
      </c>
    </row>
    <row r="523" spans="1:3" x14ac:dyDescent="0.25">
      <c r="A523" t="s">
        <v>351</v>
      </c>
      <c r="B523" s="3" t="str">
        <f t="shared" si="8"/>
        <v>fpl</v>
      </c>
      <c r="C523">
        <f>IF(B523=LOOKUP(B523,'manually extracted terms'!$B$2:$B$219),1,0)</f>
        <v>1</v>
      </c>
    </row>
    <row r="524" spans="1:3" x14ac:dyDescent="0.25">
      <c r="A524" t="s">
        <v>159</v>
      </c>
      <c r="B524" s="3" t="str">
        <f t="shared" si="8"/>
        <v>fraud</v>
      </c>
      <c r="C524">
        <f>IF(B524=LOOKUP(B524,'manually extracted terms'!$B$2:$B$219),1,0)</f>
        <v>1</v>
      </c>
    </row>
    <row r="525" spans="1:3" x14ac:dyDescent="0.25">
      <c r="A525" t="s">
        <v>2843</v>
      </c>
      <c r="B525" s="3" t="str">
        <f t="shared" si="8"/>
        <v>function</v>
      </c>
      <c r="C525">
        <f>IF(B525=LOOKUP(B525,'manually extracted terms'!$B$2:$B$219),1,0)</f>
        <v>0</v>
      </c>
    </row>
    <row r="526" spans="1:3" x14ac:dyDescent="0.25">
      <c r="A526" t="s">
        <v>1644</v>
      </c>
      <c r="B526" s="3" t="str">
        <f t="shared" si="8"/>
        <v>functionality</v>
      </c>
      <c r="C526">
        <f>IF(B526=LOOKUP(B526,'manually extracted terms'!$B$2:$B$219),1,0)</f>
        <v>0</v>
      </c>
    </row>
    <row r="527" spans="1:3" x14ac:dyDescent="0.25">
      <c r="A527" t="s">
        <v>1522</v>
      </c>
      <c r="B527" s="3" t="str">
        <f t="shared" si="8"/>
        <v>functionalityhighlight</v>
      </c>
      <c r="C527">
        <f>IF(B527=LOOKUP(B527,'manually extracted terms'!$B$2:$B$219),1,0)</f>
        <v>0</v>
      </c>
    </row>
    <row r="528" spans="1:3" x14ac:dyDescent="0.25">
      <c r="A528" t="s">
        <v>3460</v>
      </c>
      <c r="B528" s="3" t="str">
        <f t="shared" si="8"/>
        <v>funding</v>
      </c>
      <c r="C528">
        <f>IF(B528=LOOKUP(B528,'manually extracted terms'!$B$2:$B$219),1,0)</f>
        <v>0</v>
      </c>
    </row>
    <row r="529" spans="1:3" x14ac:dyDescent="0.25">
      <c r="A529" t="s">
        <v>5053</v>
      </c>
      <c r="B529" s="3" t="str">
        <f t="shared" si="8"/>
        <v>g30</v>
      </c>
      <c r="C529">
        <f>IF(B529=LOOKUP(B529,'manually extracted terms'!$B$2:$B$219),1,0)</f>
        <v>0</v>
      </c>
    </row>
    <row r="530" spans="1:3" x14ac:dyDescent="0.25">
      <c r="A530" t="s">
        <v>5054</v>
      </c>
      <c r="B530" s="3" t="str">
        <f t="shared" si="8"/>
        <v>gcircumstance</v>
      </c>
      <c r="C530">
        <f>IF(B530=LOOKUP(B530,'manually extracted terms'!$B$2:$B$219),1,0)</f>
        <v>0</v>
      </c>
    </row>
    <row r="531" spans="1:3" x14ac:dyDescent="0.25">
      <c r="A531" t="s">
        <v>5055</v>
      </c>
      <c r="B531" s="3" t="str">
        <f t="shared" si="8"/>
        <v>gcircumstancee</v>
      </c>
      <c r="C531">
        <f>IF(B531=LOOKUP(B531,'manually extracted terms'!$B$2:$B$219),1,0)</f>
        <v>0</v>
      </c>
    </row>
    <row r="532" spans="1:3" x14ac:dyDescent="0.25">
      <c r="A532" t="s">
        <v>5056</v>
      </c>
      <c r="B532" s="3" t="str">
        <f t="shared" si="8"/>
        <v>gconsumer</v>
      </c>
      <c r="C532">
        <f>IF(B532=LOOKUP(B532,'manually extracted terms'!$B$2:$B$219),1,0)</f>
        <v>0</v>
      </c>
    </row>
    <row r="533" spans="1:3" x14ac:dyDescent="0.25">
      <c r="A533" t="s">
        <v>5057</v>
      </c>
      <c r="B533" s="3" t="str">
        <f t="shared" si="8"/>
        <v>gconsumersaccount</v>
      </c>
      <c r="C533">
        <f>IF(B533=LOOKUP(B533,'manually extracted terms'!$B$2:$B$219),1,0)</f>
        <v>0</v>
      </c>
    </row>
    <row r="534" spans="1:3" x14ac:dyDescent="0.25">
      <c r="A534" t="s">
        <v>5058</v>
      </c>
      <c r="B534" s="3" t="str">
        <f t="shared" si="8"/>
        <v>geligibility</v>
      </c>
      <c r="C534">
        <f>IF(B534=LOOKUP(B534,'manually extracted terms'!$B$2:$B$219),1,0)</f>
        <v>0</v>
      </c>
    </row>
    <row r="535" spans="1:3" x14ac:dyDescent="0.25">
      <c r="A535" t="s">
        <v>5059</v>
      </c>
      <c r="B535" s="3" t="str">
        <f t="shared" si="8"/>
        <v>geligibilitydetermination</v>
      </c>
      <c r="C535">
        <f>IF(B535=LOOKUP(B535,'manually extracted terms'!$B$2:$B$219),1,0)</f>
        <v>0</v>
      </c>
    </row>
    <row r="536" spans="1:3" x14ac:dyDescent="0.25">
      <c r="A536" t="s">
        <v>5060</v>
      </c>
      <c r="B536" s="3" t="str">
        <f t="shared" si="8"/>
        <v>gonline</v>
      </c>
      <c r="C536">
        <f>IF(B536=LOOKUP(B536,'manually extracted terms'!$B$2:$B$219),1,0)</f>
        <v>0</v>
      </c>
    </row>
    <row r="537" spans="1:3" x14ac:dyDescent="0.25">
      <c r="A537" t="s">
        <v>5061</v>
      </c>
      <c r="B537" s="3" t="str">
        <f t="shared" si="8"/>
        <v>gonlinefax</v>
      </c>
      <c r="C537">
        <f>IF(B537=LOOKUP(B537,'manually extracted terms'!$B$2:$B$219),1,0)</f>
        <v>0</v>
      </c>
    </row>
    <row r="538" spans="1:3" x14ac:dyDescent="0.25">
      <c r="A538" t="s">
        <v>5062</v>
      </c>
      <c r="B538" s="3" t="str">
        <f t="shared" si="8"/>
        <v>gpage</v>
      </c>
      <c r="C538">
        <f>IF(B538=LOOKUP(B538,'manually extracted terms'!$B$2:$B$219),1,0)</f>
        <v>0</v>
      </c>
    </row>
    <row r="539" spans="1:3" x14ac:dyDescent="0.25">
      <c r="A539" t="s">
        <v>5063</v>
      </c>
      <c r="B539" s="3" t="str">
        <f t="shared" si="8"/>
        <v>gpagereview</v>
      </c>
      <c r="C539">
        <f>IF(B539=LOOKUP(B539,'manually extracted terms'!$B$2:$B$219),1,0)</f>
        <v>0</v>
      </c>
    </row>
    <row r="540" spans="1:3" x14ac:dyDescent="0.25">
      <c r="A540" t="s">
        <v>5064</v>
      </c>
      <c r="B540" s="3" t="str">
        <f t="shared" si="8"/>
        <v>gpresumptive</v>
      </c>
      <c r="C540">
        <f>IF(B540=LOOKUP(B540,'manually extracted terms'!$B$2:$B$219),1,0)</f>
        <v>0</v>
      </c>
    </row>
    <row r="541" spans="1:3" x14ac:dyDescent="0.25">
      <c r="A541" t="s">
        <v>5065</v>
      </c>
      <c r="B541" s="3" t="str">
        <f t="shared" si="8"/>
        <v>gpresumptiveeligibility</v>
      </c>
      <c r="C541">
        <f>IF(B541=LOOKUP(B541,'manually extracted terms'!$B$2:$B$219),1,0)</f>
        <v>0</v>
      </c>
    </row>
    <row r="542" spans="1:3" x14ac:dyDescent="0.25">
      <c r="A542" t="s">
        <v>5066</v>
      </c>
      <c r="B542" s="3" t="str">
        <f t="shared" si="8"/>
        <v>gweb</v>
      </c>
      <c r="C542">
        <f>IF(B542=LOOKUP(B542,'manually extracted terms'!$B$2:$B$219),1,0)</f>
        <v>0</v>
      </c>
    </row>
    <row r="543" spans="1:3" x14ac:dyDescent="0.25">
      <c r="A543" t="s">
        <v>5067</v>
      </c>
      <c r="B543" s="3" t="str">
        <f t="shared" si="8"/>
        <v>gwebportal</v>
      </c>
      <c r="C543">
        <f>IF(B543=LOOKUP(B543,'manually extracted terms'!$B$2:$B$219),1,0)</f>
        <v>0</v>
      </c>
    </row>
    <row r="544" spans="1:3" x14ac:dyDescent="0.25">
      <c r="A544" t="s">
        <v>2337</v>
      </c>
      <c r="B544" s="3" t="str">
        <f t="shared" si="8"/>
        <v>gateway</v>
      </c>
      <c r="C544">
        <f>IF(B544=LOOKUP(B544,'manually extracted terms'!$B$2:$B$219),1,0)</f>
        <v>0</v>
      </c>
    </row>
    <row r="545" spans="1:3" x14ac:dyDescent="0.25">
      <c r="A545" t="s">
        <v>1795</v>
      </c>
      <c r="B545" s="3" t="str">
        <f t="shared" si="8"/>
        <v>gender</v>
      </c>
      <c r="C545">
        <f>IF(B545=LOOKUP(B545,'manually extracted terms'!$B$2:$B$219),1,0)</f>
        <v>1</v>
      </c>
    </row>
    <row r="546" spans="1:3" x14ac:dyDescent="0.25">
      <c r="A546" t="s">
        <v>2662</v>
      </c>
      <c r="B546" s="3" t="str">
        <f t="shared" si="8"/>
        <v>generous</v>
      </c>
      <c r="C546">
        <f>IF(B546=LOOKUP(B546,'manually extracted terms'!$B$2:$B$219),1,0)</f>
        <v>0</v>
      </c>
    </row>
    <row r="547" spans="1:3" x14ac:dyDescent="0.25">
      <c r="A547" t="s">
        <v>1399</v>
      </c>
      <c r="B547" s="3" t="str">
        <f t="shared" si="8"/>
        <v>generousprovision</v>
      </c>
      <c r="C547">
        <f>IF(B547=LOOKUP(B547,'manually extracted terms'!$B$2:$B$219),1,0)</f>
        <v>0</v>
      </c>
    </row>
    <row r="548" spans="1:3" x14ac:dyDescent="0.25">
      <c r="A548" t="s">
        <v>2530</v>
      </c>
      <c r="B548" s="3" t="str">
        <f t="shared" si="8"/>
        <v>geographic</v>
      </c>
      <c r="C548">
        <f>IF(B548=LOOKUP(B548,'manually extracted terms'!$B$2:$B$219),1,0)</f>
        <v>0</v>
      </c>
    </row>
    <row r="549" spans="1:3" x14ac:dyDescent="0.25">
      <c r="A549" t="s">
        <v>1205</v>
      </c>
      <c r="B549" s="3" t="str">
        <f t="shared" si="8"/>
        <v>geographicarea</v>
      </c>
      <c r="C549">
        <f>IF(B549=LOOKUP(B549,'manually extracted terms'!$B$2:$B$219),1,0)</f>
        <v>0</v>
      </c>
    </row>
    <row r="550" spans="1:3" x14ac:dyDescent="0.25">
      <c r="A550" t="s">
        <v>2606</v>
      </c>
      <c r="B550" s="3" t="str">
        <f t="shared" si="8"/>
        <v>geographiclocation</v>
      </c>
      <c r="C550">
        <f>IF(B550=LOOKUP(B550,'manually extracted terms'!$B$2:$B$219),1,0)</f>
        <v>0</v>
      </c>
    </row>
    <row r="551" spans="1:3" x14ac:dyDescent="0.25">
      <c r="A551" t="s">
        <v>3481</v>
      </c>
      <c r="B551" s="3" t="str">
        <f t="shared" si="8"/>
        <v>government</v>
      </c>
      <c r="C551">
        <f>IF(B551=LOOKUP(B551,'manually extracted terms'!$B$2:$B$219),1,0)</f>
        <v>0</v>
      </c>
    </row>
    <row r="552" spans="1:3" x14ac:dyDescent="0.25">
      <c r="A552" t="s">
        <v>4246</v>
      </c>
      <c r="B552" s="3" t="str">
        <f t="shared" si="8"/>
        <v>grant</v>
      </c>
      <c r="C552">
        <f>IF(B552=LOOKUP(B552,'manually extracted terms'!$B$2:$B$219),1,0)</f>
        <v>0</v>
      </c>
    </row>
    <row r="553" spans="1:3" x14ac:dyDescent="0.25">
      <c r="A553" t="s">
        <v>4636</v>
      </c>
      <c r="B553" s="3" t="str">
        <f t="shared" si="8"/>
        <v>grantfunding</v>
      </c>
      <c r="C553">
        <f>IF(B553=LOOKUP(B553,'manually extracted terms'!$B$2:$B$219),1,0)</f>
        <v>0</v>
      </c>
    </row>
    <row r="554" spans="1:3" x14ac:dyDescent="0.25">
      <c r="A554" t="s">
        <v>2387</v>
      </c>
      <c r="B554" s="3" t="str">
        <f t="shared" si="8"/>
        <v>gross</v>
      </c>
      <c r="C554">
        <f>IF(B554=LOOKUP(B554,'manually extracted terms'!$B$2:$B$219),1,0)</f>
        <v>0</v>
      </c>
    </row>
    <row r="555" spans="1:3" x14ac:dyDescent="0.25">
      <c r="A555" t="s">
        <v>1281</v>
      </c>
      <c r="B555" s="3" t="str">
        <f t="shared" si="8"/>
        <v>grosscost</v>
      </c>
      <c r="C555">
        <f>IF(B555=LOOKUP(B555,'manually extracted terms'!$B$2:$B$219),1,0)</f>
        <v>0</v>
      </c>
    </row>
    <row r="556" spans="1:3" x14ac:dyDescent="0.25">
      <c r="A556" t="s">
        <v>22</v>
      </c>
      <c r="B556" s="3" t="str">
        <f t="shared" si="8"/>
        <v>group</v>
      </c>
      <c r="C556">
        <f>IF(B556=LOOKUP(B556,'manually extracted terms'!$B$2:$B$219),1,0)</f>
        <v>1</v>
      </c>
    </row>
    <row r="557" spans="1:3" x14ac:dyDescent="0.25">
      <c r="A557" t="s">
        <v>191</v>
      </c>
      <c r="B557" s="3" t="str">
        <f t="shared" si="8"/>
        <v>guardian</v>
      </c>
      <c r="C557">
        <f>IF(B557=LOOKUP(B557,'manually extracted terms'!$B$2:$B$219),1,0)</f>
        <v>1</v>
      </c>
    </row>
    <row r="558" spans="1:3" x14ac:dyDescent="0.25">
      <c r="A558" t="s">
        <v>1662</v>
      </c>
      <c r="B558" s="3" t="str">
        <f t="shared" si="8"/>
        <v>guidance</v>
      </c>
      <c r="C558">
        <f>IF(B558=LOOKUP(B558,'manually extracted terms'!$B$2:$B$219),1,0)</f>
        <v>0</v>
      </c>
    </row>
    <row r="559" spans="1:3" x14ac:dyDescent="0.25">
      <c r="A559" t="s">
        <v>1695</v>
      </c>
      <c r="B559" s="3" t="str">
        <f t="shared" si="8"/>
        <v>guideline</v>
      </c>
      <c r="C559">
        <f>IF(B559=LOOKUP(B559,'manually extracted terms'!$B$2:$B$219),1,0)</f>
        <v>0</v>
      </c>
    </row>
    <row r="560" spans="1:3" x14ac:dyDescent="0.25">
      <c r="A560" t="s">
        <v>1499</v>
      </c>
      <c r="B560" s="3" t="str">
        <f t="shared" si="8"/>
        <v>health</v>
      </c>
      <c r="C560">
        <f>IF(B560=LOOKUP(B560,'manually extracted terms'!$B$2:$B$219),1,0)</f>
        <v>0</v>
      </c>
    </row>
    <row r="561" spans="1:3" x14ac:dyDescent="0.25">
      <c r="A561" t="s">
        <v>2525</v>
      </c>
      <c r="B561" s="3" t="str">
        <f t="shared" si="8"/>
        <v>healthcare</v>
      </c>
      <c r="C561">
        <f>IF(B561=LOOKUP(B561,'manually extracted terms'!$B$2:$B$219),1,0)</f>
        <v>0</v>
      </c>
    </row>
    <row r="562" spans="1:3" x14ac:dyDescent="0.25">
      <c r="A562" t="s">
        <v>4722</v>
      </c>
      <c r="B562" s="3" t="str">
        <f t="shared" si="8"/>
        <v>healthcaredmhc</v>
      </c>
      <c r="C562">
        <f>IF(B562=LOOKUP(B562,'manually extracted terms'!$B$2:$B$219),1,0)</f>
        <v>0</v>
      </c>
    </row>
    <row r="563" spans="1:3" x14ac:dyDescent="0.25">
      <c r="A563" t="s">
        <v>1079</v>
      </c>
      <c r="B563" s="3" t="str">
        <f t="shared" si="8"/>
        <v>healthcareservice</v>
      </c>
      <c r="C563">
        <f>IF(B563=LOOKUP(B563,'manually extracted terms'!$B$2:$B$219),1,0)</f>
        <v>0</v>
      </c>
    </row>
    <row r="564" spans="1:3" x14ac:dyDescent="0.25">
      <c r="A564" t="s">
        <v>5068</v>
      </c>
      <c r="B564" s="3" t="str">
        <f t="shared" si="8"/>
        <v>healthcareservicesdhc</v>
      </c>
      <c r="C564">
        <f>IF(B564=LOOKUP(B564,'manually extracted terms'!$B$2:$B$219),1,0)</f>
        <v>0</v>
      </c>
    </row>
    <row r="565" spans="1:3" x14ac:dyDescent="0.25">
      <c r="A565" t="s">
        <v>2</v>
      </c>
      <c r="B565" s="3" t="str">
        <f t="shared" si="8"/>
        <v>healthcoverage</v>
      </c>
      <c r="C565">
        <f>IF(B565=LOOKUP(B565,'manually extracted terms'!$B$2:$B$219),1,0)</f>
        <v>1</v>
      </c>
    </row>
    <row r="566" spans="1:3" x14ac:dyDescent="0.25">
      <c r="A566" t="s">
        <v>3311</v>
      </c>
      <c r="B566" s="3" t="str">
        <f t="shared" si="8"/>
        <v>healthcoveragehistory</v>
      </c>
      <c r="C566">
        <f>IF(B566=LOOKUP(B566,'manually extracted terms'!$B$2:$B$219),1,0)</f>
        <v>0</v>
      </c>
    </row>
    <row r="567" spans="1:3" x14ac:dyDescent="0.25">
      <c r="A567" t="s">
        <v>2441</v>
      </c>
      <c r="B567" s="3" t="str">
        <f t="shared" si="8"/>
        <v>healthinformation</v>
      </c>
      <c r="C567">
        <f>IF(B567=LOOKUP(B567,'manually extracted terms'!$B$2:$B$219),1,0)</f>
        <v>0</v>
      </c>
    </row>
    <row r="568" spans="1:3" x14ac:dyDescent="0.25">
      <c r="A568" t="s">
        <v>2526</v>
      </c>
      <c r="B568" s="3" t="str">
        <f t="shared" si="8"/>
        <v>healthinformationphi</v>
      </c>
      <c r="C568">
        <f>IF(B568=LOOKUP(B568,'manually extracted terms'!$B$2:$B$219),1,0)</f>
        <v>0</v>
      </c>
    </row>
    <row r="569" spans="1:3" x14ac:dyDescent="0.25">
      <c r="A569" t="s">
        <v>69</v>
      </c>
      <c r="B569" s="3" t="str">
        <f t="shared" si="8"/>
        <v>healthplan</v>
      </c>
      <c r="C569">
        <f>IF(B569=LOOKUP(B569,'manually extracted terms'!$B$2:$B$219),1,0)</f>
        <v>1</v>
      </c>
    </row>
    <row r="570" spans="1:3" x14ac:dyDescent="0.25">
      <c r="A570" t="s">
        <v>3194</v>
      </c>
      <c r="B570" s="3" t="str">
        <f t="shared" si="8"/>
        <v>healthplaninformation</v>
      </c>
      <c r="C570">
        <f>IF(B570=LOOKUP(B570,'manually extracted terms'!$B$2:$B$219),1,0)</f>
        <v>0</v>
      </c>
    </row>
    <row r="571" spans="1:3" x14ac:dyDescent="0.25">
      <c r="A571" t="s">
        <v>2310</v>
      </c>
      <c r="B571" s="3" t="str">
        <f t="shared" si="8"/>
        <v>healthplanissuer</v>
      </c>
      <c r="C571">
        <f>IF(B571=LOOKUP(B571,'manually extracted terms'!$B$2:$B$219),1,0)</f>
        <v>0</v>
      </c>
    </row>
    <row r="572" spans="1:3" x14ac:dyDescent="0.25">
      <c r="A572" t="s">
        <v>2446</v>
      </c>
      <c r="B572" s="3" t="str">
        <f t="shared" si="8"/>
        <v>healthplanqhp</v>
      </c>
      <c r="C572">
        <f>IF(B572=LOOKUP(B572,'manually extracted terms'!$B$2:$B$219),1,0)</f>
        <v>0</v>
      </c>
    </row>
    <row r="573" spans="1:3" x14ac:dyDescent="0.25">
      <c r="A573" t="s">
        <v>2280</v>
      </c>
      <c r="B573" s="3" t="str">
        <f t="shared" si="8"/>
        <v>healthcare</v>
      </c>
      <c r="C573">
        <f>IF(B573=LOOKUP(B573,'manually extracted terms'!$B$2:$B$219),1,0)</f>
        <v>0</v>
      </c>
    </row>
    <row r="574" spans="1:3" x14ac:dyDescent="0.25">
      <c r="A574" t="s">
        <v>1236</v>
      </c>
      <c r="B574" s="3" t="str">
        <f t="shared" si="8"/>
        <v>healthcareservice</v>
      </c>
      <c r="C574">
        <f>IF(B574=LOOKUP(B574,'manually extracted terms'!$B$2:$B$219),1,0)</f>
        <v>0</v>
      </c>
    </row>
    <row r="575" spans="1:3" x14ac:dyDescent="0.25">
      <c r="A575" t="s">
        <v>2516</v>
      </c>
      <c r="B575" s="3" t="str">
        <f t="shared" si="8"/>
        <v>healthy</v>
      </c>
      <c r="C575">
        <f>IF(B575=LOOKUP(B575,'manually extracted terms'!$B$2:$B$219),1,0)</f>
        <v>0</v>
      </c>
    </row>
    <row r="576" spans="1:3" x14ac:dyDescent="0.25">
      <c r="A576" t="s">
        <v>4105</v>
      </c>
      <c r="B576" s="3" t="str">
        <f t="shared" si="8"/>
        <v>healthyliving</v>
      </c>
      <c r="C576">
        <f>IF(B576=LOOKUP(B576,'manually extracted terms'!$B$2:$B$219),1,0)</f>
        <v>0</v>
      </c>
    </row>
    <row r="577" spans="1:3" x14ac:dyDescent="0.25">
      <c r="A577" t="s">
        <v>2367</v>
      </c>
      <c r="B577" s="3" t="str">
        <f t="shared" si="8"/>
        <v>help</v>
      </c>
      <c r="C577">
        <f>IF(B577=LOOKUP(B577,'manually extracted terms'!$B$2:$B$219),1,0)</f>
        <v>0</v>
      </c>
    </row>
    <row r="578" spans="1:3" x14ac:dyDescent="0.25">
      <c r="A578" t="s">
        <v>1284</v>
      </c>
      <c r="B578" s="3" t="str">
        <f t="shared" ref="B578:B641" si="9">LOWER(SUBSTITUTE(A578," ",""))</f>
        <v>helpscreen</v>
      </c>
      <c r="C578">
        <f>IF(B578=LOOKUP(B578,'manually extracted terms'!$B$2:$B$219),1,0)</f>
        <v>0</v>
      </c>
    </row>
    <row r="579" spans="1:3" x14ac:dyDescent="0.25">
      <c r="A579" t="s">
        <v>1721</v>
      </c>
      <c r="B579" s="3" t="str">
        <f t="shared" si="9"/>
        <v>high</v>
      </c>
      <c r="C579">
        <f>IF(B579=LOOKUP(B579,'manually extracted terms'!$B$2:$B$219),1,0)</f>
        <v>0</v>
      </c>
    </row>
    <row r="580" spans="1:3" x14ac:dyDescent="0.25">
      <c r="A580" t="s">
        <v>1610</v>
      </c>
      <c r="B580" s="3" t="str">
        <f t="shared" si="9"/>
        <v>highlight</v>
      </c>
      <c r="C580">
        <f>IF(B580=LOOKUP(B580,'manually extracted terms'!$B$2:$B$219),1,0)</f>
        <v>0</v>
      </c>
    </row>
    <row r="581" spans="1:3" x14ac:dyDescent="0.25">
      <c r="A581" t="s">
        <v>5069</v>
      </c>
      <c r="B581" s="3" t="str">
        <f t="shared" si="9"/>
        <v>high-use</v>
      </c>
      <c r="C581">
        <f>IF(B581=LOOKUP(B581,'manually extracted terms'!$B$2:$B$219),1,0)</f>
        <v>0</v>
      </c>
    </row>
    <row r="582" spans="1:3" x14ac:dyDescent="0.25">
      <c r="A582" t="s">
        <v>3305</v>
      </c>
      <c r="B582" s="3" t="str">
        <f t="shared" si="9"/>
        <v>high-uselow-use</v>
      </c>
      <c r="C582">
        <f>IF(B582=LOOKUP(B582,'manually extracted terms'!$B$2:$B$219),1,0)</f>
        <v>0</v>
      </c>
    </row>
    <row r="583" spans="1:3" x14ac:dyDescent="0.25">
      <c r="A583" t="s">
        <v>2494</v>
      </c>
      <c r="B583" s="3" t="str">
        <f t="shared" si="9"/>
        <v>historical</v>
      </c>
      <c r="C583">
        <f>IF(B583=LOOKUP(B583,'manually extracted terms'!$B$2:$B$219),1,0)</f>
        <v>0</v>
      </c>
    </row>
    <row r="584" spans="1:3" x14ac:dyDescent="0.25">
      <c r="A584" t="s">
        <v>3414</v>
      </c>
      <c r="B584" s="3" t="str">
        <f t="shared" si="9"/>
        <v>historicalrating</v>
      </c>
      <c r="C584">
        <f>IF(B584=LOOKUP(B584,'manually extracted terms'!$B$2:$B$219),1,0)</f>
        <v>0</v>
      </c>
    </row>
    <row r="585" spans="1:3" x14ac:dyDescent="0.25">
      <c r="A585" t="s">
        <v>2243</v>
      </c>
      <c r="B585" s="3" t="str">
        <f t="shared" si="9"/>
        <v>history</v>
      </c>
      <c r="C585">
        <f>IF(B585=LOOKUP(B585,'manually extracted terms'!$B$2:$B$219),1,0)</f>
        <v>0</v>
      </c>
    </row>
    <row r="586" spans="1:3" x14ac:dyDescent="0.25">
      <c r="A586" t="s">
        <v>1572</v>
      </c>
      <c r="B586" s="3" t="str">
        <f t="shared" si="9"/>
        <v>household</v>
      </c>
      <c r="C586">
        <f>IF(B586=LOOKUP(B586,'manually extracted terms'!$B$2:$B$219),1,0)</f>
        <v>0</v>
      </c>
    </row>
    <row r="587" spans="1:3" x14ac:dyDescent="0.25">
      <c r="A587" t="s">
        <v>11</v>
      </c>
      <c r="B587" s="3" t="str">
        <f t="shared" si="9"/>
        <v>householdcomposition</v>
      </c>
      <c r="C587">
        <f>IF(B587=LOOKUP(B587,'manually extracted terms'!$B$2:$B$219),1,0)</f>
        <v>1</v>
      </c>
    </row>
    <row r="588" spans="1:3" x14ac:dyDescent="0.25">
      <c r="A588" t="s">
        <v>201</v>
      </c>
      <c r="B588" s="3" t="str">
        <f t="shared" si="9"/>
        <v>householdmember</v>
      </c>
      <c r="C588">
        <f>IF(B588=LOOKUP(B588,'manually extracted terms'!$B$2:$B$219),1,0)</f>
        <v>1</v>
      </c>
    </row>
    <row r="589" spans="1:3" x14ac:dyDescent="0.25">
      <c r="A589" t="s">
        <v>2324</v>
      </c>
      <c r="B589" s="3" t="str">
        <f t="shared" si="9"/>
        <v>hub</v>
      </c>
      <c r="C589">
        <f>IF(B589=LOOKUP(B589,'manually extracted terms'!$B$2:$B$219),1,0)</f>
        <v>0</v>
      </c>
    </row>
    <row r="590" spans="1:3" x14ac:dyDescent="0.25">
      <c r="A590" t="s">
        <v>4676</v>
      </c>
      <c r="B590" s="3" t="str">
        <f t="shared" si="9"/>
        <v>human</v>
      </c>
      <c r="C590">
        <f>IF(B590=LOOKUP(B590,'manually extracted terms'!$B$2:$B$219),1,0)</f>
        <v>0</v>
      </c>
    </row>
    <row r="591" spans="1:3" x14ac:dyDescent="0.25">
      <c r="A591" t="s">
        <v>1258</v>
      </c>
      <c r="B591" s="3" t="str">
        <f t="shared" si="9"/>
        <v>humanservice</v>
      </c>
      <c r="C591">
        <f>IF(B591=LOOKUP(B591,'manually extracted terms'!$B$2:$B$219),1,0)</f>
        <v>0</v>
      </c>
    </row>
    <row r="592" spans="1:3" x14ac:dyDescent="0.25">
      <c r="A592" t="s">
        <v>2840</v>
      </c>
      <c r="B592" s="3" t="str">
        <f t="shared" si="9"/>
        <v>imedi-cal</v>
      </c>
      <c r="C592">
        <f>IF(B592=LOOKUP(B592,'manually extracted terms'!$B$2:$B$219),1,0)</f>
        <v>0</v>
      </c>
    </row>
    <row r="593" spans="1:3" x14ac:dyDescent="0.25">
      <c r="A593" t="s">
        <v>2470</v>
      </c>
      <c r="B593" s="3" t="str">
        <f t="shared" si="9"/>
        <v>icon</v>
      </c>
      <c r="C593">
        <f>IF(B593=LOOKUP(B593,'manually extracted terms'!$B$2:$B$219),1,0)</f>
        <v>0</v>
      </c>
    </row>
    <row r="594" spans="1:3" x14ac:dyDescent="0.25">
      <c r="A594" t="s">
        <v>5070</v>
      </c>
      <c r="B594" s="3" t="str">
        <f t="shared" si="9"/>
        <v>idautomatic</v>
      </c>
      <c r="C594">
        <f>IF(B594=LOOKUP(B594,'manually extracted terms'!$B$2:$B$219),1,0)</f>
        <v>0</v>
      </c>
    </row>
    <row r="595" spans="1:3" x14ac:dyDescent="0.25">
      <c r="A595" t="s">
        <v>5071</v>
      </c>
      <c r="B595" s="3" t="str">
        <f t="shared" si="9"/>
        <v>idautomaticsequencing</v>
      </c>
      <c r="C595">
        <f>IF(B595=LOOKUP(B595,'manually extracted terms'!$B$2:$B$219),1,0)</f>
        <v>0</v>
      </c>
    </row>
    <row r="596" spans="1:3" x14ac:dyDescent="0.25">
      <c r="A596" t="s">
        <v>2317</v>
      </c>
      <c r="B596" s="3" t="str">
        <f t="shared" si="9"/>
        <v>identifiable</v>
      </c>
      <c r="C596">
        <f>IF(B596=LOOKUP(B596,'manually extracted terms'!$B$2:$B$219),1,0)</f>
        <v>0</v>
      </c>
    </row>
    <row r="597" spans="1:3" x14ac:dyDescent="0.25">
      <c r="A597" t="s">
        <v>3912</v>
      </c>
      <c r="B597" s="3" t="str">
        <f t="shared" si="9"/>
        <v>identifiablecomplaint</v>
      </c>
      <c r="C597">
        <f>IF(B597=LOOKUP(B597,'manually extracted terms'!$B$2:$B$219),1,0)</f>
        <v>0</v>
      </c>
    </row>
    <row r="598" spans="1:3" x14ac:dyDescent="0.25">
      <c r="A598" t="s">
        <v>2580</v>
      </c>
      <c r="B598" s="3" t="str">
        <f t="shared" si="9"/>
        <v>identifiableinformation</v>
      </c>
      <c r="C598">
        <f>IF(B598=LOOKUP(B598,'manually extracted terms'!$B$2:$B$219),1,0)</f>
        <v>0</v>
      </c>
    </row>
    <row r="599" spans="1:3" x14ac:dyDescent="0.25">
      <c r="A599" t="s">
        <v>2572</v>
      </c>
      <c r="B599" s="3" t="str">
        <f t="shared" si="9"/>
        <v>identifiableinformationpii</v>
      </c>
      <c r="C599">
        <f>IF(B599=LOOKUP(B599,'manually extracted terms'!$B$2:$B$219),1,0)</f>
        <v>0</v>
      </c>
    </row>
    <row r="600" spans="1:3" x14ac:dyDescent="0.25">
      <c r="A600" t="s">
        <v>2490</v>
      </c>
      <c r="B600" s="3" t="str">
        <f t="shared" si="9"/>
        <v>identification</v>
      </c>
      <c r="C600">
        <f>IF(B600=LOOKUP(B600,'manually extracted terms'!$B$2:$B$219),1,0)</f>
        <v>0</v>
      </c>
    </row>
    <row r="601" spans="1:3" x14ac:dyDescent="0.25">
      <c r="A601" t="s">
        <v>150</v>
      </c>
      <c r="B601" s="3" t="str">
        <f t="shared" si="9"/>
        <v>identificationcard</v>
      </c>
      <c r="C601">
        <f>IF(B601=LOOKUP(B601,'manually extracted terms'!$B$2:$B$219),1,0)</f>
        <v>1</v>
      </c>
    </row>
    <row r="602" spans="1:3" x14ac:dyDescent="0.25">
      <c r="A602" t="s">
        <v>3918</v>
      </c>
      <c r="B602" s="3" t="str">
        <f t="shared" si="9"/>
        <v>identificationnumber</v>
      </c>
      <c r="C602">
        <f>IF(B602=LOOKUP(B602,'manually extracted terms'!$B$2:$B$219),1,0)</f>
        <v>0</v>
      </c>
    </row>
    <row r="603" spans="1:3" x14ac:dyDescent="0.25">
      <c r="A603" t="s">
        <v>3376</v>
      </c>
      <c r="B603" s="3" t="str">
        <f t="shared" si="9"/>
        <v>identifier</v>
      </c>
      <c r="C603">
        <f>IF(B603=LOOKUP(B603,'manually extracted terms'!$B$2:$B$219),1,0)</f>
        <v>0</v>
      </c>
    </row>
    <row r="604" spans="1:3" x14ac:dyDescent="0.25">
      <c r="A604" t="s">
        <v>1717</v>
      </c>
      <c r="B604" s="3" t="str">
        <f t="shared" si="9"/>
        <v>incarceration</v>
      </c>
      <c r="C604">
        <f>IF(B604=LOOKUP(B604,'manually extracted terms'!$B$2:$B$219),1,0)</f>
        <v>0</v>
      </c>
    </row>
    <row r="605" spans="1:3" x14ac:dyDescent="0.25">
      <c r="A605" t="s">
        <v>1507</v>
      </c>
      <c r="B605" s="3" t="str">
        <f t="shared" si="9"/>
        <v>including</v>
      </c>
      <c r="C605">
        <f>IF(B605=LOOKUP(B605,'manually extracted terms'!$B$2:$B$219),1,0)</f>
        <v>0</v>
      </c>
    </row>
    <row r="606" spans="1:3" x14ac:dyDescent="0.25">
      <c r="A606" t="s">
        <v>1250</v>
      </c>
      <c r="B606" s="3" t="str">
        <f t="shared" si="9"/>
        <v>includingstatus</v>
      </c>
      <c r="C606">
        <f>IF(B606=LOOKUP(B606,'manually extracted terms'!$B$2:$B$219),1,0)</f>
        <v>0</v>
      </c>
    </row>
    <row r="607" spans="1:3" x14ac:dyDescent="0.25">
      <c r="A607" t="s">
        <v>186</v>
      </c>
      <c r="B607" s="3" t="str">
        <f t="shared" si="9"/>
        <v>income</v>
      </c>
      <c r="C607">
        <f>IF(B607=LOOKUP(B607,'manually extracted terms'!$B$2:$B$219),1,0)</f>
        <v>1</v>
      </c>
    </row>
    <row r="608" spans="1:3" x14ac:dyDescent="0.25">
      <c r="A608" t="s">
        <v>1767</v>
      </c>
      <c r="B608" s="3" t="str">
        <f t="shared" si="9"/>
        <v>incoming</v>
      </c>
      <c r="C608">
        <f>IF(B608=LOOKUP(B608,'manually extracted terms'!$B$2:$B$219),1,0)</f>
        <v>0</v>
      </c>
    </row>
    <row r="609" spans="1:3" x14ac:dyDescent="0.25">
      <c r="A609" t="s">
        <v>3999</v>
      </c>
      <c r="B609" s="3" t="str">
        <f t="shared" si="9"/>
        <v>increased</v>
      </c>
      <c r="C609">
        <f>IF(B609=LOOKUP(B609,'manually extracted terms'!$B$2:$B$219),1,0)</f>
        <v>0</v>
      </c>
    </row>
    <row r="610" spans="1:3" x14ac:dyDescent="0.25">
      <c r="A610" t="s">
        <v>1364</v>
      </c>
      <c r="B610" s="3" t="str">
        <f t="shared" si="9"/>
        <v>increasedawareness</v>
      </c>
      <c r="C610">
        <f>IF(B610=LOOKUP(B610,'manually extracted terms'!$B$2:$B$219),1,0)</f>
        <v>0</v>
      </c>
    </row>
    <row r="611" spans="1:3" x14ac:dyDescent="0.25">
      <c r="A611" t="s">
        <v>3408</v>
      </c>
      <c r="B611" s="3" t="str">
        <f t="shared" si="9"/>
        <v>increasedawarenessenrollment</v>
      </c>
      <c r="C611">
        <f>IF(B611=LOOKUP(B611,'manually extracted terms'!$B$2:$B$219),1,0)</f>
        <v>0</v>
      </c>
    </row>
    <row r="612" spans="1:3" x14ac:dyDescent="0.25">
      <c r="A612" t="s">
        <v>3501</v>
      </c>
      <c r="B612" s="3" t="str">
        <f t="shared" si="9"/>
        <v>independent</v>
      </c>
      <c r="C612">
        <f>IF(B612=LOOKUP(B612,'manually extracted terms'!$B$2:$B$219),1,0)</f>
        <v>0</v>
      </c>
    </row>
    <row r="613" spans="1:3" x14ac:dyDescent="0.25">
      <c r="A613" t="s">
        <v>3934</v>
      </c>
      <c r="B613" s="3" t="str">
        <f t="shared" si="9"/>
        <v>independentreview</v>
      </c>
      <c r="C613">
        <f>IF(B613=LOOKUP(B613,'manually extracted terms'!$B$2:$B$219),1,0)</f>
        <v>0</v>
      </c>
    </row>
    <row r="614" spans="1:3" x14ac:dyDescent="0.25">
      <c r="A614" t="s">
        <v>1115</v>
      </c>
      <c r="B614" s="3" t="str">
        <f t="shared" si="9"/>
        <v>independentrevieworganization</v>
      </c>
      <c r="C614">
        <f>IF(B614=LOOKUP(B614,'manually extracted terms'!$B$2:$B$219),1,0)</f>
        <v>1</v>
      </c>
    </row>
    <row r="615" spans="1:3" x14ac:dyDescent="0.25">
      <c r="A615" t="s">
        <v>4182</v>
      </c>
      <c r="B615" s="3" t="str">
        <f t="shared" si="9"/>
        <v>index</v>
      </c>
      <c r="C615">
        <f>IF(B615=LOOKUP(B615,'manually extracted terms'!$B$2:$B$219),1,0)</f>
        <v>0</v>
      </c>
    </row>
    <row r="616" spans="1:3" x14ac:dyDescent="0.25">
      <c r="A616" t="s">
        <v>4260</v>
      </c>
      <c r="B616" s="3" t="str">
        <f t="shared" si="9"/>
        <v>indexsci</v>
      </c>
      <c r="C616">
        <f>IF(B616=LOOKUP(B616,'manually extracted terms'!$B$2:$B$219),1,0)</f>
        <v>0</v>
      </c>
    </row>
    <row r="617" spans="1:3" x14ac:dyDescent="0.25">
      <c r="A617" t="s">
        <v>2363</v>
      </c>
      <c r="B617" s="3" t="str">
        <f t="shared" si="9"/>
        <v>indicator</v>
      </c>
      <c r="C617">
        <f>IF(B617=LOOKUP(B617,'manually extracted terms'!$B$2:$B$219),1,0)</f>
        <v>0</v>
      </c>
    </row>
    <row r="618" spans="1:3" x14ac:dyDescent="0.25">
      <c r="A618" t="s">
        <v>44</v>
      </c>
      <c r="B618" s="3" t="str">
        <f t="shared" si="9"/>
        <v>individual</v>
      </c>
      <c r="C618">
        <f>IF(B618=LOOKUP(B618,'manually extracted terms'!$B$2:$B$219),1,0)</f>
        <v>1</v>
      </c>
    </row>
    <row r="619" spans="1:3" x14ac:dyDescent="0.25">
      <c r="A619" t="s">
        <v>1220</v>
      </c>
      <c r="B619" s="3" t="str">
        <f t="shared" si="9"/>
        <v>individualaccount</v>
      </c>
      <c r="C619">
        <f>IF(B619=LOOKUP(B619,'manually extracted terms'!$B$2:$B$219),1,0)</f>
        <v>0</v>
      </c>
    </row>
    <row r="620" spans="1:3" x14ac:dyDescent="0.25">
      <c r="A620" t="s">
        <v>4490</v>
      </c>
      <c r="B620" s="3" t="str">
        <f t="shared" si="9"/>
        <v>individualappeal</v>
      </c>
      <c r="C620">
        <f>IF(B620=LOOKUP(B620,'manually extracted terms'!$B$2:$B$219),1,0)</f>
        <v>0</v>
      </c>
    </row>
    <row r="621" spans="1:3" x14ac:dyDescent="0.25">
      <c r="A621" t="s">
        <v>228</v>
      </c>
      <c r="B621" s="3" t="str">
        <f t="shared" si="9"/>
        <v>individualappealnotice</v>
      </c>
      <c r="C621">
        <f>IF(B621=LOOKUP(B621,'manually extracted terms'!$B$2:$B$219),1,0)</f>
        <v>0</v>
      </c>
    </row>
    <row r="622" spans="1:3" x14ac:dyDescent="0.25">
      <c r="A622" t="s">
        <v>3886</v>
      </c>
      <c r="B622" s="3" t="str">
        <f t="shared" si="9"/>
        <v>individualcitizenship</v>
      </c>
      <c r="C622">
        <f>IF(B622=LOOKUP(B622,'manually extracted terms'!$B$2:$B$219),1,0)</f>
        <v>0</v>
      </c>
    </row>
    <row r="623" spans="1:3" x14ac:dyDescent="0.25">
      <c r="A623" t="s">
        <v>3800</v>
      </c>
      <c r="B623" s="3" t="str">
        <f t="shared" si="9"/>
        <v>individualdisenrollment</v>
      </c>
      <c r="C623">
        <f>IF(B623=LOOKUP(B623,'manually extracted terms'!$B$2:$B$219),1,0)</f>
        <v>0</v>
      </c>
    </row>
    <row r="624" spans="1:3" x14ac:dyDescent="0.25">
      <c r="A624" t="s">
        <v>1333</v>
      </c>
      <c r="B624" s="3" t="str">
        <f t="shared" si="9"/>
        <v>individualdocument</v>
      </c>
      <c r="C624">
        <f>IF(B624=LOOKUP(B624,'manually extracted terms'!$B$2:$B$219),1,0)</f>
        <v>0</v>
      </c>
    </row>
    <row r="625" spans="1:3" x14ac:dyDescent="0.25">
      <c r="A625" t="s">
        <v>3485</v>
      </c>
      <c r="B625" s="3" t="str">
        <f t="shared" si="9"/>
        <v>individualeligibility</v>
      </c>
      <c r="C625">
        <f>IF(B625=LOOKUP(B625,'manually extracted terms'!$B$2:$B$219),1,0)</f>
        <v>0</v>
      </c>
    </row>
    <row r="626" spans="1:3" x14ac:dyDescent="0.25">
      <c r="A626" t="s">
        <v>3820</v>
      </c>
      <c r="B626" s="3" t="str">
        <f t="shared" si="9"/>
        <v>individualeligibilityreal-time</v>
      </c>
      <c r="C626">
        <f>IF(B626=LOOKUP(B626,'manually extracted terms'!$B$2:$B$219),1,0)</f>
        <v>0</v>
      </c>
    </row>
    <row r="627" spans="1:3" x14ac:dyDescent="0.25">
      <c r="A627" t="s">
        <v>4554</v>
      </c>
      <c r="B627" s="3" t="str">
        <f t="shared" si="9"/>
        <v>individualeligibilityreal-timeonline</v>
      </c>
      <c r="C627">
        <f>IF(B627=LOOKUP(B627,'manually extracted terms'!$B$2:$B$219),1,0)</f>
        <v>0</v>
      </c>
    </row>
    <row r="628" spans="1:3" x14ac:dyDescent="0.25">
      <c r="A628" t="s">
        <v>71</v>
      </c>
      <c r="B628" s="3" t="str">
        <f t="shared" si="9"/>
        <v>individualenrollment</v>
      </c>
      <c r="C628">
        <f>IF(B628=LOOKUP(B628,'manually extracted terms'!$B$2:$B$219),1,0)</f>
        <v>0</v>
      </c>
    </row>
    <row r="629" spans="1:3" x14ac:dyDescent="0.25">
      <c r="A629" t="s">
        <v>4331</v>
      </c>
      <c r="B629" s="3" t="str">
        <f t="shared" si="9"/>
        <v>individualenrollmentrenewal</v>
      </c>
      <c r="C629">
        <f>IF(B629=LOOKUP(B629,'manually extracted terms'!$B$2:$B$219),1,0)</f>
        <v>0</v>
      </c>
    </row>
    <row r="630" spans="1:3" x14ac:dyDescent="0.25">
      <c r="A630" t="s">
        <v>2834</v>
      </c>
      <c r="B630" s="3" t="str">
        <f t="shared" si="9"/>
        <v>individualenrollmentrenewalresponse</v>
      </c>
      <c r="C630">
        <f>IF(B630=LOOKUP(B630,'manually extracted terms'!$B$2:$B$219),1,0)</f>
        <v>0</v>
      </c>
    </row>
    <row r="631" spans="1:3" x14ac:dyDescent="0.25">
      <c r="A631" t="s">
        <v>2276</v>
      </c>
      <c r="B631" s="3" t="str">
        <f t="shared" si="9"/>
        <v>individualexemption</v>
      </c>
      <c r="C631">
        <f>IF(B631=LOOKUP(B631,'manually extracted terms'!$B$2:$B$219),1,0)</f>
        <v>0</v>
      </c>
    </row>
    <row r="632" spans="1:3" x14ac:dyDescent="0.25">
      <c r="A632" t="s">
        <v>4659</v>
      </c>
      <c r="B632" s="3" t="str">
        <f t="shared" si="9"/>
        <v>individualexemptionrenewal</v>
      </c>
      <c r="C632">
        <f>IF(B632=LOOKUP(B632,'manually extracted terms'!$B$2:$B$219),1,0)</f>
        <v>0</v>
      </c>
    </row>
    <row r="633" spans="1:3" x14ac:dyDescent="0.25">
      <c r="A633" t="s">
        <v>2514</v>
      </c>
      <c r="B633" s="3" t="str">
        <f t="shared" si="9"/>
        <v>individualexemptionrequest</v>
      </c>
      <c r="C633">
        <f>IF(B633=LOOKUP(B633,'manually extracted terms'!$B$2:$B$219),1,0)</f>
        <v>0</v>
      </c>
    </row>
    <row r="634" spans="1:3" x14ac:dyDescent="0.25">
      <c r="A634" t="s">
        <v>3273</v>
      </c>
      <c r="B634" s="3" t="str">
        <f t="shared" si="9"/>
        <v>individualexemptionrequestinformation</v>
      </c>
      <c r="C634">
        <f>IF(B634=LOOKUP(B634,'manually extracted terms'!$B$2:$B$219),1,0)</f>
        <v>0</v>
      </c>
    </row>
    <row r="635" spans="1:3" x14ac:dyDescent="0.25">
      <c r="A635" t="s">
        <v>2637</v>
      </c>
      <c r="B635" s="3" t="str">
        <f t="shared" si="9"/>
        <v>individualhousehold</v>
      </c>
      <c r="C635">
        <f>IF(B635=LOOKUP(B635,'manually extracted terms'!$B$2:$B$219),1,0)</f>
        <v>0</v>
      </c>
    </row>
    <row r="636" spans="1:3" x14ac:dyDescent="0.25">
      <c r="A636" t="s">
        <v>4419</v>
      </c>
      <c r="B636" s="3" t="str">
        <f t="shared" si="9"/>
        <v>individualidentifier</v>
      </c>
      <c r="C636">
        <f>IF(B636=LOOKUP(B636,'manually extracted terms'!$B$2:$B$219),1,0)</f>
        <v>0</v>
      </c>
    </row>
    <row r="637" spans="1:3" x14ac:dyDescent="0.25">
      <c r="A637" t="s">
        <v>4386</v>
      </c>
      <c r="B637" s="3" t="str">
        <f t="shared" si="9"/>
        <v>individualpayment</v>
      </c>
      <c r="C637">
        <f>IF(B637=LOOKUP(B637,'manually extracted terms'!$B$2:$B$219),1,0)</f>
        <v>0</v>
      </c>
    </row>
    <row r="638" spans="1:3" x14ac:dyDescent="0.25">
      <c r="A638" t="s">
        <v>2582</v>
      </c>
      <c r="B638" s="3" t="str">
        <f t="shared" si="9"/>
        <v>individualplan</v>
      </c>
      <c r="C638">
        <f>IF(B638=LOOKUP(B638,'manually extracted terms'!$B$2:$B$219),1,0)</f>
        <v>0</v>
      </c>
    </row>
    <row r="639" spans="1:3" x14ac:dyDescent="0.25">
      <c r="A639" t="s">
        <v>1114</v>
      </c>
      <c r="B639" s="3" t="str">
        <f t="shared" si="9"/>
        <v>individualplanpreference</v>
      </c>
      <c r="C639">
        <f>IF(B639=LOOKUP(B639,'manually extracted terms'!$B$2:$B$219),1,0)</f>
        <v>0</v>
      </c>
    </row>
    <row r="640" spans="1:3" x14ac:dyDescent="0.25">
      <c r="A640" t="s">
        <v>4250</v>
      </c>
      <c r="B640" s="3" t="str">
        <f t="shared" si="9"/>
        <v>individualpreference</v>
      </c>
      <c r="C640">
        <f>IF(B640=LOOKUP(B640,'manually extracted terms'!$B$2:$B$219),1,0)</f>
        <v>0</v>
      </c>
    </row>
    <row r="641" spans="1:3" x14ac:dyDescent="0.25">
      <c r="A641" t="s">
        <v>4392</v>
      </c>
      <c r="B641" s="3" t="str">
        <f t="shared" si="9"/>
        <v>individualpreferencese</v>
      </c>
      <c r="C641">
        <f>IF(B641=LOOKUP(B641,'manually extracted terms'!$B$2:$B$219),1,0)</f>
        <v>0</v>
      </c>
    </row>
    <row r="642" spans="1:3" x14ac:dyDescent="0.25">
      <c r="A642" t="s">
        <v>5072</v>
      </c>
      <c r="B642" s="3" t="str">
        <f t="shared" ref="B642:B705" si="10">LOWER(SUBSTITUTE(A642," ",""))</f>
        <v>individualpreferenceseg</v>
      </c>
      <c r="C642">
        <f>IF(B642=LOOKUP(B642,'manually extracted terms'!$B$2:$B$219),1,0)</f>
        <v>0</v>
      </c>
    </row>
    <row r="643" spans="1:3" x14ac:dyDescent="0.25">
      <c r="A643" t="s">
        <v>4680</v>
      </c>
      <c r="B643" s="3" t="str">
        <f t="shared" si="10"/>
        <v>individualpremium</v>
      </c>
      <c r="C643">
        <f>IF(B643=LOOKUP(B643,'manually extracted terms'!$B$2:$B$219),1,0)</f>
        <v>0</v>
      </c>
    </row>
    <row r="644" spans="1:3" x14ac:dyDescent="0.25">
      <c r="A644" t="s">
        <v>3815</v>
      </c>
      <c r="B644" s="3" t="str">
        <f t="shared" si="10"/>
        <v>individualpremiumpayment</v>
      </c>
      <c r="C644">
        <f>IF(B644=LOOKUP(B644,'manually extracted terms'!$B$2:$B$219),1,0)</f>
        <v>0</v>
      </c>
    </row>
    <row r="645" spans="1:3" x14ac:dyDescent="0.25">
      <c r="A645" t="s">
        <v>1293</v>
      </c>
      <c r="B645" s="3" t="str">
        <f t="shared" si="10"/>
        <v>individualqhp</v>
      </c>
      <c r="C645">
        <f>IF(B645=LOOKUP(B645,'manually extracted terms'!$B$2:$B$219),1,0)</f>
        <v>0</v>
      </c>
    </row>
    <row r="646" spans="1:3" x14ac:dyDescent="0.25">
      <c r="A646" t="s">
        <v>2877</v>
      </c>
      <c r="B646" s="3" t="str">
        <f t="shared" si="10"/>
        <v>individualresponse</v>
      </c>
      <c r="C646">
        <f>IF(B646=LOOKUP(B646,'manually extracted terms'!$B$2:$B$219),1,0)</f>
        <v>0</v>
      </c>
    </row>
    <row r="647" spans="1:3" x14ac:dyDescent="0.25">
      <c r="A647" t="s">
        <v>4071</v>
      </c>
      <c r="B647" s="3" t="str">
        <f t="shared" si="10"/>
        <v>individualselection</v>
      </c>
      <c r="C647">
        <f>IF(B647=LOOKUP(B647,'manually extracted terms'!$B$2:$B$219),1,0)</f>
        <v>0</v>
      </c>
    </row>
    <row r="648" spans="1:3" x14ac:dyDescent="0.25">
      <c r="A648" t="s">
        <v>1291</v>
      </c>
      <c r="B648" s="3" t="str">
        <f t="shared" si="10"/>
        <v>individualupdate</v>
      </c>
      <c r="C648">
        <f>IF(B648=LOOKUP(B648,'manually extracted terms'!$B$2:$B$219),1,0)</f>
        <v>0</v>
      </c>
    </row>
    <row r="649" spans="1:3" x14ac:dyDescent="0.25">
      <c r="A649" t="s">
        <v>4823</v>
      </c>
      <c r="B649" s="3" t="str">
        <f t="shared" si="10"/>
        <v>individualuser</v>
      </c>
      <c r="C649">
        <f>IF(B649=LOOKUP(B649,'manually extracted terms'!$B$2:$B$219),1,0)</f>
        <v>0</v>
      </c>
    </row>
    <row r="650" spans="1:3" x14ac:dyDescent="0.25">
      <c r="A650" t="s">
        <v>1135</v>
      </c>
      <c r="B650" s="3" t="str">
        <f t="shared" si="10"/>
        <v>individualuseraccount</v>
      </c>
      <c r="C650">
        <f>IF(B650=LOOKUP(B650,'manually extracted terms'!$B$2:$B$219),1,0)</f>
        <v>0</v>
      </c>
    </row>
    <row r="651" spans="1:3" x14ac:dyDescent="0.25">
      <c r="A651" t="s">
        <v>4425</v>
      </c>
      <c r="B651" s="3" t="str">
        <f t="shared" si="10"/>
        <v>individually</v>
      </c>
      <c r="C651">
        <f>IF(B651=LOOKUP(B651,'manually extracted terms'!$B$2:$B$219),1,0)</f>
        <v>0</v>
      </c>
    </row>
    <row r="652" spans="1:3" x14ac:dyDescent="0.25">
      <c r="A652" t="s">
        <v>3416</v>
      </c>
      <c r="B652" s="3" t="str">
        <f t="shared" si="10"/>
        <v>individuallyidentifiable</v>
      </c>
      <c r="C652">
        <f>IF(B652=LOOKUP(B652,'manually extracted terms'!$B$2:$B$219),1,0)</f>
        <v>0</v>
      </c>
    </row>
    <row r="653" spans="1:3" x14ac:dyDescent="0.25">
      <c r="A653" t="s">
        <v>1052</v>
      </c>
      <c r="B653" s="3" t="str">
        <f t="shared" si="10"/>
        <v>individuallyidentifiablecomplaint</v>
      </c>
      <c r="C653">
        <f>IF(B653=LOOKUP(B653,'manually extracted terms'!$B$2:$B$219),1,0)</f>
        <v>0</v>
      </c>
    </row>
    <row r="654" spans="1:3" x14ac:dyDescent="0.25">
      <c r="A654" t="s">
        <v>2643</v>
      </c>
      <c r="B654" s="3" t="str">
        <f t="shared" si="10"/>
        <v>infant</v>
      </c>
      <c r="C654">
        <f>IF(B654=LOOKUP(B654,'manually extracted terms'!$B$2:$B$219),1,0)</f>
        <v>0</v>
      </c>
    </row>
    <row r="655" spans="1:3" x14ac:dyDescent="0.25">
      <c r="A655" t="s">
        <v>1523</v>
      </c>
      <c r="B655" s="3" t="str">
        <f t="shared" si="10"/>
        <v>information</v>
      </c>
      <c r="C655">
        <f>IF(B655=LOOKUP(B655,'manually extracted terms'!$B$2:$B$219),1,0)</f>
        <v>0</v>
      </c>
    </row>
    <row r="656" spans="1:3" x14ac:dyDescent="0.25">
      <c r="A656" t="s">
        <v>2407</v>
      </c>
      <c r="B656" s="3" t="str">
        <f t="shared" si="10"/>
        <v>informationphi</v>
      </c>
      <c r="C656">
        <f>IF(B656=LOOKUP(B656,'manually extracted terms'!$B$2:$B$219),1,0)</f>
        <v>0</v>
      </c>
    </row>
    <row r="657" spans="1:3" x14ac:dyDescent="0.25">
      <c r="A657" t="s">
        <v>2408</v>
      </c>
      <c r="B657" s="3" t="str">
        <f t="shared" si="10"/>
        <v>informationpii</v>
      </c>
      <c r="C657">
        <f>IF(B657=LOOKUP(B657,'manually extracted terms'!$B$2:$B$219),1,0)</f>
        <v>0</v>
      </c>
    </row>
    <row r="658" spans="1:3" x14ac:dyDescent="0.25">
      <c r="A658" t="s">
        <v>1515</v>
      </c>
      <c r="B658" s="3" t="str">
        <f t="shared" si="10"/>
        <v>initial</v>
      </c>
      <c r="C658">
        <f>IF(B658=LOOKUP(B658,'manually extracted terms'!$B$2:$B$219),1,0)</f>
        <v>0</v>
      </c>
    </row>
    <row r="659" spans="1:3" x14ac:dyDescent="0.25">
      <c r="A659" t="s">
        <v>3477</v>
      </c>
      <c r="B659" s="3" t="str">
        <f t="shared" si="10"/>
        <v>initialapplication</v>
      </c>
      <c r="C659">
        <f>IF(B659=LOOKUP(B659,'manually extracted terms'!$B$2:$B$219),1,0)</f>
        <v>0</v>
      </c>
    </row>
    <row r="660" spans="1:3" x14ac:dyDescent="0.25">
      <c r="A660" t="s">
        <v>1160</v>
      </c>
      <c r="B660" s="3" t="str">
        <f t="shared" si="10"/>
        <v>initialapplicationdate</v>
      </c>
      <c r="C660">
        <f>IF(B660=LOOKUP(B660,'manually extracted terms'!$B$2:$B$219),1,0)</f>
        <v>0</v>
      </c>
    </row>
    <row r="661" spans="1:3" x14ac:dyDescent="0.25">
      <c r="A661" t="s">
        <v>3439</v>
      </c>
      <c r="B661" s="3" t="str">
        <f t="shared" si="10"/>
        <v>initialdataentry</v>
      </c>
      <c r="C661">
        <f>IF(B661=LOOKUP(B661,'manually extracted terms'!$B$2:$B$219),1,0)</f>
        <v>0</v>
      </c>
    </row>
    <row r="662" spans="1:3" x14ac:dyDescent="0.25">
      <c r="A662" t="s">
        <v>2629</v>
      </c>
      <c r="B662" s="3" t="str">
        <f t="shared" si="10"/>
        <v>initialquality</v>
      </c>
      <c r="C662">
        <f>IF(B662=LOOKUP(B662,'manually extracted terms'!$B$2:$B$219),1,0)</f>
        <v>0</v>
      </c>
    </row>
    <row r="663" spans="1:3" x14ac:dyDescent="0.25">
      <c r="A663" t="s">
        <v>1078</v>
      </c>
      <c r="B663" s="3" t="str">
        <f t="shared" si="10"/>
        <v>initialqualityrating</v>
      </c>
      <c r="C663">
        <f>IF(B663=LOOKUP(B663,'manually extracted terms'!$B$2:$B$219),1,0)</f>
        <v>0</v>
      </c>
    </row>
    <row r="664" spans="1:3" x14ac:dyDescent="0.25">
      <c r="A664" t="s">
        <v>2464</v>
      </c>
      <c r="B664" s="3" t="str">
        <f t="shared" si="10"/>
        <v>initiative</v>
      </c>
      <c r="C664">
        <f>IF(B664=LOOKUP(B664,'manually extracted terms'!$B$2:$B$219),1,0)</f>
        <v>0</v>
      </c>
    </row>
    <row r="665" spans="1:3" x14ac:dyDescent="0.25">
      <c r="A665" t="s">
        <v>3642</v>
      </c>
      <c r="B665" s="3" t="str">
        <f t="shared" si="10"/>
        <v>inmate</v>
      </c>
      <c r="C665">
        <f>IF(B665=LOOKUP(B665,'manually extracted terms'!$B$2:$B$219),1,0)</f>
        <v>0</v>
      </c>
    </row>
    <row r="666" spans="1:3" x14ac:dyDescent="0.25">
      <c r="A666" t="s">
        <v>4063</v>
      </c>
      <c r="B666" s="3" t="str">
        <f t="shared" si="10"/>
        <v>inmateeligibility</v>
      </c>
      <c r="C666">
        <f>IF(B666=LOOKUP(B666,'manually extracted terms'!$B$2:$B$219),1,0)</f>
        <v>0</v>
      </c>
    </row>
    <row r="667" spans="1:3" x14ac:dyDescent="0.25">
      <c r="A667" t="s">
        <v>4439</v>
      </c>
      <c r="B667" s="3" t="str">
        <f t="shared" si="10"/>
        <v>in-person</v>
      </c>
      <c r="C667">
        <f>IF(B667=LOOKUP(B667,'manually extracted terms'!$B$2:$B$219),1,0)</f>
        <v>0</v>
      </c>
    </row>
    <row r="668" spans="1:3" x14ac:dyDescent="0.25">
      <c r="A668" t="s">
        <v>1366</v>
      </c>
      <c r="B668" s="3" t="str">
        <f t="shared" si="10"/>
        <v>in-personcontact</v>
      </c>
      <c r="C668">
        <f>IF(B668=LOOKUP(B668,'manually extracted terms'!$B$2:$B$219),1,0)</f>
        <v>0</v>
      </c>
    </row>
    <row r="669" spans="1:3" x14ac:dyDescent="0.25">
      <c r="A669" t="s">
        <v>1627</v>
      </c>
      <c r="B669" s="3" t="str">
        <f t="shared" si="10"/>
        <v>insurance</v>
      </c>
      <c r="C669">
        <f>IF(B669=LOOKUP(B669,'manually extracted terms'!$B$2:$B$219),1,0)</f>
        <v>0</v>
      </c>
    </row>
    <row r="670" spans="1:3" x14ac:dyDescent="0.25">
      <c r="A670" t="s">
        <v>4058</v>
      </c>
      <c r="B670" s="3" t="str">
        <f t="shared" si="10"/>
        <v>insurancecdi</v>
      </c>
      <c r="C670">
        <f>IF(B670=LOOKUP(B670,'manually extracted terms'!$B$2:$B$219),1,0)</f>
        <v>0</v>
      </c>
    </row>
    <row r="671" spans="1:3" x14ac:dyDescent="0.25">
      <c r="A671" t="s">
        <v>208</v>
      </c>
      <c r="B671" s="3" t="str">
        <f t="shared" si="10"/>
        <v>insurancerequirement</v>
      </c>
      <c r="C671">
        <f>IF(B671=LOOKUP(B671,'manually extracted terms'!$B$2:$B$219),1,0)</f>
        <v>1</v>
      </c>
    </row>
    <row r="672" spans="1:3" x14ac:dyDescent="0.25">
      <c r="A672" t="s">
        <v>1588</v>
      </c>
      <c r="B672" s="3" t="str">
        <f t="shared" si="10"/>
        <v>interface</v>
      </c>
      <c r="C672">
        <f>IF(B672=LOOKUP(B672,'manually extracted terms'!$B$2:$B$219),1,0)</f>
        <v>0</v>
      </c>
    </row>
    <row r="673" spans="1:3" x14ac:dyDescent="0.25">
      <c r="A673" t="s">
        <v>1743</v>
      </c>
      <c r="B673" s="3" t="str">
        <f t="shared" si="10"/>
        <v>intervention</v>
      </c>
      <c r="C673">
        <f>IF(B673=LOOKUP(B673,'manually extracted terms'!$B$2:$B$219),1,0)</f>
        <v>0</v>
      </c>
    </row>
    <row r="674" spans="1:3" x14ac:dyDescent="0.25">
      <c r="A674" t="s">
        <v>1531</v>
      </c>
      <c r="B674" s="3" t="str">
        <f t="shared" si="10"/>
        <v>issue</v>
      </c>
      <c r="C674">
        <f>IF(B674=LOOKUP(B674,'manually extracted terms'!$B$2:$B$219),1,0)</f>
        <v>0</v>
      </c>
    </row>
    <row r="675" spans="1:3" x14ac:dyDescent="0.25">
      <c r="A675" t="s">
        <v>72</v>
      </c>
      <c r="B675" s="3" t="str">
        <f t="shared" si="10"/>
        <v>issuer</v>
      </c>
      <c r="C675">
        <f>IF(B675=LOOKUP(B675,'manually extracted terms'!$B$2:$B$219),1,0)</f>
        <v>1</v>
      </c>
    </row>
    <row r="676" spans="1:3" x14ac:dyDescent="0.25">
      <c r="A676" t="s">
        <v>214</v>
      </c>
      <c r="B676" s="3" t="str">
        <f t="shared" si="10"/>
        <v>issuerfee</v>
      </c>
      <c r="C676">
        <f>IF(B676=LOOKUP(B676,'manually extracted terms'!$B$2:$B$219),1,0)</f>
        <v>1</v>
      </c>
    </row>
    <row r="677" spans="1:3" x14ac:dyDescent="0.25">
      <c r="A677" t="s">
        <v>5073</v>
      </c>
      <c r="B677" s="3" t="str">
        <f t="shared" si="10"/>
        <v>issuerfeeplan</v>
      </c>
      <c r="C677">
        <f>IF(B677=LOOKUP(B677,'manually extracted terms'!$B$2:$B$219),1,0)</f>
        <v>0</v>
      </c>
    </row>
    <row r="678" spans="1:3" x14ac:dyDescent="0.25">
      <c r="A678" t="s">
        <v>205</v>
      </c>
      <c r="B678" s="3" t="str">
        <f t="shared" si="10"/>
        <v>issuernotification</v>
      </c>
      <c r="C678">
        <f>IF(B678=LOOKUP(B678,'manually extracted terms'!$B$2:$B$219),1,0)</f>
        <v>0</v>
      </c>
    </row>
    <row r="679" spans="1:3" x14ac:dyDescent="0.25">
      <c r="A679" t="s">
        <v>4142</v>
      </c>
      <c r="B679" s="3" t="str">
        <f t="shared" si="10"/>
        <v>issuerpremium</v>
      </c>
      <c r="C679">
        <f>IF(B679=LOOKUP(B679,'manually extracted terms'!$B$2:$B$219),1,0)</f>
        <v>0</v>
      </c>
    </row>
    <row r="680" spans="1:3" x14ac:dyDescent="0.25">
      <c r="A680" t="s">
        <v>4622</v>
      </c>
      <c r="B680" s="3" t="str">
        <f t="shared" si="10"/>
        <v>issuerpremiumpayment</v>
      </c>
      <c r="C680">
        <f>IF(B680=LOOKUP(B680,'manually extracted terms'!$B$2:$B$219),1,0)</f>
        <v>0</v>
      </c>
    </row>
    <row r="681" spans="1:3" x14ac:dyDescent="0.25">
      <c r="A681" t="s">
        <v>1966</v>
      </c>
      <c r="B681" s="3" t="str">
        <f t="shared" si="10"/>
        <v>issuerpremiumpaymenthistory</v>
      </c>
      <c r="C681">
        <f>IF(B681=LOOKUP(B681,'manually extracted terms'!$B$2:$B$219),1,0)</f>
        <v>0</v>
      </c>
    </row>
    <row r="682" spans="1:3" x14ac:dyDescent="0.25">
      <c r="A682" t="s">
        <v>1694</v>
      </c>
      <c r="B682" s="3" t="str">
        <f t="shared" si="10"/>
        <v>ivr</v>
      </c>
      <c r="C682">
        <f>IF(B682=LOOKUP(B682,'manually extracted terms'!$B$2:$B$219),1,0)</f>
        <v>0</v>
      </c>
    </row>
    <row r="683" spans="1:3" x14ac:dyDescent="0.25">
      <c r="A683" t="s">
        <v>2396</v>
      </c>
      <c r="B683" s="3" t="str">
        <f t="shared" si="10"/>
        <v>key</v>
      </c>
      <c r="C683">
        <f>IF(B683=LOOKUP(B683,'manually extracted terms'!$B$2:$B$219),1,0)</f>
        <v>0</v>
      </c>
    </row>
    <row r="684" spans="1:3" x14ac:dyDescent="0.25">
      <c r="A684" t="s">
        <v>2798</v>
      </c>
      <c r="B684" s="3" t="str">
        <f t="shared" si="10"/>
        <v>keyeligibility</v>
      </c>
      <c r="C684">
        <f>IF(B684=LOOKUP(B684,'manually extracted terms'!$B$2:$B$219),1,0)</f>
        <v>0</v>
      </c>
    </row>
    <row r="685" spans="1:3" x14ac:dyDescent="0.25">
      <c r="A685" t="s">
        <v>4048</v>
      </c>
      <c r="B685" s="3" t="str">
        <f t="shared" si="10"/>
        <v>keyeligibilityfactor</v>
      </c>
      <c r="C685">
        <f>IF(B685=LOOKUP(B685,'manually extracted terms'!$B$2:$B$219),1,0)</f>
        <v>0</v>
      </c>
    </row>
    <row r="686" spans="1:3" x14ac:dyDescent="0.25">
      <c r="A686" t="s">
        <v>1234</v>
      </c>
      <c r="B686" s="3" t="str">
        <f t="shared" si="10"/>
        <v>keymetric</v>
      </c>
      <c r="C686">
        <f>IF(B686=LOOKUP(B686,'manually extracted terms'!$B$2:$B$219),1,0)</f>
        <v>0</v>
      </c>
    </row>
    <row r="687" spans="1:3" x14ac:dyDescent="0.25">
      <c r="A687" t="s">
        <v>1584</v>
      </c>
      <c r="B687" s="3" t="str">
        <f t="shared" si="10"/>
        <v>language</v>
      </c>
      <c r="C687">
        <f>IF(B687=LOOKUP(B687,'manually extracted terms'!$B$2:$B$219),1,0)</f>
        <v>0</v>
      </c>
    </row>
    <row r="688" spans="1:3" x14ac:dyDescent="0.25">
      <c r="A688" t="s">
        <v>4337</v>
      </c>
      <c r="B688" s="3" t="str">
        <f t="shared" si="10"/>
        <v>law</v>
      </c>
      <c r="C688">
        <f>IF(B688=LOOKUP(B688,'manually extracted terms'!$B$2:$B$219),1,0)</f>
        <v>0</v>
      </c>
    </row>
    <row r="689" spans="1:3" x14ac:dyDescent="0.25">
      <c r="A689" t="s">
        <v>2366</v>
      </c>
      <c r="B689" s="3" t="str">
        <f t="shared" si="10"/>
        <v>lawful</v>
      </c>
      <c r="C689">
        <f>IF(B689=LOOKUP(B689,'manually extracted terms'!$B$2:$B$219),1,0)</f>
        <v>0</v>
      </c>
    </row>
    <row r="690" spans="1:3" x14ac:dyDescent="0.25">
      <c r="A690" t="s">
        <v>194</v>
      </c>
      <c r="B690" s="3" t="str">
        <f t="shared" si="10"/>
        <v>lawfulpresence</v>
      </c>
      <c r="C690">
        <f>IF(B690=LOOKUP(B690,'manually extracted terms'!$B$2:$B$219),1,0)</f>
        <v>1</v>
      </c>
    </row>
    <row r="691" spans="1:3" x14ac:dyDescent="0.25">
      <c r="A691" t="s">
        <v>18</v>
      </c>
      <c r="B691" s="3" t="str">
        <f t="shared" si="10"/>
        <v>letter</v>
      </c>
      <c r="C691">
        <f>IF(B691=LOOKUP(B691,'manually extracted terms'!$B$2:$B$219),1,0)</f>
        <v>0</v>
      </c>
    </row>
    <row r="692" spans="1:3" x14ac:dyDescent="0.25">
      <c r="A692" t="s">
        <v>4094</v>
      </c>
      <c r="B692" s="3" t="str">
        <f t="shared" si="10"/>
        <v>lettertext</v>
      </c>
      <c r="C692">
        <f>IF(B692=LOOKUP(B692,'manually extracted terms'!$B$2:$B$219),1,0)</f>
        <v>0</v>
      </c>
    </row>
    <row r="693" spans="1:3" x14ac:dyDescent="0.25">
      <c r="A693" t="s">
        <v>2307</v>
      </c>
      <c r="B693" s="3" t="str">
        <f t="shared" si="10"/>
        <v>level</v>
      </c>
      <c r="C693">
        <f>IF(B693=LOOKUP(B693,'manually extracted terms'!$B$2:$B$219),1,0)</f>
        <v>0</v>
      </c>
    </row>
    <row r="694" spans="1:3" x14ac:dyDescent="0.25">
      <c r="A694" t="s">
        <v>2812</v>
      </c>
      <c r="B694" s="3" t="str">
        <f t="shared" si="10"/>
        <v>levelfpl</v>
      </c>
      <c r="C694">
        <f>IF(B694=LOOKUP(B694,'manually extracted terms'!$B$2:$B$219),1,0)</f>
        <v>0</v>
      </c>
    </row>
    <row r="695" spans="1:3" x14ac:dyDescent="0.25">
      <c r="A695" t="s">
        <v>1806</v>
      </c>
      <c r="B695" s="3" t="str">
        <f t="shared" si="10"/>
        <v>liabilities</v>
      </c>
      <c r="C695">
        <f>IF(B695=LOOKUP(B695,'manually extracted terms'!$B$2:$B$219),1,0)</f>
        <v>0</v>
      </c>
    </row>
    <row r="696" spans="1:3" x14ac:dyDescent="0.25">
      <c r="A696" t="s">
        <v>1686</v>
      </c>
      <c r="B696" s="3" t="str">
        <f t="shared" si="10"/>
        <v>limited</v>
      </c>
      <c r="C696">
        <f>IF(B696=LOOKUP(B696,'manually extracted terms'!$B$2:$B$219),1,0)</f>
        <v>0</v>
      </c>
    </row>
    <row r="697" spans="1:3" x14ac:dyDescent="0.25">
      <c r="A697" t="s">
        <v>1613</v>
      </c>
      <c r="B697" s="3" t="str">
        <f t="shared" si="10"/>
        <v>link</v>
      </c>
      <c r="C697">
        <f>IF(B697=LOOKUP(B697,'manually extracted terms'!$B$2:$B$219),1,0)</f>
        <v>0</v>
      </c>
    </row>
    <row r="698" spans="1:3" x14ac:dyDescent="0.25">
      <c r="A698" t="s">
        <v>3940</v>
      </c>
      <c r="B698" s="3" t="str">
        <f t="shared" si="10"/>
        <v>linktrack</v>
      </c>
      <c r="C698">
        <f>IF(B698=LOOKUP(B698,'manually extracted terms'!$B$2:$B$219),1,0)</f>
        <v>0</v>
      </c>
    </row>
    <row r="699" spans="1:3" x14ac:dyDescent="0.25">
      <c r="A699" t="s">
        <v>2738</v>
      </c>
      <c r="B699" s="3" t="str">
        <f t="shared" si="10"/>
        <v>linkscalwork</v>
      </c>
      <c r="C699">
        <f>IF(B699=LOOKUP(B699,'manually extracted terms'!$B$2:$B$219),1,0)</f>
        <v>0</v>
      </c>
    </row>
    <row r="700" spans="1:3" x14ac:dyDescent="0.25">
      <c r="A700" t="s">
        <v>1569</v>
      </c>
      <c r="B700" s="3" t="str">
        <f t="shared" si="10"/>
        <v>list</v>
      </c>
      <c r="C700">
        <f>IF(B700=LOOKUP(B700,'manually extracted terms'!$B$2:$B$219),1,0)</f>
        <v>0</v>
      </c>
    </row>
    <row r="701" spans="1:3" x14ac:dyDescent="0.25">
      <c r="A701" t="s">
        <v>4599</v>
      </c>
      <c r="B701" s="3" t="str">
        <f t="shared" si="10"/>
        <v>listavailable</v>
      </c>
      <c r="C701">
        <f>IF(B701=LOOKUP(B701,'manually extracted terms'!$B$2:$B$219),1,0)</f>
        <v>0</v>
      </c>
    </row>
    <row r="702" spans="1:3" x14ac:dyDescent="0.25">
      <c r="A702" t="s">
        <v>1133</v>
      </c>
      <c r="B702" s="3" t="str">
        <f t="shared" si="10"/>
        <v>listavailableplan</v>
      </c>
      <c r="C702">
        <f>IF(B702=LOOKUP(B702,'manually extracted terms'!$B$2:$B$219),1,0)</f>
        <v>0</v>
      </c>
    </row>
    <row r="703" spans="1:3" x14ac:dyDescent="0.25">
      <c r="A703" t="s">
        <v>4038</v>
      </c>
      <c r="B703" s="3" t="str">
        <f t="shared" si="10"/>
        <v>living</v>
      </c>
      <c r="C703">
        <f>IF(B703=LOOKUP(B703,'manually extracted terms'!$B$2:$B$219),1,0)</f>
        <v>0</v>
      </c>
    </row>
    <row r="704" spans="1:3" x14ac:dyDescent="0.25">
      <c r="A704" t="s">
        <v>3605</v>
      </c>
      <c r="B704" s="3" t="str">
        <f t="shared" si="10"/>
        <v>local</v>
      </c>
      <c r="C704">
        <f>IF(B704=LOOKUP(B704,'manually extracted terms'!$B$2:$B$219),1,0)</f>
        <v>0</v>
      </c>
    </row>
    <row r="705" spans="1:3" x14ac:dyDescent="0.25">
      <c r="A705" t="s">
        <v>1374</v>
      </c>
      <c r="B705" s="3" t="str">
        <f t="shared" si="10"/>
        <v>locallaw</v>
      </c>
      <c r="C705">
        <f>IF(B705=LOOKUP(B705,'manually extracted terms'!$B$2:$B$219),1,0)</f>
        <v>0</v>
      </c>
    </row>
    <row r="706" spans="1:3" x14ac:dyDescent="0.25">
      <c r="A706" t="s">
        <v>1567</v>
      </c>
      <c r="B706" s="3" t="str">
        <f t="shared" ref="B706:B769" si="11">LOWER(SUBSTITUTE(A706," ",""))</f>
        <v>location</v>
      </c>
      <c r="C706">
        <f>IF(B706=LOOKUP(B706,'manually extracted terms'!$B$2:$B$219),1,0)</f>
        <v>1</v>
      </c>
    </row>
    <row r="707" spans="1:3" x14ac:dyDescent="0.25">
      <c r="A707" t="s">
        <v>1628</v>
      </c>
      <c r="B707" s="3" t="str">
        <f t="shared" si="11"/>
        <v>log</v>
      </c>
      <c r="C707">
        <f>IF(B707=LOOKUP(B707,'manually extracted terms'!$B$2:$B$219),1,0)</f>
        <v>0</v>
      </c>
    </row>
    <row r="708" spans="1:3" x14ac:dyDescent="0.25">
      <c r="A708" t="s">
        <v>4720</v>
      </c>
      <c r="B708" s="3" t="str">
        <f t="shared" si="11"/>
        <v>login</v>
      </c>
      <c r="C708">
        <f>IF(B708=LOOKUP(B708,'manually extracted terms'!$B$2:$B$219),1,0)</f>
        <v>0</v>
      </c>
    </row>
    <row r="709" spans="1:3" x14ac:dyDescent="0.25">
      <c r="A709" t="s">
        <v>4393</v>
      </c>
      <c r="B709" s="3" t="str">
        <f t="shared" si="11"/>
        <v>loginaccount</v>
      </c>
      <c r="C709">
        <f>IF(B709=LOOKUP(B709,'manually extracted terms'!$B$2:$B$219),1,0)</f>
        <v>0</v>
      </c>
    </row>
    <row r="710" spans="1:3" x14ac:dyDescent="0.25">
      <c r="A710" t="s">
        <v>1692</v>
      </c>
      <c r="B710" s="3" t="str">
        <f t="shared" si="11"/>
        <v>low</v>
      </c>
      <c r="C710">
        <f>IF(B710=LOOKUP(B710,'manually extracted terms'!$B$2:$B$219),1,0)</f>
        <v>0</v>
      </c>
    </row>
    <row r="711" spans="1:3" x14ac:dyDescent="0.25">
      <c r="A711" t="s">
        <v>5074</v>
      </c>
      <c r="B711" s="3" t="str">
        <f t="shared" si="11"/>
        <v>low-use</v>
      </c>
      <c r="C711">
        <f>IF(B711=LOOKUP(B711,'manually extracted terms'!$B$2:$B$219),1,0)</f>
        <v>0</v>
      </c>
    </row>
    <row r="712" spans="1:3" x14ac:dyDescent="0.25">
      <c r="A712" t="s">
        <v>1744</v>
      </c>
      <c r="B712" s="3" t="str">
        <f t="shared" si="11"/>
        <v>mag</v>
      </c>
      <c r="C712">
        <f>IF(B712=LOOKUP(B712,'manually extracted terms'!$B$2:$B$219),1,0)</f>
        <v>0</v>
      </c>
    </row>
    <row r="713" spans="1:3" x14ac:dyDescent="0.25">
      <c r="A713" t="s">
        <v>1736</v>
      </c>
      <c r="B713" s="3" t="str">
        <f t="shared" si="11"/>
        <v>magazine</v>
      </c>
      <c r="C713">
        <f>IF(B713=LOOKUP(B713,'manually extracted terms'!$B$2:$B$219),1,0)</f>
        <v>0</v>
      </c>
    </row>
    <row r="714" spans="1:3" x14ac:dyDescent="0.25">
      <c r="A714" t="s">
        <v>1476</v>
      </c>
      <c r="B714" s="3" t="str">
        <f t="shared" si="11"/>
        <v>magimedi-cal</v>
      </c>
      <c r="C714">
        <f>IF(B714=LOOKUP(B714,'manually extracted terms'!$B$2:$B$219),1,0)</f>
        <v>1</v>
      </c>
    </row>
    <row r="715" spans="1:3" x14ac:dyDescent="0.25">
      <c r="A715" t="s">
        <v>1756</v>
      </c>
      <c r="B715" s="3" t="str">
        <f t="shared" si="11"/>
        <v>magi-medi-cal</v>
      </c>
      <c r="C715">
        <f>IF(B715=LOOKUP(B715,'manually extracted terms'!$B$2:$B$219),1,0)</f>
        <v>0</v>
      </c>
    </row>
    <row r="716" spans="1:3" x14ac:dyDescent="0.25">
      <c r="A716" t="s">
        <v>1640</v>
      </c>
      <c r="B716" s="3" t="str">
        <f t="shared" si="11"/>
        <v>mail</v>
      </c>
      <c r="C716">
        <f>IF(B716=LOOKUP(B716,'manually extracted terms'!$B$2:$B$219),1,0)</f>
        <v>0</v>
      </c>
    </row>
    <row r="717" spans="1:3" x14ac:dyDescent="0.25">
      <c r="A717" t="s">
        <v>3916</v>
      </c>
      <c r="B717" s="3" t="str">
        <f t="shared" si="11"/>
        <v>mailfax</v>
      </c>
      <c r="C717">
        <f>IF(B717=LOOKUP(B717,'manually extracted terms'!$B$2:$B$219),1,0)</f>
        <v>0</v>
      </c>
    </row>
    <row r="718" spans="1:3" x14ac:dyDescent="0.25">
      <c r="A718" t="s">
        <v>2300</v>
      </c>
      <c r="B718" s="3" t="str">
        <f t="shared" si="11"/>
        <v>mailed</v>
      </c>
      <c r="C718">
        <f>IF(B718=LOOKUP(B718,'manually extracted terms'!$B$2:$B$219),1,0)</f>
        <v>0</v>
      </c>
    </row>
    <row r="719" spans="1:3" x14ac:dyDescent="0.25">
      <c r="A719" t="s">
        <v>1319</v>
      </c>
      <c r="B719" s="3" t="str">
        <f t="shared" si="11"/>
        <v>mailedapplication</v>
      </c>
      <c r="C719">
        <f>IF(B719=LOOKUP(B719,'manually extracted terms'!$B$2:$B$219),1,0)</f>
        <v>0</v>
      </c>
    </row>
    <row r="720" spans="1:3" x14ac:dyDescent="0.25">
      <c r="A720" t="s">
        <v>2400</v>
      </c>
      <c r="B720" s="3" t="str">
        <f t="shared" si="11"/>
        <v>managed</v>
      </c>
      <c r="C720">
        <f>IF(B720=LOOKUP(B720,'manually extracted terms'!$B$2:$B$219),1,0)</f>
        <v>0</v>
      </c>
    </row>
    <row r="721" spans="1:3" x14ac:dyDescent="0.25">
      <c r="A721" t="s">
        <v>4799</v>
      </c>
      <c r="B721" s="3" t="str">
        <f t="shared" si="11"/>
        <v>managedhealth</v>
      </c>
      <c r="C721">
        <f>IF(B721=LOOKUP(B721,'manually extracted terms'!$B$2:$B$219),1,0)</f>
        <v>0</v>
      </c>
    </row>
    <row r="722" spans="1:3" x14ac:dyDescent="0.25">
      <c r="A722" t="s">
        <v>1090</v>
      </c>
      <c r="B722" s="3" t="str">
        <f t="shared" si="11"/>
        <v>managedhealthcare</v>
      </c>
      <c r="C722">
        <f>IF(B722=LOOKUP(B722,'manually extracted terms'!$B$2:$B$219),1,0)</f>
        <v>0</v>
      </c>
    </row>
    <row r="723" spans="1:3" x14ac:dyDescent="0.25">
      <c r="A723" t="s">
        <v>5075</v>
      </c>
      <c r="B723" s="3" t="str">
        <f t="shared" si="11"/>
        <v>managedhealthcaredmhc</v>
      </c>
      <c r="C723">
        <f>IF(B723=LOOKUP(B723,'manually extracted terms'!$B$2:$B$219),1,0)</f>
        <v>0</v>
      </c>
    </row>
    <row r="724" spans="1:3" x14ac:dyDescent="0.25">
      <c r="A724" t="s">
        <v>1254</v>
      </c>
      <c r="B724" s="3" t="str">
        <f t="shared" si="11"/>
        <v>managedhealthcare</v>
      </c>
      <c r="C724">
        <f>IF(B724=LOOKUP(B724,'manually extracted terms'!$B$2:$B$219),1,0)</f>
        <v>0</v>
      </c>
    </row>
    <row r="725" spans="1:3" x14ac:dyDescent="0.25">
      <c r="A725" t="s">
        <v>1521</v>
      </c>
      <c r="B725" s="3" t="str">
        <f t="shared" si="11"/>
        <v>management</v>
      </c>
      <c r="C725">
        <f>IF(B725=LOOKUP(B725,'manually extracted terms'!$B$2:$B$219),1,0)</f>
        <v>0</v>
      </c>
    </row>
    <row r="726" spans="1:3" x14ac:dyDescent="0.25">
      <c r="A726" t="s">
        <v>4289</v>
      </c>
      <c r="B726" s="3" t="str">
        <f t="shared" si="11"/>
        <v>managementfunction</v>
      </c>
      <c r="C726">
        <f>IF(B726=LOOKUP(B726,'manually extracted terms'!$B$2:$B$219),1,0)</f>
        <v>0</v>
      </c>
    </row>
    <row r="727" spans="1:3" x14ac:dyDescent="0.25">
      <c r="A727" t="s">
        <v>4474</v>
      </c>
      <c r="B727" s="3" t="str">
        <f t="shared" si="11"/>
        <v>managementmodel</v>
      </c>
      <c r="C727">
        <f>IF(B727=LOOKUP(B727,'manually extracted terms'!$B$2:$B$219),1,0)</f>
        <v>0</v>
      </c>
    </row>
    <row r="728" spans="1:3" x14ac:dyDescent="0.25">
      <c r="A728" t="s">
        <v>1758</v>
      </c>
      <c r="B728" s="3" t="str">
        <f t="shared" si="11"/>
        <v>manner</v>
      </c>
      <c r="C728">
        <f>IF(B728=LOOKUP(B728,'manually extracted terms'!$B$2:$B$219),1,0)</f>
        <v>0</v>
      </c>
    </row>
    <row r="729" spans="1:3" x14ac:dyDescent="0.25">
      <c r="A729" t="s">
        <v>2426</v>
      </c>
      <c r="B729" s="3" t="str">
        <f t="shared" si="11"/>
        <v>manual</v>
      </c>
      <c r="C729">
        <f>IF(B729=LOOKUP(B729,'manually extracted terms'!$B$2:$B$219),1,0)</f>
        <v>0</v>
      </c>
    </row>
    <row r="730" spans="1:3" x14ac:dyDescent="0.25">
      <c r="A730" t="s">
        <v>4757</v>
      </c>
      <c r="B730" s="3" t="str">
        <f t="shared" si="11"/>
        <v>manualadjustment</v>
      </c>
      <c r="C730">
        <f>IF(B730=LOOKUP(B730,'manually extracted terms'!$B$2:$B$219),1,0)</f>
        <v>0</v>
      </c>
    </row>
    <row r="731" spans="1:3" x14ac:dyDescent="0.25">
      <c r="A731" t="s">
        <v>1216</v>
      </c>
      <c r="B731" s="3" t="str">
        <f t="shared" si="11"/>
        <v>manualreview</v>
      </c>
      <c r="C731">
        <f>IF(B731=LOOKUP(B731,'manually extracted terms'!$B$2:$B$219),1,0)</f>
        <v>0</v>
      </c>
    </row>
    <row r="732" spans="1:3" x14ac:dyDescent="0.25">
      <c r="A732" t="s">
        <v>4047</v>
      </c>
      <c r="B732" s="3" t="str">
        <f t="shared" si="11"/>
        <v>manually</v>
      </c>
      <c r="C732">
        <f>IF(B732=LOOKUP(B732,'manually extracted terms'!$B$2:$B$219),1,0)</f>
        <v>0</v>
      </c>
    </row>
    <row r="733" spans="1:3" x14ac:dyDescent="0.25">
      <c r="A733" t="s">
        <v>3941</v>
      </c>
      <c r="B733" s="3" t="str">
        <f t="shared" si="11"/>
        <v>manuallyindividual</v>
      </c>
      <c r="C733">
        <f>IF(B733=LOOKUP(B733,'manually extracted terms'!$B$2:$B$219),1,0)</f>
        <v>0</v>
      </c>
    </row>
    <row r="734" spans="1:3" x14ac:dyDescent="0.25">
      <c r="A734" t="s">
        <v>4433</v>
      </c>
      <c r="B734" s="3" t="str">
        <f t="shared" si="11"/>
        <v>manuallyindividualcitizenship</v>
      </c>
      <c r="C734">
        <f>IF(B734=LOOKUP(B734,'manually extracted terms'!$B$2:$B$219),1,0)</f>
        <v>0</v>
      </c>
    </row>
    <row r="735" spans="1:3" x14ac:dyDescent="0.25">
      <c r="A735" t="s">
        <v>3983</v>
      </c>
      <c r="B735" s="3" t="str">
        <f t="shared" si="11"/>
        <v>mass</v>
      </c>
      <c r="C735">
        <f>IF(B735=LOOKUP(B735,'manually extracted terms'!$B$2:$B$219),1,0)</f>
        <v>0</v>
      </c>
    </row>
    <row r="736" spans="1:3" x14ac:dyDescent="0.25">
      <c r="A736" t="s">
        <v>2685</v>
      </c>
      <c r="B736" s="3" t="str">
        <f t="shared" si="11"/>
        <v>massnotice</v>
      </c>
      <c r="C736">
        <f>IF(B736=LOOKUP(B736,'manually extracted terms'!$B$2:$B$219),1,0)</f>
        <v>0</v>
      </c>
    </row>
    <row r="737" spans="1:3" x14ac:dyDescent="0.25">
      <c r="A737" t="s">
        <v>3159</v>
      </c>
      <c r="B737" s="3" t="str">
        <f t="shared" si="11"/>
        <v>matter</v>
      </c>
      <c r="C737">
        <f>IF(B737=LOOKUP(B737,'manually extracted terms'!$B$2:$B$219),1,0)</f>
        <v>0</v>
      </c>
    </row>
    <row r="738" spans="1:3" x14ac:dyDescent="0.25">
      <c r="A738" t="s">
        <v>3520</v>
      </c>
      <c r="B738" s="3" t="str">
        <f t="shared" si="11"/>
        <v>maximum</v>
      </c>
      <c r="C738">
        <f>IF(B738=LOOKUP(B738,'manually extracted terms'!$B$2:$B$219),1,0)</f>
        <v>0</v>
      </c>
    </row>
    <row r="739" spans="1:3" x14ac:dyDescent="0.25">
      <c r="A739" t="s">
        <v>4287</v>
      </c>
      <c r="B739" s="3" t="str">
        <f t="shared" si="11"/>
        <v>maximumout-of-pocket</v>
      </c>
      <c r="C739">
        <f>IF(B739=LOOKUP(B739,'manually extracted terms'!$B$2:$B$219),1,0)</f>
        <v>0</v>
      </c>
    </row>
    <row r="740" spans="1:3" x14ac:dyDescent="0.25">
      <c r="A740" t="s">
        <v>1061</v>
      </c>
      <c r="B740" s="3" t="str">
        <f t="shared" si="11"/>
        <v>maximumout-of-pocketcost</v>
      </c>
      <c r="C740">
        <f>IF(B740=LOOKUP(B740,'manually extracted terms'!$B$2:$B$219),1,0)</f>
        <v>0</v>
      </c>
    </row>
    <row r="741" spans="1:3" x14ac:dyDescent="0.25">
      <c r="A741" t="s">
        <v>2433</v>
      </c>
      <c r="B741" s="3" t="str">
        <f t="shared" si="11"/>
        <v>measure</v>
      </c>
      <c r="C741">
        <f>IF(B741=LOOKUP(B741,'manually extracted terms'!$B$2:$B$219),1,0)</f>
        <v>0</v>
      </c>
    </row>
    <row r="742" spans="1:3" x14ac:dyDescent="0.25">
      <c r="A742" t="s">
        <v>2397</v>
      </c>
      <c r="B742" s="3" t="str">
        <f t="shared" si="11"/>
        <v>measurement</v>
      </c>
      <c r="C742">
        <f>IF(B742=LOOKUP(B742,'manually extracted terms'!$B$2:$B$219),1,0)</f>
        <v>0</v>
      </c>
    </row>
    <row r="743" spans="1:3" x14ac:dyDescent="0.25">
      <c r="A743" t="s">
        <v>1753</v>
      </c>
      <c r="B743" s="3" t="str">
        <f t="shared" si="11"/>
        <v>med</v>
      </c>
      <c r="C743">
        <f>IF(B743=LOOKUP(B743,'manually extracted terms'!$B$2:$B$219),1,0)</f>
        <v>0</v>
      </c>
    </row>
    <row r="744" spans="1:3" x14ac:dyDescent="0.25">
      <c r="A744" t="s">
        <v>353</v>
      </c>
      <c r="B744" s="3" t="str">
        <f t="shared" si="11"/>
        <v>medi-cal</v>
      </c>
      <c r="C744">
        <f>IF(B744=LOOKUP(B744,'manually extracted terms'!$B$2:$B$219),1,0)</f>
        <v>1</v>
      </c>
    </row>
    <row r="745" spans="1:3" x14ac:dyDescent="0.25">
      <c r="A745" t="s">
        <v>2250</v>
      </c>
      <c r="B745" s="3" t="str">
        <f t="shared" si="11"/>
        <v>medi-calaim</v>
      </c>
      <c r="C745">
        <f>IF(B745=LOOKUP(B745,'manually extracted terms'!$B$2:$B$219),1,0)</f>
        <v>0</v>
      </c>
    </row>
    <row r="746" spans="1:3" x14ac:dyDescent="0.25">
      <c r="A746" t="s">
        <v>4456</v>
      </c>
      <c r="B746" s="3" t="str">
        <f t="shared" si="11"/>
        <v>medi-calinmate</v>
      </c>
      <c r="C746">
        <f>IF(B746=LOOKUP(B746,'manually extracted terms'!$B$2:$B$219),1,0)</f>
        <v>0</v>
      </c>
    </row>
    <row r="747" spans="1:3" x14ac:dyDescent="0.25">
      <c r="A747" t="s">
        <v>1151</v>
      </c>
      <c r="B747" s="3" t="str">
        <f t="shared" si="11"/>
        <v>medi-calinmateeligibility</v>
      </c>
      <c r="C747">
        <f>IF(B747=LOOKUP(B747,'manually extracted terms'!$B$2:$B$219),1,0)</f>
        <v>1</v>
      </c>
    </row>
    <row r="748" spans="1:3" x14ac:dyDescent="0.25">
      <c r="A748" t="s">
        <v>1697</v>
      </c>
      <c r="B748" s="3" t="str">
        <f t="shared" si="11"/>
        <v>medium</v>
      </c>
      <c r="C748">
        <f>IF(B748=LOOKUP(B748,'manually extracted terms'!$B$2:$B$219),1,0)</f>
        <v>0</v>
      </c>
    </row>
    <row r="749" spans="1:3" x14ac:dyDescent="0.25">
      <c r="A749" t="s">
        <v>1435</v>
      </c>
      <c r="B749" s="3" t="str">
        <f t="shared" si="11"/>
        <v>medsinterface</v>
      </c>
      <c r="C749">
        <f>IF(B749=LOOKUP(B749,'manually extracted terms'!$B$2:$B$219),1,0)</f>
        <v>0</v>
      </c>
    </row>
    <row r="750" spans="1:3" x14ac:dyDescent="0.25">
      <c r="A750" t="s">
        <v>2283</v>
      </c>
      <c r="B750" s="3" t="str">
        <f t="shared" si="11"/>
        <v>member</v>
      </c>
      <c r="C750">
        <f>IF(B750=LOOKUP(B750,'manually extracted terms'!$B$2:$B$219),1,0)</f>
        <v>0</v>
      </c>
    </row>
    <row r="751" spans="1:3" x14ac:dyDescent="0.25">
      <c r="A751" t="s">
        <v>1611</v>
      </c>
      <c r="B751" s="3" t="str">
        <f t="shared" si="11"/>
        <v>method</v>
      </c>
      <c r="C751">
        <f>IF(B751=LOOKUP(B751,'manually extracted terms'!$B$2:$B$219),1,0)</f>
        <v>0</v>
      </c>
    </row>
    <row r="752" spans="1:3" x14ac:dyDescent="0.25">
      <c r="A752" t="s">
        <v>3542</v>
      </c>
      <c r="B752" s="3" t="str">
        <f t="shared" si="11"/>
        <v>methodology</v>
      </c>
      <c r="C752">
        <f>IF(B752=LOOKUP(B752,'manually extracted terms'!$B$2:$B$219),1,0)</f>
        <v>0</v>
      </c>
    </row>
    <row r="753" spans="1:3" x14ac:dyDescent="0.25">
      <c r="A753" t="s">
        <v>2588</v>
      </c>
      <c r="B753" s="3" t="str">
        <f t="shared" si="11"/>
        <v>metric</v>
      </c>
      <c r="C753">
        <f>IF(B753=LOOKUP(B753,'manually extracted terms'!$B$2:$B$219),1,0)</f>
        <v>0</v>
      </c>
    </row>
    <row r="754" spans="1:3" x14ac:dyDescent="0.25">
      <c r="A754" t="s">
        <v>4685</v>
      </c>
      <c r="B754" s="3" t="str">
        <f t="shared" si="11"/>
        <v>minimal</v>
      </c>
      <c r="C754">
        <f>IF(B754=LOOKUP(B754,'manually extracted terms'!$B$2:$B$219),1,0)</f>
        <v>0</v>
      </c>
    </row>
    <row r="755" spans="1:3" x14ac:dyDescent="0.25">
      <c r="A755" t="s">
        <v>3692</v>
      </c>
      <c r="B755" s="3" t="str">
        <f t="shared" si="11"/>
        <v>minimalinitial</v>
      </c>
      <c r="C755">
        <f>IF(B755=LOOKUP(B755,'manually extracted terms'!$B$2:$B$219),1,0)</f>
        <v>0</v>
      </c>
    </row>
    <row r="756" spans="1:3" x14ac:dyDescent="0.25">
      <c r="A756" t="s">
        <v>981</v>
      </c>
      <c r="B756" s="3" t="str">
        <f t="shared" si="11"/>
        <v>minimalinitialdataentry</v>
      </c>
      <c r="C756">
        <f>IF(B756=LOOKUP(B756,'manually extracted terms'!$B$2:$B$219),1,0)</f>
        <v>0</v>
      </c>
    </row>
    <row r="757" spans="1:3" x14ac:dyDescent="0.25">
      <c r="A757" t="s">
        <v>2301</v>
      </c>
      <c r="B757" s="3" t="str">
        <f t="shared" si="11"/>
        <v>minimum</v>
      </c>
      <c r="C757">
        <f>IF(B757=LOOKUP(B757,'manually extracted terms'!$B$2:$B$219),1,0)</f>
        <v>0</v>
      </c>
    </row>
    <row r="758" spans="1:3" x14ac:dyDescent="0.25">
      <c r="A758" t="s">
        <v>1232</v>
      </c>
      <c r="B758" s="3" t="str">
        <f t="shared" si="11"/>
        <v>minimumdataset</v>
      </c>
      <c r="C758">
        <f>IF(B758=LOOKUP(B758,'manually extracted terms'!$B$2:$B$219),1,0)</f>
        <v>0</v>
      </c>
    </row>
    <row r="759" spans="1:3" x14ac:dyDescent="0.25">
      <c r="A759" t="s">
        <v>2487</v>
      </c>
      <c r="B759" s="3" t="str">
        <f t="shared" si="11"/>
        <v>minimumessential</v>
      </c>
      <c r="C759">
        <f>IF(B759=LOOKUP(B759,'manually extracted terms'!$B$2:$B$219),1,0)</f>
        <v>0</v>
      </c>
    </row>
    <row r="760" spans="1:3" x14ac:dyDescent="0.25">
      <c r="A760" t="s">
        <v>1044</v>
      </c>
      <c r="B760" s="3" t="str">
        <f t="shared" si="11"/>
        <v>minimumessentialcoverage</v>
      </c>
      <c r="C760">
        <f>IF(B760=LOOKUP(B760,'manually extracted terms'!$B$2:$B$219),1,0)</f>
        <v>0</v>
      </c>
    </row>
    <row r="761" spans="1:3" x14ac:dyDescent="0.25">
      <c r="A761" t="s">
        <v>4418</v>
      </c>
      <c r="B761" s="3" t="str">
        <f t="shared" si="11"/>
        <v>minimumessentialhealth</v>
      </c>
      <c r="C761">
        <f>IF(B761=LOOKUP(B761,'manually extracted terms'!$B$2:$B$219),1,0)</f>
        <v>0</v>
      </c>
    </row>
    <row r="762" spans="1:3" x14ac:dyDescent="0.25">
      <c r="A762" t="s">
        <v>124</v>
      </c>
      <c r="B762" s="3" t="str">
        <f t="shared" si="11"/>
        <v>minimumessentialhealthcoverage</v>
      </c>
      <c r="C762">
        <f>IF(B762=LOOKUP(B762,'manually extracted terms'!$B$2:$B$219),1,0)</f>
        <v>1</v>
      </c>
    </row>
    <row r="763" spans="1:3" x14ac:dyDescent="0.25">
      <c r="A763" t="s">
        <v>2268</v>
      </c>
      <c r="B763" s="3" t="str">
        <f t="shared" si="11"/>
        <v>model</v>
      </c>
      <c r="C763">
        <f>IF(B763=LOOKUP(B763,'manually extracted terms'!$B$2:$B$219),1,0)</f>
        <v>0</v>
      </c>
    </row>
    <row r="764" spans="1:3" x14ac:dyDescent="0.25">
      <c r="A764" t="s">
        <v>2274</v>
      </c>
      <c r="B764" s="3" t="str">
        <f t="shared" si="11"/>
        <v>month</v>
      </c>
      <c r="C764">
        <f>IF(B764=LOOKUP(B764,'manually extracted terms'!$B$2:$B$219),1,0)</f>
        <v>0</v>
      </c>
    </row>
    <row r="765" spans="1:3" x14ac:dyDescent="0.25">
      <c r="A765" t="s">
        <v>1593</v>
      </c>
      <c r="B765" s="3" t="str">
        <f t="shared" si="11"/>
        <v>monthly</v>
      </c>
      <c r="C765">
        <f>IF(B765=LOOKUP(B765,'manually extracted terms'!$B$2:$B$219),1,0)</f>
        <v>0</v>
      </c>
    </row>
    <row r="766" spans="1:3" x14ac:dyDescent="0.25">
      <c r="A766" t="s">
        <v>2277</v>
      </c>
      <c r="B766" s="3" t="str">
        <f t="shared" si="11"/>
        <v>monthlyquarterly</v>
      </c>
      <c r="C766">
        <f>IF(B766=LOOKUP(B766,'manually extracted terms'!$B$2:$B$219),1,0)</f>
        <v>0</v>
      </c>
    </row>
    <row r="767" spans="1:3" x14ac:dyDescent="0.25">
      <c r="A767" t="s">
        <v>1471</v>
      </c>
      <c r="B767" s="3" t="str">
        <f t="shared" si="11"/>
        <v>monthlyreport</v>
      </c>
      <c r="C767">
        <f>IF(B767=LOOKUP(B767,'manually extracted terms'!$B$2:$B$219),1,0)</f>
        <v>0</v>
      </c>
    </row>
    <row r="768" spans="1:3" x14ac:dyDescent="0.25">
      <c r="A768" t="s">
        <v>354</v>
      </c>
      <c r="B768" s="3" t="str">
        <f t="shared" si="11"/>
        <v>mrmib</v>
      </c>
      <c r="C768">
        <f>IF(B768=LOOKUP(B768,'manually extracted terms'!$B$2:$B$219),1,0)</f>
        <v>1</v>
      </c>
    </row>
    <row r="769" spans="1:3" x14ac:dyDescent="0.25">
      <c r="A769" t="s">
        <v>4021</v>
      </c>
      <c r="B769" s="3" t="str">
        <f t="shared" si="11"/>
        <v>multi-lingual</v>
      </c>
      <c r="C769">
        <f>IF(B769=LOOKUP(B769,'manually extracted terms'!$B$2:$B$219),1,0)</f>
        <v>0</v>
      </c>
    </row>
    <row r="770" spans="1:3" x14ac:dyDescent="0.25">
      <c r="A770" t="s">
        <v>3568</v>
      </c>
      <c r="B770" s="3" t="str">
        <f t="shared" ref="B770:B833" si="12">LOWER(SUBSTITUTE(A770," ",""))</f>
        <v>multi-lingualmass</v>
      </c>
      <c r="C770">
        <f>IF(B770=LOOKUP(B770,'manually extracted terms'!$B$2:$B$219),1,0)</f>
        <v>0</v>
      </c>
    </row>
    <row r="771" spans="1:3" x14ac:dyDescent="0.25">
      <c r="A771" t="s">
        <v>21</v>
      </c>
      <c r="B771" s="3" t="str">
        <f t="shared" si="12"/>
        <v>multi-lingualmassnotice</v>
      </c>
      <c r="C771">
        <f>IF(B771=LOOKUP(B771,'manually extracted terms'!$B$2:$B$219),1,0)</f>
        <v>0</v>
      </c>
    </row>
    <row r="772" spans="1:3" x14ac:dyDescent="0.25">
      <c r="A772" t="s">
        <v>2238</v>
      </c>
      <c r="B772" s="3" t="str">
        <f t="shared" si="12"/>
        <v>multiple</v>
      </c>
      <c r="C772">
        <f>IF(B772=LOOKUP(B772,'manually extracted terms'!$B$2:$B$219),1,0)</f>
        <v>0</v>
      </c>
    </row>
    <row r="773" spans="1:3" x14ac:dyDescent="0.25">
      <c r="A773" t="s">
        <v>4643</v>
      </c>
      <c r="B773" s="3" t="str">
        <f t="shared" si="12"/>
        <v>multipleoutput</v>
      </c>
      <c r="C773">
        <f>IF(B773=LOOKUP(B773,'manually extracted terms'!$B$2:$B$219),1,0)</f>
        <v>0</v>
      </c>
    </row>
    <row r="774" spans="1:3" x14ac:dyDescent="0.25">
      <c r="A774" t="s">
        <v>2889</v>
      </c>
      <c r="B774" s="3" t="str">
        <f t="shared" si="12"/>
        <v>multipleoutputcommunication</v>
      </c>
      <c r="C774">
        <f>IF(B774=LOOKUP(B774,'manually extracted terms'!$B$2:$B$219),1,0)</f>
        <v>0</v>
      </c>
    </row>
    <row r="775" spans="1:3" x14ac:dyDescent="0.25">
      <c r="A775" t="s">
        <v>1002</v>
      </c>
      <c r="B775" s="3" t="str">
        <f t="shared" si="12"/>
        <v>multipleoutputcommunicationoption</v>
      </c>
      <c r="C775">
        <f>IF(B775=LOOKUP(B775,'manually extracted terms'!$B$2:$B$219),1,0)</f>
        <v>0</v>
      </c>
    </row>
    <row r="776" spans="1:3" x14ac:dyDescent="0.25">
      <c r="A776" t="s">
        <v>1248</v>
      </c>
      <c r="B776" s="3" t="str">
        <f t="shared" si="12"/>
        <v>multiplerecord</v>
      </c>
      <c r="C776">
        <f>IF(B776=LOOKUP(B776,'manually extracted terms'!$B$2:$B$219),1,0)</f>
        <v>0</v>
      </c>
    </row>
    <row r="777" spans="1:3" x14ac:dyDescent="0.25">
      <c r="A777" t="s">
        <v>5076</v>
      </c>
      <c r="B777" s="3" t="str">
        <f t="shared" si="12"/>
        <v>multiplerecordavailable</v>
      </c>
      <c r="C777">
        <f>IF(B777=LOOKUP(B777,'manually extracted terms'!$B$2:$B$219),1,0)</f>
        <v>0</v>
      </c>
    </row>
    <row r="778" spans="1:3" x14ac:dyDescent="0.25">
      <c r="A778" t="s">
        <v>2341</v>
      </c>
      <c r="B778" s="3" t="str">
        <f t="shared" si="12"/>
        <v>multipleservice</v>
      </c>
      <c r="C778">
        <f>IF(B778=LOOKUP(B778,'manually extracted terms'!$B$2:$B$219),1,0)</f>
        <v>0</v>
      </c>
    </row>
    <row r="779" spans="1:3" x14ac:dyDescent="0.25">
      <c r="A779" t="s">
        <v>1062</v>
      </c>
      <c r="B779" s="3" t="str">
        <f t="shared" si="12"/>
        <v>multipleservicechannel</v>
      </c>
      <c r="C779">
        <f>IF(B779=LOOKUP(B779,'manually extracted terms'!$B$2:$B$219),1,0)</f>
        <v>0</v>
      </c>
    </row>
    <row r="780" spans="1:3" x14ac:dyDescent="0.25">
      <c r="A780" t="s">
        <v>4784</v>
      </c>
      <c r="B780" s="3" t="str">
        <f t="shared" si="12"/>
        <v>multipleservicedelivery</v>
      </c>
      <c r="C780">
        <f>IF(B780=LOOKUP(B780,'manually extracted terms'!$B$2:$B$219),1,0)</f>
        <v>0</v>
      </c>
    </row>
    <row r="781" spans="1:3" x14ac:dyDescent="0.25">
      <c r="A781" t="s">
        <v>4268</v>
      </c>
      <c r="B781" s="3" t="str">
        <f t="shared" si="12"/>
        <v>multipleservicedeliverymodel</v>
      </c>
      <c r="C781">
        <f>IF(B781=LOOKUP(B781,'manually extracted terms'!$B$2:$B$219),1,0)</f>
        <v>0</v>
      </c>
    </row>
    <row r="782" spans="1:3" x14ac:dyDescent="0.25">
      <c r="A782" t="s">
        <v>1312</v>
      </c>
      <c r="B782" s="3" t="str">
        <f t="shared" si="12"/>
        <v>multiplesource</v>
      </c>
      <c r="C782">
        <f>IF(B782=LOOKUP(B782,'manually extracted terms'!$B$2:$B$219),1,0)</f>
        <v>0</v>
      </c>
    </row>
    <row r="783" spans="1:3" x14ac:dyDescent="0.25">
      <c r="A783" t="s">
        <v>1811</v>
      </c>
      <c r="B783" s="3" t="str">
        <f t="shared" si="12"/>
        <v>national</v>
      </c>
      <c r="C783">
        <f>IF(B783=LOOKUP(B783,'manually extracted terms'!$B$2:$B$219),1,0)</f>
        <v>0</v>
      </c>
    </row>
    <row r="784" spans="1:3" x14ac:dyDescent="0.25">
      <c r="A784" t="s">
        <v>1709</v>
      </c>
      <c r="B784" s="3" t="str">
        <f t="shared" si="12"/>
        <v>navigation</v>
      </c>
      <c r="C784">
        <f>IF(B784=LOOKUP(B784,'manually extracted terms'!$B$2:$B$219),1,0)</f>
        <v>0</v>
      </c>
    </row>
    <row r="785" spans="1:3" x14ac:dyDescent="0.25">
      <c r="A785" t="s">
        <v>1576</v>
      </c>
      <c r="B785" s="3" t="str">
        <f t="shared" si="12"/>
        <v>needed</v>
      </c>
      <c r="C785">
        <f>IF(B785=LOOKUP(B785,'manually extracted terms'!$B$2:$B$219),1,0)</f>
        <v>0</v>
      </c>
    </row>
    <row r="786" spans="1:3" x14ac:dyDescent="0.25">
      <c r="A786" t="s">
        <v>5077</v>
      </c>
      <c r="B786" s="3" t="str">
        <f t="shared" si="12"/>
        <v>neededaccount</v>
      </c>
      <c r="C786">
        <f>IF(B786=LOOKUP(B786,'manually extracted terms'!$B$2:$B$219),1,0)</f>
        <v>0</v>
      </c>
    </row>
    <row r="787" spans="1:3" x14ac:dyDescent="0.25">
      <c r="A787" t="s">
        <v>3294</v>
      </c>
      <c r="B787" s="3" t="str">
        <f t="shared" si="12"/>
        <v>neededaccountcase</v>
      </c>
      <c r="C787">
        <f>IF(B787=LOOKUP(B787,'manually extracted terms'!$B$2:$B$219),1,0)</f>
        <v>0</v>
      </c>
    </row>
    <row r="788" spans="1:3" x14ac:dyDescent="0.25">
      <c r="A788" t="s">
        <v>3163</v>
      </c>
      <c r="B788" s="3" t="str">
        <f t="shared" si="12"/>
        <v>neededaccountcaseinformation</v>
      </c>
      <c r="C788">
        <f>IF(B788=LOOKUP(B788,'manually extracted terms'!$B$2:$B$219),1,0)</f>
        <v>0</v>
      </c>
    </row>
    <row r="789" spans="1:3" x14ac:dyDescent="0.25">
      <c r="A789" t="s">
        <v>2237</v>
      </c>
      <c r="B789" s="3" t="str">
        <f t="shared" si="12"/>
        <v>net</v>
      </c>
      <c r="C789">
        <f>IF(B789=LOOKUP(B789,'manually extracted terms'!$B$2:$B$219),1,0)</f>
        <v>0</v>
      </c>
    </row>
    <row r="790" spans="1:3" x14ac:dyDescent="0.25">
      <c r="A790" t="s">
        <v>1279</v>
      </c>
      <c r="B790" s="3" t="str">
        <f t="shared" si="12"/>
        <v>netcost</v>
      </c>
      <c r="C790">
        <f>IF(B790=LOOKUP(B790,'manually extracted terms'!$B$2:$B$219),1,0)</f>
        <v>0</v>
      </c>
    </row>
    <row r="791" spans="1:3" x14ac:dyDescent="0.25">
      <c r="A791" t="s">
        <v>131</v>
      </c>
      <c r="B791" s="3" t="str">
        <f t="shared" si="12"/>
        <v>netpremium</v>
      </c>
      <c r="C791">
        <f>IF(B791=LOOKUP(B791,'manually extracted terms'!$B$2:$B$219),1,0)</f>
        <v>1</v>
      </c>
    </row>
    <row r="792" spans="1:3" x14ac:dyDescent="0.25">
      <c r="A792" t="s">
        <v>206</v>
      </c>
      <c r="B792" s="3" t="str">
        <f t="shared" si="12"/>
        <v>netsaving</v>
      </c>
      <c r="C792">
        <f>IF(B792=LOOKUP(B792,'manually extracted terms'!$B$2:$B$219),1,0)</f>
        <v>1</v>
      </c>
    </row>
    <row r="793" spans="1:3" x14ac:dyDescent="0.25">
      <c r="A793" t="s">
        <v>1776</v>
      </c>
      <c r="B793" s="3" t="str">
        <f t="shared" si="12"/>
        <v>network</v>
      </c>
      <c r="C793">
        <f>IF(B793=LOOKUP(B793,'manually extracted terms'!$B$2:$B$219),1,0)</f>
        <v>0</v>
      </c>
    </row>
    <row r="794" spans="1:3" x14ac:dyDescent="0.25">
      <c r="A794" t="s">
        <v>4072</v>
      </c>
      <c r="B794" s="3" t="str">
        <f t="shared" si="12"/>
        <v>newborn</v>
      </c>
      <c r="C794">
        <f>IF(B794=LOOKUP(B794,'manually extracted terms'!$B$2:$B$219),1,0)</f>
        <v>0</v>
      </c>
    </row>
    <row r="795" spans="1:3" x14ac:dyDescent="0.25">
      <c r="A795" t="s">
        <v>1394</v>
      </c>
      <c r="B795" s="3" t="str">
        <f t="shared" si="12"/>
        <v>newborngateway</v>
      </c>
      <c r="C795">
        <f>IF(B795=LOOKUP(B795,'manually extracted terms'!$B$2:$B$219),1,0)</f>
        <v>1</v>
      </c>
    </row>
    <row r="796" spans="1:3" x14ac:dyDescent="0.25">
      <c r="A796" t="s">
        <v>3635</v>
      </c>
      <c r="B796" s="3" t="str">
        <f t="shared" si="12"/>
        <v>noaccount</v>
      </c>
      <c r="C796">
        <f>IF(B796=LOOKUP(B796,'manually extracted terms'!$B$2:$B$219),1,0)</f>
        <v>0</v>
      </c>
    </row>
    <row r="797" spans="1:3" x14ac:dyDescent="0.25">
      <c r="A797" t="s">
        <v>1680</v>
      </c>
      <c r="B797" s="3" t="str">
        <f t="shared" si="12"/>
        <v>non-mag</v>
      </c>
      <c r="C797">
        <f>IF(B797=LOOKUP(B797,'manually extracted terms'!$B$2:$B$219),1,0)</f>
        <v>0</v>
      </c>
    </row>
    <row r="798" spans="1:3" x14ac:dyDescent="0.25">
      <c r="A798" t="s">
        <v>4609</v>
      </c>
      <c r="B798" s="3" t="str">
        <f t="shared" si="12"/>
        <v>non-magi</v>
      </c>
      <c r="C798">
        <f>IF(B798=LOOKUP(B798,'manually extracted terms'!$B$2:$B$219),1,0)</f>
        <v>0</v>
      </c>
    </row>
    <row r="799" spans="1:3" x14ac:dyDescent="0.25">
      <c r="A799" t="s">
        <v>2903</v>
      </c>
      <c r="B799" s="3" t="str">
        <f t="shared" si="12"/>
        <v>non-magimedi-cal</v>
      </c>
      <c r="C799">
        <f>IF(B799=LOOKUP(B799,'manually extracted terms'!$B$2:$B$219),1,0)</f>
        <v>1</v>
      </c>
    </row>
    <row r="800" spans="1:3" x14ac:dyDescent="0.25">
      <c r="A800" t="s">
        <v>1683</v>
      </c>
      <c r="B800" s="3" t="str">
        <f t="shared" si="12"/>
        <v>non-payment</v>
      </c>
      <c r="C800">
        <f>IF(B800=LOOKUP(B800,'manually extracted terms'!$B$2:$B$219),1,0)</f>
        <v>0</v>
      </c>
    </row>
    <row r="801" spans="1:3" x14ac:dyDescent="0.25">
      <c r="A801" t="s">
        <v>152</v>
      </c>
      <c r="B801" s="3" t="str">
        <f t="shared" si="12"/>
        <v>non-renewal</v>
      </c>
      <c r="C801">
        <f>IF(B801=LOOKUP(B801,'manually extracted terms'!$B$2:$B$219),1,0)</f>
        <v>0</v>
      </c>
    </row>
    <row r="802" spans="1:3" x14ac:dyDescent="0.25">
      <c r="A802" t="s">
        <v>1604</v>
      </c>
      <c r="B802" s="3" t="str">
        <f t="shared" si="12"/>
        <v>non-subsidized</v>
      </c>
      <c r="C802">
        <f>IF(B802=LOOKUP(B802,'manually extracted terms'!$B$2:$B$219),1,0)</f>
        <v>0</v>
      </c>
    </row>
    <row r="803" spans="1:3" x14ac:dyDescent="0.25">
      <c r="A803" t="s">
        <v>4205</v>
      </c>
      <c r="B803" s="3" t="str">
        <f t="shared" si="12"/>
        <v>non-subsidizedhealth</v>
      </c>
      <c r="C803">
        <f>IF(B803=LOOKUP(B803,'manually extracted terms'!$B$2:$B$219),1,0)</f>
        <v>0</v>
      </c>
    </row>
    <row r="804" spans="1:3" x14ac:dyDescent="0.25">
      <c r="A804" t="s">
        <v>3</v>
      </c>
      <c r="B804" s="3" t="str">
        <f t="shared" si="12"/>
        <v>non-subsidizedhealthcoverage</v>
      </c>
      <c r="C804">
        <f>IF(B804=LOOKUP(B804,'manually extracted terms'!$B$2:$B$219),1,0)</f>
        <v>1</v>
      </c>
    </row>
    <row r="805" spans="1:3" x14ac:dyDescent="0.25">
      <c r="A805" t="s">
        <v>1557</v>
      </c>
      <c r="B805" s="3" t="str">
        <f t="shared" si="12"/>
        <v>note</v>
      </c>
      <c r="C805">
        <f>IF(B805=LOOKUP(B805,'manually extracted terms'!$B$2:$B$219),1,0)</f>
        <v>0</v>
      </c>
    </row>
    <row r="806" spans="1:3" x14ac:dyDescent="0.25">
      <c r="A806" t="s">
        <v>153</v>
      </c>
      <c r="B806" s="3" t="str">
        <f t="shared" si="12"/>
        <v>notice</v>
      </c>
      <c r="C806">
        <f>IF(B806=LOOKUP(B806,'manually extracted terms'!$B$2:$B$219),1,0)</f>
        <v>0</v>
      </c>
    </row>
    <row r="807" spans="1:3" x14ac:dyDescent="0.25">
      <c r="A807" t="s">
        <v>355</v>
      </c>
      <c r="B807" s="3" t="str">
        <f t="shared" si="12"/>
        <v>notification</v>
      </c>
      <c r="C807">
        <f>IF(B807=LOOKUP(B807,'manually extracted terms'!$B$2:$B$219),1,0)</f>
        <v>1</v>
      </c>
    </row>
    <row r="808" spans="1:3" x14ac:dyDescent="0.25">
      <c r="A808" t="s">
        <v>3288</v>
      </c>
      <c r="B808" s="3" t="str">
        <f t="shared" si="12"/>
        <v>notificationrequest</v>
      </c>
      <c r="C808">
        <f>IF(B808=LOOKUP(B808,'manually extracted terms'!$B$2:$B$219),1,0)</f>
        <v>0</v>
      </c>
    </row>
    <row r="809" spans="1:3" x14ac:dyDescent="0.25">
      <c r="A809" t="s">
        <v>1635</v>
      </c>
      <c r="B809" s="3" t="str">
        <f t="shared" si="12"/>
        <v>number</v>
      </c>
      <c r="C809">
        <f>IF(B809=LOOKUP(B809,'manually extracted terms'!$B$2:$B$219),1,0)</f>
        <v>0</v>
      </c>
    </row>
    <row r="810" spans="1:3" x14ac:dyDescent="0.25">
      <c r="A810" t="s">
        <v>1484</v>
      </c>
      <c r="B810" s="3" t="str">
        <f t="shared" si="12"/>
        <v>numberdenied</v>
      </c>
      <c r="C810">
        <f>IF(B810=LOOKUP(B810,'manually extracted terms'!$B$2:$B$219),1,0)</f>
        <v>0</v>
      </c>
    </row>
    <row r="811" spans="1:3" x14ac:dyDescent="0.25">
      <c r="A811" t="s">
        <v>1537</v>
      </c>
      <c r="B811" s="3" t="str">
        <f t="shared" si="12"/>
        <v>office</v>
      </c>
      <c r="C811">
        <f>IF(B811=LOOKUP(B811,'manually extracted terms'!$B$2:$B$219),1,0)</f>
        <v>0</v>
      </c>
    </row>
    <row r="812" spans="1:3" x14ac:dyDescent="0.25">
      <c r="A812" t="s">
        <v>1539</v>
      </c>
      <c r="B812" s="3" t="str">
        <f t="shared" si="12"/>
        <v>online</v>
      </c>
      <c r="C812">
        <f>IF(B812=LOOKUP(B812,'manually extracted terms'!$B$2:$B$219),1,0)</f>
        <v>0</v>
      </c>
    </row>
    <row r="813" spans="1:3" x14ac:dyDescent="0.25">
      <c r="A813" t="s">
        <v>1317</v>
      </c>
      <c r="B813" s="3" t="str">
        <f t="shared" si="12"/>
        <v>onlineapplication</v>
      </c>
      <c r="C813">
        <f>IF(B813=LOOKUP(B813,'manually extracted terms'!$B$2:$B$219),1,0)</f>
        <v>0</v>
      </c>
    </row>
    <row r="814" spans="1:3" x14ac:dyDescent="0.25">
      <c r="A814" t="s">
        <v>4265</v>
      </c>
      <c r="B814" s="3" t="str">
        <f t="shared" si="12"/>
        <v>onlinebatch</v>
      </c>
      <c r="C814">
        <f>IF(B814=LOOKUP(B814,'manually extracted terms'!$B$2:$B$219),1,0)</f>
        <v>0</v>
      </c>
    </row>
    <row r="815" spans="1:3" x14ac:dyDescent="0.25">
      <c r="A815" t="s">
        <v>1087</v>
      </c>
      <c r="B815" s="3" t="str">
        <f t="shared" si="12"/>
        <v>onlinebatchprocess</v>
      </c>
      <c r="C815">
        <f>IF(B815=LOOKUP(B815,'manually extracted terms'!$B$2:$B$219),1,0)</f>
        <v>0</v>
      </c>
    </row>
    <row r="816" spans="1:3" x14ac:dyDescent="0.25">
      <c r="A816" t="s">
        <v>73</v>
      </c>
      <c r="B816" s="3" t="str">
        <f t="shared" si="12"/>
        <v>onlinecalculator</v>
      </c>
      <c r="C816">
        <f>IF(B816=LOOKUP(B816,'manually extracted terms'!$B$2:$B$219),1,0)</f>
        <v>1</v>
      </c>
    </row>
    <row r="817" spans="1:3" x14ac:dyDescent="0.25">
      <c r="A817" t="s">
        <v>3174</v>
      </c>
      <c r="B817" s="3" t="str">
        <f t="shared" si="12"/>
        <v>onlinechat</v>
      </c>
      <c r="C817">
        <f>IF(B817=LOOKUP(B817,'manually extracted terms'!$B$2:$B$219),1,0)</f>
        <v>0</v>
      </c>
    </row>
    <row r="818" spans="1:3" x14ac:dyDescent="0.25">
      <c r="A818" t="s">
        <v>4049</v>
      </c>
      <c r="B818" s="3" t="str">
        <f t="shared" si="12"/>
        <v>onlineemail</v>
      </c>
      <c r="C818">
        <f>IF(B818=LOOKUP(B818,'manually extracted terms'!$B$2:$B$219),1,0)</f>
        <v>0</v>
      </c>
    </row>
    <row r="819" spans="1:3" x14ac:dyDescent="0.25">
      <c r="A819" t="s">
        <v>5078</v>
      </c>
      <c r="B819" s="3" t="str">
        <f t="shared" si="12"/>
        <v>onlineemailletter</v>
      </c>
      <c r="C819">
        <f>IF(B819=LOOKUP(B819,'manually extracted terms'!$B$2:$B$219),1,0)</f>
        <v>0</v>
      </c>
    </row>
    <row r="820" spans="1:3" x14ac:dyDescent="0.25">
      <c r="A820" t="s">
        <v>2934</v>
      </c>
      <c r="B820" s="3" t="str">
        <f t="shared" si="12"/>
        <v>onlinefax</v>
      </c>
      <c r="C820">
        <f>IF(B820=LOOKUP(B820,'manually extracted terms'!$B$2:$B$219),1,0)</f>
        <v>0</v>
      </c>
    </row>
    <row r="821" spans="1:3" x14ac:dyDescent="0.25">
      <c r="A821" t="s">
        <v>5079</v>
      </c>
      <c r="B821" s="3" t="str">
        <f t="shared" si="12"/>
        <v>onlinefaxemail</v>
      </c>
      <c r="C821">
        <f>IF(B821=LOOKUP(B821,'manually extracted terms'!$B$2:$B$219),1,0)</f>
        <v>0</v>
      </c>
    </row>
    <row r="822" spans="1:3" x14ac:dyDescent="0.25">
      <c r="A822" t="s">
        <v>45</v>
      </c>
      <c r="B822" s="3" t="str">
        <f t="shared" si="12"/>
        <v>onlineportal</v>
      </c>
      <c r="C822">
        <f>IF(B822=LOOKUP(B822,'manually extracted terms'!$B$2:$B$219),1,0)</f>
        <v>0</v>
      </c>
    </row>
    <row r="823" spans="1:3" x14ac:dyDescent="0.25">
      <c r="A823" t="s">
        <v>1306</v>
      </c>
      <c r="B823" s="3" t="str">
        <f t="shared" si="12"/>
        <v>onlineretrieval</v>
      </c>
      <c r="C823">
        <f>IF(B823=LOOKUP(B823,'manually extracted terms'!$B$2:$B$219),1,0)</f>
        <v>0</v>
      </c>
    </row>
    <row r="824" spans="1:3" x14ac:dyDescent="0.25">
      <c r="A824" t="s">
        <v>1307</v>
      </c>
      <c r="B824" s="3" t="str">
        <f t="shared" si="12"/>
        <v>onlinesignature</v>
      </c>
      <c r="C824">
        <f>IF(B824=LOOKUP(B824,'manually extracted terms'!$B$2:$B$219),1,0)</f>
        <v>0</v>
      </c>
    </row>
    <row r="825" spans="1:3" x14ac:dyDescent="0.25">
      <c r="A825" t="s">
        <v>1562</v>
      </c>
      <c r="B825" s="3" t="str">
        <f t="shared" si="12"/>
        <v>operational</v>
      </c>
      <c r="C825">
        <f>IF(B825=LOOKUP(B825,'manually extracted terms'!$B$2:$B$219),1,0)</f>
        <v>0</v>
      </c>
    </row>
    <row r="826" spans="1:3" x14ac:dyDescent="0.25">
      <c r="A826" t="s">
        <v>3649</v>
      </c>
      <c r="B826" s="3" t="str">
        <f t="shared" si="12"/>
        <v>operationalworkload</v>
      </c>
      <c r="C826">
        <f>IF(B826=LOOKUP(B826,'manually extracted terms'!$B$2:$B$219),1,0)</f>
        <v>0</v>
      </c>
    </row>
    <row r="827" spans="1:3" x14ac:dyDescent="0.25">
      <c r="A827" t="s">
        <v>117</v>
      </c>
      <c r="B827" s="3" t="str">
        <f t="shared" si="12"/>
        <v>operator</v>
      </c>
      <c r="C827">
        <f>IF(B827=LOOKUP(B827,'manually extracted terms'!$B$2:$B$219),1,0)</f>
        <v>0</v>
      </c>
    </row>
    <row r="828" spans="1:3" x14ac:dyDescent="0.25">
      <c r="A828" t="s">
        <v>1520</v>
      </c>
      <c r="B828" s="3" t="str">
        <f t="shared" si="12"/>
        <v>option</v>
      </c>
      <c r="C828">
        <f>IF(B828=LOOKUP(B828,'manually extracted terms'!$B$2:$B$219),1,0)</f>
        <v>0</v>
      </c>
    </row>
    <row r="829" spans="1:3" x14ac:dyDescent="0.25">
      <c r="A829" t="s">
        <v>1706</v>
      </c>
      <c r="B829" s="3" t="str">
        <f t="shared" si="12"/>
        <v>ordinance</v>
      </c>
      <c r="C829">
        <f>IF(B829=LOOKUP(B829,'manually extracted terms'!$B$2:$B$219),1,0)</f>
        <v>0</v>
      </c>
    </row>
    <row r="830" spans="1:3" x14ac:dyDescent="0.25">
      <c r="A830" t="s">
        <v>1565</v>
      </c>
      <c r="B830" s="3" t="str">
        <f t="shared" si="12"/>
        <v>organization</v>
      </c>
      <c r="C830">
        <f>IF(B830=LOOKUP(B830,'manually extracted terms'!$B$2:$B$219),1,0)</f>
        <v>0</v>
      </c>
    </row>
    <row r="831" spans="1:3" x14ac:dyDescent="0.25">
      <c r="A831" t="s">
        <v>3825</v>
      </c>
      <c r="B831" s="3" t="str">
        <f t="shared" si="12"/>
        <v>oriented</v>
      </c>
      <c r="C831">
        <f>IF(B831=LOOKUP(B831,'manually extracted terms'!$B$2:$B$219),1,0)</f>
        <v>0</v>
      </c>
    </row>
    <row r="832" spans="1:3" x14ac:dyDescent="0.25">
      <c r="A832" t="s">
        <v>3161</v>
      </c>
      <c r="B832" s="3" t="str">
        <f t="shared" si="12"/>
        <v>orientedmodel</v>
      </c>
      <c r="C832">
        <f>IF(B832=LOOKUP(B832,'manually extracted terms'!$B$2:$B$219),1,0)</f>
        <v>0</v>
      </c>
    </row>
    <row r="833" spans="1:3" x14ac:dyDescent="0.25">
      <c r="A833" t="s">
        <v>4648</v>
      </c>
      <c r="B833" s="3" t="str">
        <f t="shared" si="12"/>
        <v>outcome</v>
      </c>
      <c r="C833">
        <f>IF(B833=LOOKUP(B833,'manually extracted terms'!$B$2:$B$219),1,0)</f>
        <v>0</v>
      </c>
    </row>
    <row r="834" spans="1:3" x14ac:dyDescent="0.25">
      <c r="A834" t="s">
        <v>2815</v>
      </c>
      <c r="B834" s="3" t="str">
        <f t="shared" ref="B834:B897" si="13">LOWER(SUBSTITUTE(A834," ",""))</f>
        <v>outgoing</v>
      </c>
      <c r="C834">
        <f>IF(B834=LOOKUP(B834,'manually extracted terms'!$B$2:$B$219),1,0)</f>
        <v>0</v>
      </c>
    </row>
    <row r="835" spans="1:3" x14ac:dyDescent="0.25">
      <c r="A835" t="s">
        <v>4191</v>
      </c>
      <c r="B835" s="3" t="str">
        <f t="shared" si="13"/>
        <v>out-of-pocket</v>
      </c>
      <c r="C835">
        <f>IF(B835=LOOKUP(B835,'manually extracted terms'!$B$2:$B$219),1,0)</f>
        <v>0</v>
      </c>
    </row>
    <row r="836" spans="1:3" x14ac:dyDescent="0.25">
      <c r="A836" t="s">
        <v>3595</v>
      </c>
      <c r="B836" s="3" t="str">
        <f t="shared" si="13"/>
        <v>out-of-pocketcost</v>
      </c>
      <c r="C836">
        <f>IF(B836=LOOKUP(B836,'manually extracted terms'!$B$2:$B$219),1,0)</f>
        <v>0</v>
      </c>
    </row>
    <row r="837" spans="1:3" x14ac:dyDescent="0.25">
      <c r="A837" t="s">
        <v>4531</v>
      </c>
      <c r="B837" s="3" t="str">
        <f t="shared" si="13"/>
        <v>output</v>
      </c>
      <c r="C837">
        <f>IF(B837=LOOKUP(B837,'manually extracted terms'!$B$2:$B$219),1,0)</f>
        <v>0</v>
      </c>
    </row>
    <row r="838" spans="1:3" x14ac:dyDescent="0.25">
      <c r="A838" t="s">
        <v>4717</v>
      </c>
      <c r="B838" s="3" t="str">
        <f t="shared" si="13"/>
        <v>outputcommunication</v>
      </c>
      <c r="C838">
        <f>IF(B838=LOOKUP(B838,'manually extracted terms'!$B$2:$B$219),1,0)</f>
        <v>0</v>
      </c>
    </row>
    <row r="839" spans="1:3" x14ac:dyDescent="0.25">
      <c r="A839" t="s">
        <v>2659</v>
      </c>
      <c r="B839" s="3" t="str">
        <f t="shared" si="13"/>
        <v>outputcommunicationoption</v>
      </c>
      <c r="C839">
        <f>IF(B839=LOOKUP(B839,'manually extracted terms'!$B$2:$B$219),1,0)</f>
        <v>0</v>
      </c>
    </row>
    <row r="840" spans="1:3" x14ac:dyDescent="0.25">
      <c r="A840" t="s">
        <v>14</v>
      </c>
      <c r="B840" s="3" t="str">
        <f t="shared" si="13"/>
        <v>outreach</v>
      </c>
      <c r="C840">
        <f>IF(B840=LOOKUP(B840,'manually extracted terms'!$B$2:$B$219),1,0)</f>
        <v>1</v>
      </c>
    </row>
    <row r="841" spans="1:3" x14ac:dyDescent="0.25">
      <c r="A841" t="s">
        <v>1451</v>
      </c>
      <c r="B841" s="3" t="str">
        <f t="shared" si="13"/>
        <v>outreacheffort</v>
      </c>
      <c r="C841">
        <f>IF(B841=LOOKUP(B841,'manually extracted terms'!$B$2:$B$219),1,0)</f>
        <v>0</v>
      </c>
    </row>
    <row r="842" spans="1:3" x14ac:dyDescent="0.25">
      <c r="A842" t="s">
        <v>2957</v>
      </c>
      <c r="B842" s="3" t="str">
        <f t="shared" si="13"/>
        <v>outreachincreased</v>
      </c>
      <c r="C842">
        <f>IF(B842=LOOKUP(B842,'manually extracted terms'!$B$2:$B$219),1,0)</f>
        <v>0</v>
      </c>
    </row>
    <row r="843" spans="1:3" x14ac:dyDescent="0.25">
      <c r="A843" t="s">
        <v>2618</v>
      </c>
      <c r="B843" s="3" t="str">
        <f t="shared" si="13"/>
        <v>outreachincreasedawareness</v>
      </c>
      <c r="C843">
        <f>IF(B843=LOOKUP(B843,'manually extracted terms'!$B$2:$B$219),1,0)</f>
        <v>0</v>
      </c>
    </row>
    <row r="844" spans="1:3" x14ac:dyDescent="0.25">
      <c r="A844" t="s">
        <v>5080</v>
      </c>
      <c r="B844" s="3" t="str">
        <f t="shared" si="13"/>
        <v>outreachincreasedawarenessenrollment</v>
      </c>
      <c r="C844">
        <f>IF(B844=LOOKUP(B844,'manually extracted terms'!$B$2:$B$219),1,0)</f>
        <v>0</v>
      </c>
    </row>
    <row r="845" spans="1:3" x14ac:dyDescent="0.25">
      <c r="A845" t="s">
        <v>2455</v>
      </c>
      <c r="B845" s="3" t="str">
        <f t="shared" si="13"/>
        <v>oversight</v>
      </c>
      <c r="C845">
        <f>IF(B845=LOOKUP(B845,'manually extracted terms'!$B$2:$B$219),1,0)</f>
        <v>0</v>
      </c>
    </row>
    <row r="846" spans="1:3" x14ac:dyDescent="0.25">
      <c r="A846" t="s">
        <v>1320</v>
      </c>
      <c r="B846" s="3" t="str">
        <f t="shared" si="13"/>
        <v>oversightrequirement</v>
      </c>
      <c r="C846">
        <f>IF(B846=LOOKUP(B846,'manually extracted terms'!$B$2:$B$219),1,0)</f>
        <v>0</v>
      </c>
    </row>
    <row r="847" spans="1:3" x14ac:dyDescent="0.25">
      <c r="A847" t="s">
        <v>1666</v>
      </c>
      <c r="B847" s="3" t="str">
        <f t="shared" si="13"/>
        <v>package</v>
      </c>
      <c r="C847">
        <f>IF(B847=LOOKUP(B847,'manually extracted terms'!$B$2:$B$219),1,0)</f>
        <v>0</v>
      </c>
    </row>
    <row r="848" spans="1:3" x14ac:dyDescent="0.25">
      <c r="A848" t="s">
        <v>3693</v>
      </c>
      <c r="B848" s="3" t="str">
        <f t="shared" si="13"/>
        <v>page</v>
      </c>
      <c r="C848">
        <f>IF(B848=LOOKUP(B848,'manually extracted terms'!$B$2:$B$219),1,0)</f>
        <v>0</v>
      </c>
    </row>
    <row r="849" spans="1:3" x14ac:dyDescent="0.25">
      <c r="A849" t="s">
        <v>4326</v>
      </c>
      <c r="B849" s="3" t="str">
        <f t="shared" si="13"/>
        <v>pagereview</v>
      </c>
      <c r="C849">
        <f>IF(B849=LOOKUP(B849,'manually extracted terms'!$B$2:$B$219),1,0)</f>
        <v>0</v>
      </c>
    </row>
    <row r="850" spans="1:3" x14ac:dyDescent="0.25">
      <c r="A850" t="s">
        <v>1117</v>
      </c>
      <c r="B850" s="3" t="str">
        <f t="shared" si="13"/>
        <v>pagereviewtimeframe</v>
      </c>
      <c r="C850">
        <f>IF(B850=LOOKUP(B850,'manually extracted terms'!$B$2:$B$219),1,0)</f>
        <v>0</v>
      </c>
    </row>
    <row r="851" spans="1:3" x14ac:dyDescent="0.25">
      <c r="A851" t="s">
        <v>1823</v>
      </c>
      <c r="B851" s="3" t="str">
        <f t="shared" si="13"/>
        <v>parameter</v>
      </c>
      <c r="C851">
        <f>IF(B851=LOOKUP(B851,'manually extracted terms'!$B$2:$B$219),1,0)</f>
        <v>0</v>
      </c>
    </row>
    <row r="852" spans="1:3" x14ac:dyDescent="0.25">
      <c r="A852" t="s">
        <v>2466</v>
      </c>
      <c r="B852" s="3" t="str">
        <f t="shared" si="13"/>
        <v>part</v>
      </c>
      <c r="C852">
        <f>IF(B852=LOOKUP(B852,'manually extracted terms'!$B$2:$B$219),1,0)</f>
        <v>0</v>
      </c>
    </row>
    <row r="853" spans="1:3" x14ac:dyDescent="0.25">
      <c r="A853" t="s">
        <v>112</v>
      </c>
      <c r="B853" s="3" t="str">
        <f t="shared" si="13"/>
        <v>participant</v>
      </c>
      <c r="C853">
        <f>IF(B853=LOOKUP(B853,'manually extracted terms'!$B$2:$B$219),1,0)</f>
        <v>1</v>
      </c>
    </row>
    <row r="854" spans="1:3" x14ac:dyDescent="0.25">
      <c r="A854" t="s">
        <v>1568</v>
      </c>
      <c r="B854" s="3" t="str">
        <f t="shared" si="13"/>
        <v>participation</v>
      </c>
      <c r="C854">
        <f>IF(B854=LOOKUP(B854,'manually extracted terms'!$B$2:$B$219),1,0)</f>
        <v>0</v>
      </c>
    </row>
    <row r="855" spans="1:3" x14ac:dyDescent="0.25">
      <c r="A855" t="s">
        <v>179</v>
      </c>
      <c r="B855" s="3" t="str">
        <f t="shared" si="13"/>
        <v>participationrate</v>
      </c>
      <c r="C855">
        <f>IF(B855=LOOKUP(B855,'manually extracted terms'!$B$2:$B$219),1,0)</f>
        <v>1</v>
      </c>
    </row>
    <row r="856" spans="1:3" x14ac:dyDescent="0.25">
      <c r="A856" t="s">
        <v>2881</v>
      </c>
      <c r="B856" s="3" t="str">
        <f t="shared" si="13"/>
        <v>partner</v>
      </c>
      <c r="C856">
        <f>IF(B856=LOOKUP(B856,'manually extracted terms'!$B$2:$B$219),1,0)</f>
        <v>0</v>
      </c>
    </row>
    <row r="857" spans="1:3" x14ac:dyDescent="0.25">
      <c r="A857" t="s">
        <v>89</v>
      </c>
      <c r="B857" s="3" t="str">
        <f t="shared" si="13"/>
        <v>patient</v>
      </c>
      <c r="C857">
        <f>IF(B857=LOOKUP(B857,'manually extracted terms'!$B$2:$B$219),1,0)</f>
        <v>1</v>
      </c>
    </row>
    <row r="858" spans="1:3" x14ac:dyDescent="0.25">
      <c r="A858" t="s">
        <v>1363</v>
      </c>
      <c r="B858" s="3" t="str">
        <f t="shared" si="13"/>
        <v>patientadvocate</v>
      </c>
      <c r="C858">
        <f>IF(B858=LOOKUP(B858,'manually extracted terms'!$B$2:$B$219),1,0)</f>
        <v>0</v>
      </c>
    </row>
    <row r="859" spans="1:3" x14ac:dyDescent="0.25">
      <c r="A859" t="s">
        <v>1390</v>
      </c>
      <c r="B859" s="3" t="str">
        <f t="shared" si="13"/>
        <v>patientsafety</v>
      </c>
      <c r="C859">
        <f>IF(B859=LOOKUP(B859,'manually extracted terms'!$B$2:$B$219),1,0)</f>
        <v>0</v>
      </c>
    </row>
    <row r="860" spans="1:3" x14ac:dyDescent="0.25">
      <c r="A860" t="s">
        <v>1514</v>
      </c>
      <c r="B860" s="3" t="str">
        <f t="shared" si="13"/>
        <v>payment</v>
      </c>
      <c r="C860">
        <f>IF(B860=LOOKUP(B860,'manually extracted terms'!$B$2:$B$219),1,0)</f>
        <v>0</v>
      </c>
    </row>
    <row r="861" spans="1:3" x14ac:dyDescent="0.25">
      <c r="A861" t="s">
        <v>2474</v>
      </c>
      <c r="B861" s="3" t="str">
        <f t="shared" si="13"/>
        <v>paymenthistory</v>
      </c>
      <c r="C861">
        <f>IF(B861=LOOKUP(B861,'manually extracted terms'!$B$2:$B$219),1,0)</f>
        <v>0</v>
      </c>
    </row>
    <row r="862" spans="1:3" x14ac:dyDescent="0.25">
      <c r="A862" t="s">
        <v>1211</v>
      </c>
      <c r="B862" s="3" t="str">
        <f t="shared" si="13"/>
        <v>paymentinformation</v>
      </c>
      <c r="C862">
        <f>IF(B862=LOOKUP(B862,'manually extracted terms'!$B$2:$B$219),1,0)</f>
        <v>0</v>
      </c>
    </row>
    <row r="863" spans="1:3" x14ac:dyDescent="0.25">
      <c r="A863" t="s">
        <v>2836</v>
      </c>
      <c r="B863" s="3" t="str">
        <f t="shared" si="13"/>
        <v>paymentreport</v>
      </c>
      <c r="C863">
        <f>IF(B863=LOOKUP(B863,'manually extracted terms'!$B$2:$B$219),1,0)</f>
        <v>0</v>
      </c>
    </row>
    <row r="864" spans="1:3" x14ac:dyDescent="0.25">
      <c r="A864" t="s">
        <v>223</v>
      </c>
      <c r="B864" s="3" t="str">
        <f t="shared" si="13"/>
        <v>penalty</v>
      </c>
      <c r="C864">
        <f>IF(B864=LOOKUP(B864,'manually extracted terms'!$B$2:$B$219),1,0)</f>
        <v>1</v>
      </c>
    </row>
    <row r="865" spans="1:3" x14ac:dyDescent="0.25">
      <c r="A865" t="s">
        <v>1601</v>
      </c>
      <c r="B865" s="3" t="str">
        <f t="shared" si="13"/>
        <v>pending</v>
      </c>
      <c r="C865">
        <f>IF(B865=LOOKUP(B865,'manually extracted terms'!$B$2:$B$219),1,0)</f>
        <v>0</v>
      </c>
    </row>
    <row r="866" spans="1:3" x14ac:dyDescent="0.25">
      <c r="A866" t="s">
        <v>1318</v>
      </c>
      <c r="B866" s="3" t="str">
        <f t="shared" si="13"/>
        <v>pendingcase</v>
      </c>
      <c r="C866">
        <f>IF(B866=LOOKUP(B866,'manually extracted terms'!$B$2:$B$219),1,0)</f>
        <v>0</v>
      </c>
    </row>
    <row r="867" spans="1:3" x14ac:dyDescent="0.25">
      <c r="A867" t="s">
        <v>1448</v>
      </c>
      <c r="B867" s="3" t="str">
        <f t="shared" si="13"/>
        <v>pendingdeadline</v>
      </c>
      <c r="C867">
        <f>IF(B867=LOOKUP(B867,'manually extracted terms'!$B$2:$B$219),1,0)</f>
        <v>0</v>
      </c>
    </row>
    <row r="868" spans="1:3" x14ac:dyDescent="0.25">
      <c r="A868" t="s">
        <v>1700</v>
      </c>
      <c r="B868" s="3" t="str">
        <f t="shared" si="13"/>
        <v>percent</v>
      </c>
      <c r="C868">
        <f>IF(B868=LOOKUP(B868,'manually extracted terms'!$B$2:$B$219),1,0)</f>
        <v>0</v>
      </c>
    </row>
    <row r="869" spans="1:3" x14ac:dyDescent="0.25">
      <c r="A869" t="s">
        <v>2262</v>
      </c>
      <c r="B869" s="3" t="str">
        <f t="shared" si="13"/>
        <v>performance</v>
      </c>
      <c r="C869">
        <f>IF(B869=LOOKUP(B869,'manually extracted terms'!$B$2:$B$219),1,0)</f>
        <v>0</v>
      </c>
    </row>
    <row r="870" spans="1:3" x14ac:dyDescent="0.25">
      <c r="A870" t="s">
        <v>1389</v>
      </c>
      <c r="B870" s="3" t="str">
        <f t="shared" si="13"/>
        <v>performancemeasurement</v>
      </c>
      <c r="C870">
        <f>IF(B870=LOOKUP(B870,'manually extracted terms'!$B$2:$B$219),1,0)</f>
        <v>0</v>
      </c>
    </row>
    <row r="871" spans="1:3" x14ac:dyDescent="0.25">
      <c r="A871" t="s">
        <v>168</v>
      </c>
      <c r="B871" s="3" t="str">
        <f t="shared" si="13"/>
        <v>performancemetric</v>
      </c>
      <c r="C871">
        <f>IF(B871=LOOKUP(B871,'manually extracted terms'!$B$2:$B$219),1,0)</f>
        <v>0</v>
      </c>
    </row>
    <row r="872" spans="1:3" x14ac:dyDescent="0.25">
      <c r="A872" t="s">
        <v>1289</v>
      </c>
      <c r="B872" s="3" t="str">
        <f t="shared" si="13"/>
        <v>performancestandard</v>
      </c>
      <c r="C872">
        <f>IF(B872=LOOKUP(B872,'manually extracted terms'!$B$2:$B$219),1,0)</f>
        <v>0</v>
      </c>
    </row>
    <row r="873" spans="1:3" x14ac:dyDescent="0.25">
      <c r="A873" t="s">
        <v>1589</v>
      </c>
      <c r="B873" s="3" t="str">
        <f t="shared" si="13"/>
        <v>period</v>
      </c>
      <c r="C873">
        <f>IF(B873=LOOKUP(B873,'manually extracted terms'!$B$2:$B$219),1,0)</f>
        <v>0</v>
      </c>
    </row>
    <row r="874" spans="1:3" x14ac:dyDescent="0.25">
      <c r="A874" t="s">
        <v>4499</v>
      </c>
      <c r="B874" s="3" t="str">
        <f t="shared" si="13"/>
        <v>periodic</v>
      </c>
      <c r="C874">
        <f>IF(B874=LOOKUP(B874,'manually extracted terms'!$B$2:$B$219),1,0)</f>
        <v>0</v>
      </c>
    </row>
    <row r="875" spans="1:3" x14ac:dyDescent="0.25">
      <c r="A875" t="s">
        <v>4098</v>
      </c>
      <c r="B875" s="3" t="str">
        <f t="shared" si="13"/>
        <v>periodicenrollment</v>
      </c>
      <c r="C875">
        <f>IF(B875=LOOKUP(B875,'manually extracted terms'!$B$2:$B$219),1,0)</f>
        <v>0</v>
      </c>
    </row>
    <row r="876" spans="1:3" x14ac:dyDescent="0.25">
      <c r="A876" t="s">
        <v>3309</v>
      </c>
      <c r="B876" s="3" t="str">
        <f t="shared" si="13"/>
        <v>periodicenrollmentinformation</v>
      </c>
      <c r="C876">
        <f>IF(B876=LOOKUP(B876,'manually extracted terms'!$B$2:$B$219),1,0)</f>
        <v>0</v>
      </c>
    </row>
    <row r="877" spans="1:3" x14ac:dyDescent="0.25">
      <c r="A877" t="s">
        <v>1747</v>
      </c>
      <c r="B877" s="3" t="str">
        <f t="shared" si="13"/>
        <v>perjury</v>
      </c>
      <c r="C877">
        <f>IF(B877=LOOKUP(B877,'manually extracted terms'!$B$2:$B$219),1,0)</f>
        <v>0</v>
      </c>
    </row>
    <row r="878" spans="1:3" x14ac:dyDescent="0.25">
      <c r="A878" t="s">
        <v>356</v>
      </c>
      <c r="B878" s="3" t="str">
        <f t="shared" si="13"/>
        <v>perm</v>
      </c>
      <c r="C878">
        <f>IF(B878=LOOKUP(B878,'manually extracted terms'!$B$2:$B$219),1,0)</f>
        <v>1</v>
      </c>
    </row>
    <row r="879" spans="1:3" x14ac:dyDescent="0.25">
      <c r="A879" t="s">
        <v>2581</v>
      </c>
      <c r="B879" s="3" t="str">
        <f t="shared" si="13"/>
        <v>permanent</v>
      </c>
      <c r="C879">
        <f>IF(B879=LOOKUP(B879,'manually extracted terms'!$B$2:$B$219),1,0)</f>
        <v>0</v>
      </c>
    </row>
    <row r="880" spans="1:3" x14ac:dyDescent="0.25">
      <c r="A880" t="s">
        <v>1373</v>
      </c>
      <c r="B880" s="3" t="str">
        <f t="shared" si="13"/>
        <v>permanentpart</v>
      </c>
      <c r="C880">
        <f>IF(B880=LOOKUP(B880,'manually extracted terms'!$B$2:$B$219),1,0)</f>
        <v>0</v>
      </c>
    </row>
    <row r="881" spans="1:3" x14ac:dyDescent="0.25">
      <c r="A881" t="s">
        <v>25</v>
      </c>
      <c r="B881" s="3" t="str">
        <f t="shared" si="13"/>
        <v>person</v>
      </c>
      <c r="C881">
        <f>IF(B881=LOOKUP(B881,'manually extracted terms'!$B$2:$B$219),1,0)</f>
        <v>1</v>
      </c>
    </row>
    <row r="882" spans="1:3" x14ac:dyDescent="0.25">
      <c r="A882" t="s">
        <v>2323</v>
      </c>
      <c r="B882" s="3" t="str">
        <f t="shared" si="13"/>
        <v>personal</v>
      </c>
      <c r="C882">
        <f>IF(B882=LOOKUP(B882,'manually extracted terms'!$B$2:$B$219),1,0)</f>
        <v>0</v>
      </c>
    </row>
    <row r="883" spans="1:3" x14ac:dyDescent="0.25">
      <c r="A883" t="s">
        <v>2450</v>
      </c>
      <c r="B883" s="3" t="str">
        <f t="shared" si="13"/>
        <v>personalhealth</v>
      </c>
      <c r="C883">
        <f>IF(B883=LOOKUP(B883,'manually extracted terms'!$B$2:$B$219),1,0)</f>
        <v>0</v>
      </c>
    </row>
    <row r="884" spans="1:3" x14ac:dyDescent="0.25">
      <c r="A884" t="s">
        <v>1076</v>
      </c>
      <c r="B884" s="3" t="str">
        <f t="shared" si="13"/>
        <v>personalhealthinformation</v>
      </c>
      <c r="C884">
        <f>IF(B884=LOOKUP(B884,'manually extracted terms'!$B$2:$B$219),1,0)</f>
        <v>1</v>
      </c>
    </row>
    <row r="885" spans="1:3" x14ac:dyDescent="0.25">
      <c r="A885" t="s">
        <v>5081</v>
      </c>
      <c r="B885" s="3" t="str">
        <f t="shared" si="13"/>
        <v>personalhealthinformationphi</v>
      </c>
      <c r="C885">
        <f>IF(B885=LOOKUP(B885,'manually extracted terms'!$B$2:$B$219),1,0)</f>
        <v>0</v>
      </c>
    </row>
    <row r="886" spans="1:3" x14ac:dyDescent="0.25">
      <c r="A886" t="s">
        <v>1213</v>
      </c>
      <c r="B886" s="3" t="str">
        <f t="shared" si="13"/>
        <v>personalinformation</v>
      </c>
      <c r="C886">
        <f>IF(B886=LOOKUP(B886,'manually extracted terms'!$B$2:$B$219),1,0)</f>
        <v>0</v>
      </c>
    </row>
    <row r="887" spans="1:3" x14ac:dyDescent="0.25">
      <c r="A887" t="s">
        <v>2380</v>
      </c>
      <c r="B887" s="3" t="str">
        <f t="shared" si="13"/>
        <v>personally</v>
      </c>
      <c r="C887">
        <f>IF(B887=LOOKUP(B887,'manually extracted terms'!$B$2:$B$219),1,0)</f>
        <v>0</v>
      </c>
    </row>
    <row r="888" spans="1:3" x14ac:dyDescent="0.25">
      <c r="A888" t="s">
        <v>2567</v>
      </c>
      <c r="B888" s="3" t="str">
        <f t="shared" si="13"/>
        <v>personallyidentifiable</v>
      </c>
      <c r="C888">
        <f>IF(B888=LOOKUP(B888,'manually extracted terms'!$B$2:$B$219),1,0)</f>
        <v>0</v>
      </c>
    </row>
    <row r="889" spans="1:3" x14ac:dyDescent="0.25">
      <c r="A889" t="s">
        <v>1039</v>
      </c>
      <c r="B889" s="3" t="str">
        <f t="shared" si="13"/>
        <v>personallyidentifiableinformation</v>
      </c>
      <c r="C889">
        <f>IF(B889=LOOKUP(B889,'manually extracted terms'!$B$2:$B$219),1,0)</f>
        <v>1</v>
      </c>
    </row>
    <row r="890" spans="1:3" x14ac:dyDescent="0.25">
      <c r="A890" t="s">
        <v>5082</v>
      </c>
      <c r="B890" s="3" t="str">
        <f t="shared" si="13"/>
        <v>personallyidentifiableinformationpii</v>
      </c>
      <c r="C890">
        <f>IF(B890=LOOKUP(B890,'manually extracted terms'!$B$2:$B$219),1,0)</f>
        <v>0</v>
      </c>
    </row>
    <row r="891" spans="1:3" x14ac:dyDescent="0.25">
      <c r="A891" t="s">
        <v>3791</v>
      </c>
      <c r="B891" s="3" t="str">
        <f t="shared" si="13"/>
        <v>personnel</v>
      </c>
      <c r="C891">
        <f>IF(B891=LOOKUP(B891,'manually extracted terms'!$B$2:$B$219),1,0)</f>
        <v>0</v>
      </c>
    </row>
    <row r="892" spans="1:3" x14ac:dyDescent="0.25">
      <c r="A892" t="s">
        <v>357</v>
      </c>
      <c r="B892" s="3" t="str">
        <f t="shared" si="13"/>
        <v>phi</v>
      </c>
      <c r="C892">
        <f>IF(B892=LOOKUP(B892,'manually extracted terms'!$B$2:$B$219),1,0)</f>
        <v>1</v>
      </c>
    </row>
    <row r="893" spans="1:3" x14ac:dyDescent="0.25">
      <c r="A893" t="s">
        <v>1730</v>
      </c>
      <c r="B893" s="3" t="str">
        <f t="shared" si="13"/>
        <v>phone</v>
      </c>
      <c r="C893">
        <f>IF(B893=LOOKUP(B893,'manually extracted terms'!$B$2:$B$219),1,0)</f>
        <v>0</v>
      </c>
    </row>
    <row r="894" spans="1:3" x14ac:dyDescent="0.25">
      <c r="A894" t="s">
        <v>358</v>
      </c>
      <c r="B894" s="3" t="str">
        <f t="shared" si="13"/>
        <v>pii</v>
      </c>
      <c r="C894">
        <f>IF(B894=LOOKUP(B894,'manually extracted terms'!$B$2:$B$219),1,0)</f>
        <v>1</v>
      </c>
    </row>
    <row r="895" spans="1:3" x14ac:dyDescent="0.25">
      <c r="A895" t="s">
        <v>118</v>
      </c>
      <c r="B895" s="3" t="str">
        <f t="shared" si="13"/>
        <v>plan</v>
      </c>
      <c r="C895">
        <f>IF(B895=LOOKUP(B895,'manually extracted terms'!$B$2:$B$219),1,0)</f>
        <v>1</v>
      </c>
    </row>
    <row r="896" spans="1:3" x14ac:dyDescent="0.25">
      <c r="A896" t="s">
        <v>2491</v>
      </c>
      <c r="B896" s="3" t="str">
        <f t="shared" si="13"/>
        <v>planassessment</v>
      </c>
      <c r="C896">
        <f>IF(B896=LOOKUP(B896,'manually extracted terms'!$B$2:$B$219),1,0)</f>
        <v>0</v>
      </c>
    </row>
    <row r="897" spans="1:3" x14ac:dyDescent="0.25">
      <c r="A897" t="s">
        <v>2465</v>
      </c>
      <c r="B897" s="3" t="str">
        <f t="shared" si="13"/>
        <v>planassessmentfee</v>
      </c>
      <c r="C897">
        <f>IF(B897=LOOKUP(B897,'manually extracted terms'!$B$2:$B$219),1,0)</f>
        <v>1</v>
      </c>
    </row>
    <row r="898" spans="1:3" x14ac:dyDescent="0.25">
      <c r="A898" t="s">
        <v>2852</v>
      </c>
      <c r="B898" s="3" t="str">
        <f t="shared" ref="B898:B961" si="14">LOWER(SUBSTITUTE(A898," ",""))</f>
        <v>planavailability</v>
      </c>
      <c r="C898">
        <f>IF(B898=LOOKUP(B898,'manually extracted terms'!$B$2:$B$219),1,0)</f>
        <v>0</v>
      </c>
    </row>
    <row r="899" spans="1:3" x14ac:dyDescent="0.25">
      <c r="A899" t="s">
        <v>2985</v>
      </c>
      <c r="B899" s="3" t="str">
        <f t="shared" si="14"/>
        <v>plancost</v>
      </c>
      <c r="C899">
        <f>IF(B899=LOOKUP(B899,'manually extracted terms'!$B$2:$B$219),1,0)</f>
        <v>0</v>
      </c>
    </row>
    <row r="900" spans="1:3" x14ac:dyDescent="0.25">
      <c r="A900" t="s">
        <v>2369</v>
      </c>
      <c r="B900" s="3" t="str">
        <f t="shared" si="14"/>
        <v>planinformation</v>
      </c>
      <c r="C900">
        <f>IF(B900=LOOKUP(B900,'manually extracted terms'!$B$2:$B$219),1,0)</f>
        <v>0</v>
      </c>
    </row>
    <row r="901" spans="1:3" x14ac:dyDescent="0.25">
      <c r="A901" t="s">
        <v>2339</v>
      </c>
      <c r="B901" s="3" t="str">
        <f t="shared" si="14"/>
        <v>planissuer</v>
      </c>
      <c r="C901">
        <f>IF(B901=LOOKUP(B901,'manually extracted terms'!$B$2:$B$219),1,0)</f>
        <v>0</v>
      </c>
    </row>
    <row r="902" spans="1:3" x14ac:dyDescent="0.25">
      <c r="A902" t="s">
        <v>221</v>
      </c>
      <c r="B902" s="3" t="str">
        <f t="shared" si="14"/>
        <v>planpreference</v>
      </c>
      <c r="C902">
        <f>IF(B902=LOOKUP(B902,'manually extracted terms'!$B$2:$B$219),1,0)</f>
        <v>1</v>
      </c>
    </row>
    <row r="903" spans="1:3" x14ac:dyDescent="0.25">
      <c r="A903" t="s">
        <v>3216</v>
      </c>
      <c r="B903" s="3" t="str">
        <f t="shared" si="14"/>
        <v>planpresentation</v>
      </c>
      <c r="C903">
        <f>IF(B903=LOOKUP(B903,'manually extracted terms'!$B$2:$B$219),1,0)</f>
        <v>0</v>
      </c>
    </row>
    <row r="904" spans="1:3" x14ac:dyDescent="0.25">
      <c r="A904" t="s">
        <v>3139</v>
      </c>
      <c r="B904" s="3" t="str">
        <f t="shared" si="14"/>
        <v>planpresentationfilter</v>
      </c>
      <c r="C904">
        <f>IF(B904=LOOKUP(B904,'manually extracted terms'!$B$2:$B$219),1,0)</f>
        <v>0</v>
      </c>
    </row>
    <row r="905" spans="1:3" x14ac:dyDescent="0.25">
      <c r="A905" t="s">
        <v>2579</v>
      </c>
      <c r="B905" s="3" t="str">
        <f t="shared" si="14"/>
        <v>planqhp</v>
      </c>
      <c r="C905">
        <f>IF(B905=LOOKUP(B905,'manually extracted terms'!$B$2:$B$219),1,0)</f>
        <v>0</v>
      </c>
    </row>
    <row r="906" spans="1:3" x14ac:dyDescent="0.25">
      <c r="A906" t="s">
        <v>2518</v>
      </c>
      <c r="B906" s="3" t="str">
        <f t="shared" si="14"/>
        <v>planquality</v>
      </c>
      <c r="C906">
        <f>IF(B906=LOOKUP(B906,'manually extracted terms'!$B$2:$B$219),1,0)</f>
        <v>0</v>
      </c>
    </row>
    <row r="907" spans="1:3" x14ac:dyDescent="0.25">
      <c r="A907" t="s">
        <v>135</v>
      </c>
      <c r="B907" s="3" t="str">
        <f t="shared" si="14"/>
        <v>planqualityrating</v>
      </c>
      <c r="C907">
        <f>IF(B907=LOOKUP(B907,'manually extracted terms'!$B$2:$B$219),1,0)</f>
        <v>1</v>
      </c>
    </row>
    <row r="908" spans="1:3" x14ac:dyDescent="0.25">
      <c r="A908" t="s">
        <v>1214</v>
      </c>
      <c r="B908" s="3" t="str">
        <f t="shared" si="14"/>
        <v>planrating</v>
      </c>
      <c r="C908">
        <f>IF(B908=LOOKUP(B908,'manually extracted terms'!$B$2:$B$219),1,0)</f>
        <v>0</v>
      </c>
    </row>
    <row r="909" spans="1:3" x14ac:dyDescent="0.25">
      <c r="A909" t="s">
        <v>1209</v>
      </c>
      <c r="B909" s="3" t="str">
        <f t="shared" si="14"/>
        <v>planselection</v>
      </c>
      <c r="C909">
        <f>IF(B909=LOOKUP(B909,'manually extracted terms'!$B$2:$B$219),1,0)</f>
        <v>0</v>
      </c>
    </row>
    <row r="910" spans="1:3" x14ac:dyDescent="0.25">
      <c r="A910" t="s">
        <v>4480</v>
      </c>
      <c r="B910" s="3" t="str">
        <f t="shared" si="14"/>
        <v>platform</v>
      </c>
      <c r="C910">
        <f>IF(B910=LOOKUP(B910,'manually extracted terms'!$B$2:$B$219),1,0)</f>
        <v>0</v>
      </c>
    </row>
    <row r="911" spans="1:3" x14ac:dyDescent="0.25">
      <c r="A911" t="s">
        <v>1597</v>
      </c>
      <c r="B911" s="3" t="str">
        <f t="shared" si="14"/>
        <v>pocket</v>
      </c>
      <c r="C911">
        <f>IF(B911=LOOKUP(B911,'manually extracted terms'!$B$2:$B$219),1,0)</f>
        <v>0</v>
      </c>
    </row>
    <row r="912" spans="1:3" x14ac:dyDescent="0.25">
      <c r="A912" t="s">
        <v>1325</v>
      </c>
      <c r="B912" s="3" t="str">
        <f t="shared" si="14"/>
        <v>pocketcost</v>
      </c>
      <c r="C912">
        <f>IF(B912=LOOKUP(B912,'manually extracted terms'!$B$2:$B$219),1,0)</f>
        <v>0</v>
      </c>
    </row>
    <row r="913" spans="1:3" x14ac:dyDescent="0.25">
      <c r="A913" t="s">
        <v>1608</v>
      </c>
      <c r="B913" s="3" t="str">
        <f t="shared" si="14"/>
        <v>policy</v>
      </c>
      <c r="C913">
        <f>IF(B913=LOOKUP(B913,'manually extracted terms'!$B$2:$B$219),1,0)</f>
        <v>0</v>
      </c>
    </row>
    <row r="914" spans="1:3" x14ac:dyDescent="0.25">
      <c r="A914" t="s">
        <v>2570</v>
      </c>
      <c r="B914" s="3" t="str">
        <f t="shared" si="14"/>
        <v>policymaker</v>
      </c>
      <c r="C914">
        <f>IF(B914=LOOKUP(B914,'manually extracted terms'!$B$2:$B$219),1,0)</f>
        <v>0</v>
      </c>
    </row>
    <row r="915" spans="1:3" x14ac:dyDescent="0.25">
      <c r="A915" t="s">
        <v>2216</v>
      </c>
      <c r="B915" s="3" t="str">
        <f t="shared" si="14"/>
        <v>portal</v>
      </c>
      <c r="C915">
        <f>IF(B915=LOOKUP(B915,'manually extracted terms'!$B$2:$B$219),1,0)</f>
        <v>0</v>
      </c>
    </row>
    <row r="916" spans="1:3" x14ac:dyDescent="0.25">
      <c r="A916" t="s">
        <v>3418</v>
      </c>
      <c r="B916" s="3" t="str">
        <f t="shared" si="14"/>
        <v>portalapplication</v>
      </c>
      <c r="C916">
        <f>IF(B916=LOOKUP(B916,'manually extracted terms'!$B$2:$B$219),1,0)</f>
        <v>0</v>
      </c>
    </row>
    <row r="917" spans="1:3" x14ac:dyDescent="0.25">
      <c r="A917" t="s">
        <v>4390</v>
      </c>
      <c r="B917" s="3" t="str">
        <f t="shared" si="14"/>
        <v>portalcatalog</v>
      </c>
      <c r="C917">
        <f>IF(B917=LOOKUP(B917,'manually extracted terms'!$B$2:$B$219),1,0)</f>
        <v>0</v>
      </c>
    </row>
    <row r="918" spans="1:3" x14ac:dyDescent="0.25">
      <c r="A918" t="s">
        <v>3541</v>
      </c>
      <c r="B918" s="3" t="str">
        <f t="shared" si="14"/>
        <v>portallogin</v>
      </c>
      <c r="C918">
        <f>IF(B918=LOOKUP(B918,'manually extracted terms'!$B$2:$B$219),1,0)</f>
        <v>0</v>
      </c>
    </row>
    <row r="919" spans="1:3" x14ac:dyDescent="0.25">
      <c r="A919" t="s">
        <v>4244</v>
      </c>
      <c r="B919" s="3" t="str">
        <f t="shared" si="14"/>
        <v>portalloginaccount</v>
      </c>
      <c r="C919">
        <f>IF(B919=LOOKUP(B919,'manually extracted terms'!$B$2:$B$219),1,0)</f>
        <v>0</v>
      </c>
    </row>
    <row r="920" spans="1:3" x14ac:dyDescent="0.25">
      <c r="A920" t="s">
        <v>1728</v>
      </c>
      <c r="B920" s="3" t="str">
        <f t="shared" si="14"/>
        <v>post</v>
      </c>
      <c r="C920">
        <f>IF(B920=LOOKUP(B920,'manually extracted terms'!$B$2:$B$219),1,0)</f>
        <v>0</v>
      </c>
    </row>
    <row r="921" spans="1:3" x14ac:dyDescent="0.25">
      <c r="A921" t="s">
        <v>2448</v>
      </c>
      <c r="B921" s="3" t="str">
        <f t="shared" si="14"/>
        <v>potential</v>
      </c>
      <c r="C921">
        <f>IF(B921=LOOKUP(B921,'manually extracted terms'!$B$2:$B$219),1,0)</f>
        <v>0</v>
      </c>
    </row>
    <row r="922" spans="1:3" x14ac:dyDescent="0.25">
      <c r="A922" t="s">
        <v>2375</v>
      </c>
      <c r="B922" s="3" t="str">
        <f t="shared" si="14"/>
        <v>potentialcompliance</v>
      </c>
      <c r="C922">
        <f>IF(B922=LOOKUP(B922,'manually extracted terms'!$B$2:$B$219),1,0)</f>
        <v>0</v>
      </c>
    </row>
    <row r="923" spans="1:3" x14ac:dyDescent="0.25">
      <c r="A923" t="s">
        <v>2522</v>
      </c>
      <c r="B923" s="3" t="str">
        <f t="shared" si="14"/>
        <v>potentialcomplianceissue</v>
      </c>
      <c r="C923">
        <f>IF(B923=LOOKUP(B923,'manually extracted terms'!$B$2:$B$219),1,0)</f>
        <v>0</v>
      </c>
    </row>
    <row r="924" spans="1:3" x14ac:dyDescent="0.25">
      <c r="A924" t="s">
        <v>3024</v>
      </c>
      <c r="B924" s="3" t="str">
        <f t="shared" si="14"/>
        <v>poverty</v>
      </c>
      <c r="C924">
        <f>IF(B924=LOOKUP(B924,'manually extracted terms'!$B$2:$B$219),1,0)</f>
        <v>0</v>
      </c>
    </row>
    <row r="925" spans="1:3" x14ac:dyDescent="0.25">
      <c r="A925" t="s">
        <v>2653</v>
      </c>
      <c r="B925" s="3" t="str">
        <f t="shared" si="14"/>
        <v>povertylevel</v>
      </c>
      <c r="C925">
        <f>IF(B925=LOOKUP(B925,'manually extracted terms'!$B$2:$B$219),1,0)</f>
        <v>0</v>
      </c>
    </row>
    <row r="926" spans="1:3" x14ac:dyDescent="0.25">
      <c r="A926" t="s">
        <v>4354</v>
      </c>
      <c r="B926" s="3" t="str">
        <f t="shared" si="14"/>
        <v>povertylevelfpl</v>
      </c>
      <c r="C926">
        <f>IF(B926=LOOKUP(B926,'manually extracted terms'!$B$2:$B$219),1,0)</f>
        <v>0</v>
      </c>
    </row>
    <row r="927" spans="1:3" x14ac:dyDescent="0.25">
      <c r="A927" t="s">
        <v>1517</v>
      </c>
      <c r="B927" s="3" t="str">
        <f t="shared" si="14"/>
        <v>preference</v>
      </c>
      <c r="C927">
        <f>IF(B927=LOOKUP(B927,'manually extracted terms'!$B$2:$B$219),1,0)</f>
        <v>0</v>
      </c>
    </row>
    <row r="928" spans="1:3" x14ac:dyDescent="0.25">
      <c r="A928" t="s">
        <v>2370</v>
      </c>
      <c r="B928" s="3" t="str">
        <f t="shared" si="14"/>
        <v>preferencese</v>
      </c>
      <c r="C928">
        <f>IF(B928=LOOKUP(B928,'manually extracted terms'!$B$2:$B$219),1,0)</f>
        <v>0</v>
      </c>
    </row>
    <row r="929" spans="1:3" x14ac:dyDescent="0.25">
      <c r="A929" t="s">
        <v>2498</v>
      </c>
      <c r="B929" s="3" t="str">
        <f t="shared" si="14"/>
        <v>preferenceseg</v>
      </c>
      <c r="C929">
        <f>IF(B929=LOOKUP(B929,'manually extracted terms'!$B$2:$B$219),1,0)</f>
        <v>0</v>
      </c>
    </row>
    <row r="930" spans="1:3" x14ac:dyDescent="0.25">
      <c r="A930" t="s">
        <v>2650</v>
      </c>
      <c r="B930" s="3" t="str">
        <f t="shared" si="14"/>
        <v>preferred</v>
      </c>
      <c r="C930">
        <f>IF(B930=LOOKUP(B930,'manually extracted terms'!$B$2:$B$219),1,0)</f>
        <v>0</v>
      </c>
    </row>
    <row r="931" spans="1:3" x14ac:dyDescent="0.25">
      <c r="A931" t="s">
        <v>1487</v>
      </c>
      <c r="B931" s="3" t="str">
        <f t="shared" si="14"/>
        <v>preferredtype</v>
      </c>
      <c r="C931">
        <f>IF(B931=LOOKUP(B931,'manually extracted terms'!$B$2:$B$219),1,0)</f>
        <v>0</v>
      </c>
    </row>
    <row r="932" spans="1:3" x14ac:dyDescent="0.25">
      <c r="A932" t="s">
        <v>3900</v>
      </c>
      <c r="B932" s="3" t="str">
        <f t="shared" si="14"/>
        <v>pregnant</v>
      </c>
      <c r="C932">
        <f>IF(B932=LOOKUP(B932,'manually extracted terms'!$B$2:$B$219),1,0)</f>
        <v>0</v>
      </c>
    </row>
    <row r="933" spans="1:3" x14ac:dyDescent="0.25">
      <c r="A933" t="s">
        <v>109</v>
      </c>
      <c r="B933" s="3" t="str">
        <f t="shared" si="14"/>
        <v>pregnantwoman</v>
      </c>
      <c r="C933">
        <f>IF(B933=LOOKUP(B933,'manually extracted terms'!$B$2:$B$219),1,0)</f>
        <v>0</v>
      </c>
    </row>
    <row r="934" spans="1:3" x14ac:dyDescent="0.25">
      <c r="A934" t="s">
        <v>107</v>
      </c>
      <c r="B934" s="3" t="str">
        <f t="shared" si="14"/>
        <v>premium</v>
      </c>
      <c r="C934">
        <f>IF(B934=LOOKUP(B934,'manually extracted terms'!$B$2:$B$219),1,0)</f>
        <v>1</v>
      </c>
    </row>
    <row r="935" spans="1:3" x14ac:dyDescent="0.25">
      <c r="A935" t="s">
        <v>4176</v>
      </c>
      <c r="B935" s="3" t="str">
        <f t="shared" si="14"/>
        <v>premiumamount</v>
      </c>
      <c r="C935">
        <f>IF(B935=LOOKUP(B935,'manually extracted terms'!$B$2:$B$219),1,0)</f>
        <v>0</v>
      </c>
    </row>
    <row r="936" spans="1:3" x14ac:dyDescent="0.25">
      <c r="A936" t="s">
        <v>1237</v>
      </c>
      <c r="B936" s="3" t="str">
        <f t="shared" si="14"/>
        <v>premiumcontribution</v>
      </c>
      <c r="C936">
        <f>IF(B936=LOOKUP(B936,'manually extracted terms'!$B$2:$B$219),1,0)</f>
        <v>0</v>
      </c>
    </row>
    <row r="937" spans="1:3" x14ac:dyDescent="0.25">
      <c r="A937" t="s">
        <v>220</v>
      </c>
      <c r="B937" s="3" t="str">
        <f t="shared" si="14"/>
        <v>premiumcost</v>
      </c>
      <c r="C937">
        <f>IF(B937=LOOKUP(B937,'manually extracted terms'!$B$2:$B$219),1,0)</f>
        <v>1</v>
      </c>
    </row>
    <row r="938" spans="1:3" x14ac:dyDescent="0.25">
      <c r="A938" t="s">
        <v>4735</v>
      </c>
      <c r="B938" s="3" t="str">
        <f t="shared" si="14"/>
        <v>premiuminformation</v>
      </c>
      <c r="C938">
        <f>IF(B938=LOOKUP(B938,'manually extracted terms'!$B$2:$B$219),1,0)</f>
        <v>0</v>
      </c>
    </row>
    <row r="939" spans="1:3" x14ac:dyDescent="0.25">
      <c r="A939" t="s">
        <v>126</v>
      </c>
      <c r="B939" s="3" t="str">
        <f t="shared" si="14"/>
        <v>premiumpayment</v>
      </c>
      <c r="C939">
        <f>IF(B939=LOOKUP(B939,'manually extracted terms'!$B$2:$B$219),1,0)</f>
        <v>0</v>
      </c>
    </row>
    <row r="940" spans="1:3" x14ac:dyDescent="0.25">
      <c r="A940" t="s">
        <v>4056</v>
      </c>
      <c r="B940" s="3" t="str">
        <f t="shared" si="14"/>
        <v>premiumpaymenthistory</v>
      </c>
      <c r="C940">
        <f>IF(B940=LOOKUP(B940,'manually extracted terms'!$B$2:$B$219),1,0)</f>
        <v>0</v>
      </c>
    </row>
    <row r="941" spans="1:3" x14ac:dyDescent="0.25">
      <c r="A941" t="s">
        <v>4615</v>
      </c>
      <c r="B941" s="3" t="str">
        <f t="shared" si="14"/>
        <v>premiumpaymentreport</v>
      </c>
      <c r="C941">
        <f>IF(B941=LOOKUP(B941,'manually extracted terms'!$B$2:$B$219),1,0)</f>
        <v>0</v>
      </c>
    </row>
    <row r="942" spans="1:3" x14ac:dyDescent="0.25">
      <c r="A942" t="s">
        <v>2246</v>
      </c>
      <c r="B942" s="3" t="str">
        <f t="shared" si="14"/>
        <v>premiumtax</v>
      </c>
      <c r="C942">
        <f>IF(B942=LOOKUP(B942,'manually extracted terms'!$B$2:$B$219),1,0)</f>
        <v>0</v>
      </c>
    </row>
    <row r="943" spans="1:3" x14ac:dyDescent="0.25">
      <c r="A943" t="s">
        <v>2251</v>
      </c>
      <c r="B943" s="3" t="str">
        <f t="shared" si="14"/>
        <v>premiumtaxcredit</v>
      </c>
      <c r="C943">
        <f>IF(B943=LOOKUP(B943,'manually extracted terms'!$B$2:$B$219),1,0)</f>
        <v>0</v>
      </c>
    </row>
    <row r="944" spans="1:3" x14ac:dyDescent="0.25">
      <c r="A944" t="s">
        <v>4001</v>
      </c>
      <c r="B944" s="3" t="str">
        <f t="shared" si="14"/>
        <v>prenatal</v>
      </c>
      <c r="C944">
        <f>IF(B944=LOOKUP(B944,'manually extracted terms'!$B$2:$B$219),1,0)</f>
        <v>0</v>
      </c>
    </row>
    <row r="945" spans="1:3" x14ac:dyDescent="0.25">
      <c r="A945" t="s">
        <v>1388</v>
      </c>
      <c r="B945" s="3" t="str">
        <f t="shared" si="14"/>
        <v>prenatalgateway</v>
      </c>
      <c r="C945">
        <f>IF(B945=LOOKUP(B945,'manually extracted terms'!$B$2:$B$219),1,0)</f>
        <v>1</v>
      </c>
    </row>
    <row r="946" spans="1:3" x14ac:dyDescent="0.25">
      <c r="A946" t="s">
        <v>2665</v>
      </c>
      <c r="B946" s="3" t="str">
        <f t="shared" si="14"/>
        <v>preprinted</v>
      </c>
      <c r="C946">
        <f>IF(B946=LOOKUP(B946,'manually extracted terms'!$B$2:$B$219),1,0)</f>
        <v>0</v>
      </c>
    </row>
    <row r="947" spans="1:3" x14ac:dyDescent="0.25">
      <c r="A947" t="s">
        <v>3788</v>
      </c>
      <c r="B947" s="3" t="str">
        <f t="shared" si="14"/>
        <v>preprintedapplication</v>
      </c>
      <c r="C947">
        <f>IF(B947=LOOKUP(B947,'manually extracted terms'!$B$2:$B$219),1,0)</f>
        <v>0</v>
      </c>
    </row>
    <row r="948" spans="1:3" x14ac:dyDescent="0.25">
      <c r="A948" t="s">
        <v>2553</v>
      </c>
      <c r="B948" s="3" t="str">
        <f t="shared" si="14"/>
        <v>presence</v>
      </c>
      <c r="C948">
        <f>IF(B948=LOOKUP(B948,'manually extracted terms'!$B$2:$B$219),1,0)</f>
        <v>0</v>
      </c>
    </row>
    <row r="949" spans="1:3" x14ac:dyDescent="0.25">
      <c r="A949" t="s">
        <v>3993</v>
      </c>
      <c r="B949" s="3" t="str">
        <f t="shared" si="14"/>
        <v>presentation</v>
      </c>
      <c r="C949">
        <f>IF(B949=LOOKUP(B949,'manually extracted terms'!$B$2:$B$219),1,0)</f>
        <v>0</v>
      </c>
    </row>
    <row r="950" spans="1:3" x14ac:dyDescent="0.25">
      <c r="A950" t="s">
        <v>4427</v>
      </c>
      <c r="B950" s="3" t="str">
        <f t="shared" si="14"/>
        <v>presentationfilter</v>
      </c>
      <c r="C950">
        <f>IF(B950=LOOKUP(B950,'manually extracted terms'!$B$2:$B$219),1,0)</f>
        <v>0</v>
      </c>
    </row>
    <row r="951" spans="1:3" x14ac:dyDescent="0.25">
      <c r="A951" t="s">
        <v>4728</v>
      </c>
      <c r="B951" s="3" t="str">
        <f t="shared" si="14"/>
        <v>presumptive</v>
      </c>
      <c r="C951">
        <f>IF(B951=LOOKUP(B951,'manually extracted terms'!$B$2:$B$219),1,0)</f>
        <v>0</v>
      </c>
    </row>
    <row r="952" spans="1:3" x14ac:dyDescent="0.25">
      <c r="A952" t="s">
        <v>4232</v>
      </c>
      <c r="B952" s="3" t="str">
        <f t="shared" si="14"/>
        <v>presumptiveeligibility</v>
      </c>
      <c r="C952">
        <f>IF(B952=LOOKUP(B952,'manually extracted terms'!$B$2:$B$219),1,0)</f>
        <v>0</v>
      </c>
    </row>
    <row r="953" spans="1:3" x14ac:dyDescent="0.25">
      <c r="A953" t="s">
        <v>2906</v>
      </c>
      <c r="B953" s="3" t="str">
        <f t="shared" si="14"/>
        <v>presumptiveeligibilityprogram</v>
      </c>
      <c r="C953">
        <f>IF(B953=LOOKUP(B953,'manually extracted terms'!$B$2:$B$219),1,0)</f>
        <v>1</v>
      </c>
    </row>
    <row r="954" spans="1:3" x14ac:dyDescent="0.25">
      <c r="A954" t="s">
        <v>1032</v>
      </c>
      <c r="B954" s="3" t="str">
        <f t="shared" si="14"/>
        <v>presumptiveeligibilityprogramfunctionality</v>
      </c>
      <c r="C954">
        <f>IF(B954=LOOKUP(B954,'manually extracted terms'!$B$2:$B$219),1,0)</f>
        <v>0</v>
      </c>
    </row>
    <row r="955" spans="1:3" x14ac:dyDescent="0.25">
      <c r="A955" t="s">
        <v>3284</v>
      </c>
      <c r="B955" s="3" t="str">
        <f t="shared" si="14"/>
        <v>primary</v>
      </c>
      <c r="C955">
        <f>IF(B955=LOOKUP(B955,'manually extracted terms'!$B$2:$B$219),1,0)</f>
        <v>0</v>
      </c>
    </row>
    <row r="956" spans="1:3" x14ac:dyDescent="0.25">
      <c r="A956" t="s">
        <v>1423</v>
      </c>
      <c r="B956" s="3" t="str">
        <f t="shared" si="14"/>
        <v>primarylanguage</v>
      </c>
      <c r="C956">
        <f>IF(B956=LOOKUP(B956,'manually extracted terms'!$B$2:$B$219),1,0)</f>
        <v>1</v>
      </c>
    </row>
    <row r="957" spans="1:3" x14ac:dyDescent="0.25">
      <c r="A957" t="s">
        <v>1778</v>
      </c>
      <c r="B957" s="3" t="str">
        <f t="shared" si="14"/>
        <v>print</v>
      </c>
      <c r="C957">
        <f>IF(B957=LOOKUP(B957,'manually extracted terms'!$B$2:$B$219),1,0)</f>
        <v>0</v>
      </c>
    </row>
    <row r="958" spans="1:3" x14ac:dyDescent="0.25">
      <c r="A958" t="s">
        <v>1771</v>
      </c>
      <c r="B958" s="3" t="str">
        <f t="shared" si="14"/>
        <v>prior</v>
      </c>
      <c r="C958">
        <f>IF(B958=LOOKUP(B958,'manually extracted terms'!$B$2:$B$219),1,0)</f>
        <v>0</v>
      </c>
    </row>
    <row r="959" spans="1:3" x14ac:dyDescent="0.25">
      <c r="A959" t="s">
        <v>3586</v>
      </c>
      <c r="B959" s="3" t="str">
        <f t="shared" si="14"/>
        <v>prioritized</v>
      </c>
      <c r="C959">
        <f>IF(B959=LOOKUP(B959,'manually extracted terms'!$B$2:$B$219),1,0)</f>
        <v>0</v>
      </c>
    </row>
    <row r="960" spans="1:3" x14ac:dyDescent="0.25">
      <c r="A960" t="s">
        <v>1365</v>
      </c>
      <c r="B960" s="3" t="str">
        <f t="shared" si="14"/>
        <v>prioritizedbasis</v>
      </c>
      <c r="C960">
        <f>IF(B960=LOOKUP(B960,'manually extracted terms'!$B$2:$B$219),1,0)</f>
        <v>0</v>
      </c>
    </row>
    <row r="961" spans="1:3" x14ac:dyDescent="0.25">
      <c r="A961" t="s">
        <v>1696</v>
      </c>
      <c r="B961" s="3" t="str">
        <f t="shared" si="14"/>
        <v>procedure</v>
      </c>
      <c r="C961">
        <f>IF(B961=LOOKUP(B961,'manually extracted terms'!$B$2:$B$219),1,0)</f>
        <v>0</v>
      </c>
    </row>
    <row r="962" spans="1:3" x14ac:dyDescent="0.25">
      <c r="A962" t="s">
        <v>1511</v>
      </c>
      <c r="B962" s="3" t="str">
        <f t="shared" ref="B962:B1025" si="15">LOWER(SUBSTITUTE(A962," ",""))</f>
        <v>process</v>
      </c>
      <c r="C962">
        <f>IF(B962=LOOKUP(B962,'manually extracted terms'!$B$2:$B$219),1,0)</f>
        <v>0</v>
      </c>
    </row>
    <row r="963" spans="1:3" x14ac:dyDescent="0.25">
      <c r="A963" t="s">
        <v>1656</v>
      </c>
      <c r="B963" s="3" t="str">
        <f t="shared" si="15"/>
        <v>processing</v>
      </c>
      <c r="C963">
        <f>IF(B963=LOOKUP(B963,'manually extracted terms'!$B$2:$B$219),1,0)</f>
        <v>0</v>
      </c>
    </row>
    <row r="964" spans="1:3" x14ac:dyDescent="0.25">
      <c r="A964" t="s">
        <v>123</v>
      </c>
      <c r="B964" s="3" t="str">
        <f t="shared" si="15"/>
        <v>program</v>
      </c>
      <c r="C964">
        <f>IF(B964=LOOKUP(B964,'manually extracted terms'!$B$2:$B$219),1,0)</f>
        <v>1</v>
      </c>
    </row>
    <row r="965" spans="1:3" x14ac:dyDescent="0.25">
      <c r="A965" t="s">
        <v>4397</v>
      </c>
      <c r="B965" s="3" t="str">
        <f t="shared" si="15"/>
        <v>programeligibility</v>
      </c>
      <c r="C965">
        <f>IF(B965=LOOKUP(B965,'manually extracted terms'!$B$2:$B$219),1,0)</f>
        <v>1</v>
      </c>
    </row>
    <row r="966" spans="1:3" x14ac:dyDescent="0.25">
      <c r="A966" t="s">
        <v>1128</v>
      </c>
      <c r="B966" s="3" t="str">
        <f t="shared" si="15"/>
        <v>programeligibilitydetermination</v>
      </c>
      <c r="C966">
        <f>IF(B966=LOOKUP(B966,'manually extracted terms'!$B$2:$B$219),1,0)</f>
        <v>0</v>
      </c>
    </row>
    <row r="967" spans="1:3" x14ac:dyDescent="0.25">
      <c r="A967" t="s">
        <v>4438</v>
      </c>
      <c r="B967" s="3" t="str">
        <f t="shared" si="15"/>
        <v>programfunctionality</v>
      </c>
      <c r="C967">
        <f>IF(B967=LOOKUP(B967,'manually extracted terms'!$B$2:$B$219),1,0)</f>
        <v>0</v>
      </c>
    </row>
    <row r="968" spans="1:3" x14ac:dyDescent="0.25">
      <c r="A968" t="s">
        <v>1334</v>
      </c>
      <c r="B968" s="3" t="str">
        <f t="shared" si="15"/>
        <v>programpartner</v>
      </c>
      <c r="C968">
        <f>IF(B968=LOOKUP(B968,'manually extracted terms'!$B$2:$B$219),1,0)</f>
        <v>1</v>
      </c>
    </row>
    <row r="969" spans="1:3" x14ac:dyDescent="0.25">
      <c r="A969" t="s">
        <v>3620</v>
      </c>
      <c r="B969" s="3" t="str">
        <f t="shared" si="15"/>
        <v>programsponsor</v>
      </c>
      <c r="C969">
        <f>IF(B969=LOOKUP(B969,'manually extracted terms'!$B$2:$B$219),1,0)</f>
        <v>1</v>
      </c>
    </row>
    <row r="970" spans="1:3" x14ac:dyDescent="0.25">
      <c r="A970" t="s">
        <v>1473</v>
      </c>
      <c r="B970" s="3" t="str">
        <f t="shared" si="15"/>
        <v>programtype</v>
      </c>
      <c r="C970">
        <f>IF(B970=LOOKUP(B970,'manually extracted terms'!$B$2:$B$219),1,0)</f>
        <v>0</v>
      </c>
    </row>
    <row r="971" spans="1:3" x14ac:dyDescent="0.25">
      <c r="A971" t="s">
        <v>1699</v>
      </c>
      <c r="B971" s="3" t="str">
        <f t="shared" si="15"/>
        <v>progress</v>
      </c>
      <c r="C971">
        <f>IF(B971=LOOKUP(B971,'manually extracted terms'!$B$2:$B$219),1,0)</f>
        <v>0</v>
      </c>
    </row>
    <row r="972" spans="1:3" x14ac:dyDescent="0.25">
      <c r="A972" t="s">
        <v>2896</v>
      </c>
      <c r="B972" s="3" t="str">
        <f t="shared" si="15"/>
        <v>progressstatus</v>
      </c>
      <c r="C972">
        <f>IF(B972=LOOKUP(B972,'manually extracted terms'!$B$2:$B$219),1,0)</f>
        <v>0</v>
      </c>
    </row>
    <row r="973" spans="1:3" x14ac:dyDescent="0.25">
      <c r="A973" t="s">
        <v>5083</v>
      </c>
      <c r="B973" s="3" t="str">
        <f t="shared" si="15"/>
        <v>progressstatuscompleted</v>
      </c>
      <c r="C973">
        <f>IF(B973=LOOKUP(B973,'manually extracted terms'!$B$2:$B$219),1,0)</f>
        <v>0</v>
      </c>
    </row>
    <row r="974" spans="1:3" x14ac:dyDescent="0.25">
      <c r="A974" t="s">
        <v>87</v>
      </c>
      <c r="B974" s="3" t="str">
        <f t="shared" si="15"/>
        <v>provider</v>
      </c>
      <c r="C974">
        <f>IF(B974=LOOKUP(B974,'manually extracted terms'!$B$2:$B$219),1,0)</f>
        <v>1</v>
      </c>
    </row>
    <row r="975" spans="1:3" x14ac:dyDescent="0.25">
      <c r="A975" t="s">
        <v>88</v>
      </c>
      <c r="B975" s="3" t="str">
        <f t="shared" si="15"/>
        <v>providerdirectory</v>
      </c>
      <c r="C975">
        <f>IF(B975=LOOKUP(B975,'manually extracted terms'!$B$2:$B$219),1,0)</f>
        <v>1</v>
      </c>
    </row>
    <row r="976" spans="1:3" x14ac:dyDescent="0.25">
      <c r="A976" t="s">
        <v>3944</v>
      </c>
      <c r="B976" s="3" t="str">
        <f t="shared" si="15"/>
        <v>providerquality</v>
      </c>
      <c r="C976">
        <f>IF(B976=LOOKUP(B976,'manually extracted terms'!$B$2:$B$219),1,0)</f>
        <v>0</v>
      </c>
    </row>
    <row r="977" spans="1:3" x14ac:dyDescent="0.25">
      <c r="A977" t="s">
        <v>3687</v>
      </c>
      <c r="B977" s="3" t="str">
        <f t="shared" si="15"/>
        <v>providerqualityinformation</v>
      </c>
      <c r="C977">
        <f>IF(B977=LOOKUP(B977,'manually extracted terms'!$B$2:$B$219),1,0)</f>
        <v>0</v>
      </c>
    </row>
    <row r="978" spans="1:3" x14ac:dyDescent="0.25">
      <c r="A978" t="s">
        <v>4403</v>
      </c>
      <c r="B978" s="3" t="str">
        <f t="shared" si="15"/>
        <v>provision</v>
      </c>
      <c r="C978">
        <f>IF(B978=LOOKUP(B978,'manually extracted terms'!$B$2:$B$219),1,0)</f>
        <v>0</v>
      </c>
    </row>
    <row r="979" spans="1:3" x14ac:dyDescent="0.25">
      <c r="A979" t="s">
        <v>1563</v>
      </c>
      <c r="B979" s="3" t="str">
        <f t="shared" si="15"/>
        <v>purpose</v>
      </c>
      <c r="C979">
        <f>IF(B979=LOOKUP(B979,'manually extracted terms'!$B$2:$B$219),1,0)</f>
        <v>0</v>
      </c>
    </row>
    <row r="980" spans="1:3" x14ac:dyDescent="0.25">
      <c r="A980" t="s">
        <v>359</v>
      </c>
      <c r="B980" s="3" t="str">
        <f t="shared" si="15"/>
        <v>qhp</v>
      </c>
      <c r="C980">
        <f>IF(B980=LOOKUP(B980,'manually extracted terms'!$B$2:$B$219),1,0)</f>
        <v>1</v>
      </c>
    </row>
    <row r="981" spans="1:3" x14ac:dyDescent="0.25">
      <c r="A981" t="s">
        <v>4128</v>
      </c>
      <c r="B981" s="3" t="str">
        <f t="shared" si="15"/>
        <v>qhpcertification</v>
      </c>
      <c r="C981">
        <f>IF(B981=LOOKUP(B981,'manually extracted terms'!$B$2:$B$219),1,0)</f>
        <v>0</v>
      </c>
    </row>
    <row r="982" spans="1:3" x14ac:dyDescent="0.25">
      <c r="A982" t="s">
        <v>1353</v>
      </c>
      <c r="B982" s="3" t="str">
        <f t="shared" si="15"/>
        <v>qhpevaluation</v>
      </c>
      <c r="C982">
        <f>IF(B982=LOOKUP(B982,'manually extracted terms'!$B$2:$B$219),1,0)</f>
        <v>0</v>
      </c>
    </row>
    <row r="983" spans="1:3" x14ac:dyDescent="0.25">
      <c r="A983" t="s">
        <v>3698</v>
      </c>
      <c r="B983" s="3" t="str">
        <f t="shared" si="15"/>
        <v>qhpinformation</v>
      </c>
      <c r="C983">
        <f>IF(B983=LOOKUP(B983,'manually extracted terms'!$B$2:$B$219),1,0)</f>
        <v>0</v>
      </c>
    </row>
    <row r="984" spans="1:3" x14ac:dyDescent="0.25">
      <c r="A984" t="s">
        <v>2376</v>
      </c>
      <c r="B984" s="3" t="str">
        <f t="shared" si="15"/>
        <v>qhpmedi-cal</v>
      </c>
      <c r="C984">
        <f>IF(B984=LOOKUP(B984,'manually extracted terms'!$B$2:$B$219),1,0)</f>
        <v>0</v>
      </c>
    </row>
    <row r="985" spans="1:3" x14ac:dyDescent="0.25">
      <c r="A985" t="s">
        <v>5084</v>
      </c>
      <c r="B985" s="3" t="str">
        <f t="shared" si="15"/>
        <v>qhpmedi-calaim</v>
      </c>
      <c r="C985">
        <f>IF(B985=LOOKUP(B985,'manually extracted terms'!$B$2:$B$219),1,0)</f>
        <v>0</v>
      </c>
    </row>
    <row r="986" spans="1:3" x14ac:dyDescent="0.25">
      <c r="A986" t="s">
        <v>1456</v>
      </c>
      <c r="B986" s="3" t="str">
        <f t="shared" si="15"/>
        <v>qhpnon-renewal</v>
      </c>
      <c r="C986">
        <f>IF(B986=LOOKUP(B986,'manually extracted terms'!$B$2:$B$219),1,0)</f>
        <v>1</v>
      </c>
    </row>
    <row r="987" spans="1:3" x14ac:dyDescent="0.25">
      <c r="A987" t="s">
        <v>1457</v>
      </c>
      <c r="B987" s="3" t="str">
        <f t="shared" si="15"/>
        <v>qhprecertification</v>
      </c>
      <c r="C987">
        <f>IF(B987=LOOKUP(B987,'manually extracted terms'!$B$2:$B$219),1,0)</f>
        <v>1</v>
      </c>
    </row>
    <row r="988" spans="1:3" x14ac:dyDescent="0.25">
      <c r="A988" t="s">
        <v>2223</v>
      </c>
      <c r="B988" s="3" t="str">
        <f t="shared" si="15"/>
        <v>qualified</v>
      </c>
      <c r="C988">
        <f>IF(B988=LOOKUP(B988,'manually extracted terms'!$B$2:$B$219),1,0)</f>
        <v>0</v>
      </c>
    </row>
    <row r="989" spans="1:3" x14ac:dyDescent="0.25">
      <c r="A989" t="s">
        <v>2224</v>
      </c>
      <c r="B989" s="3" t="str">
        <f t="shared" si="15"/>
        <v>qualifiedhealth</v>
      </c>
      <c r="C989">
        <f>IF(B989=LOOKUP(B989,'manually extracted terms'!$B$2:$B$219),1,0)</f>
        <v>0</v>
      </c>
    </row>
    <row r="990" spans="1:3" x14ac:dyDescent="0.25">
      <c r="A990" t="s">
        <v>148</v>
      </c>
      <c r="B990" s="3" t="str">
        <f t="shared" si="15"/>
        <v>qualifiedhealthplan</v>
      </c>
      <c r="C990">
        <f>IF(B990=LOOKUP(B990,'manually extracted terms'!$B$2:$B$219),1,0)</f>
        <v>1</v>
      </c>
    </row>
    <row r="991" spans="1:3" x14ac:dyDescent="0.25">
      <c r="A991" t="s">
        <v>1010</v>
      </c>
      <c r="B991" s="3" t="str">
        <f t="shared" si="15"/>
        <v>qualifiedhealthplanissuer</v>
      </c>
      <c r="C991">
        <f>IF(B991=LOOKUP(B991,'manually extracted terms'!$B$2:$B$219),1,0)</f>
        <v>0</v>
      </c>
    </row>
    <row r="992" spans="1:3" x14ac:dyDescent="0.25">
      <c r="A992" t="s">
        <v>5085</v>
      </c>
      <c r="B992" s="3" t="str">
        <f t="shared" si="15"/>
        <v>qualifiedhealthplanqhp</v>
      </c>
      <c r="C992">
        <f>IF(B992=LOOKUP(B992,'manually extracted terms'!$B$2:$B$219),1,0)</f>
        <v>0</v>
      </c>
    </row>
    <row r="993" spans="1:3" x14ac:dyDescent="0.25">
      <c r="A993" t="s">
        <v>2218</v>
      </c>
      <c r="B993" s="3" t="str">
        <f t="shared" si="15"/>
        <v>quality</v>
      </c>
      <c r="C993">
        <f>IF(B993=LOOKUP(B993,'manually extracted terms'!$B$2:$B$219),1,0)</f>
        <v>0</v>
      </c>
    </row>
    <row r="994" spans="1:3" x14ac:dyDescent="0.25">
      <c r="A994" t="s">
        <v>2373</v>
      </c>
      <c r="B994" s="3" t="str">
        <f t="shared" si="15"/>
        <v>qualitycontrol</v>
      </c>
      <c r="C994">
        <f>IF(B994=LOOKUP(B994,'manually extracted terms'!$B$2:$B$219),1,0)</f>
        <v>0</v>
      </c>
    </row>
    <row r="995" spans="1:3" x14ac:dyDescent="0.25">
      <c r="A995" t="s">
        <v>2561</v>
      </c>
      <c r="B995" s="3" t="str">
        <f t="shared" si="15"/>
        <v>qualitycontrolinitiative</v>
      </c>
      <c r="C995">
        <f>IF(B995=LOOKUP(B995,'manually extracted terms'!$B$2:$B$219),1,0)</f>
        <v>0</v>
      </c>
    </row>
    <row r="996" spans="1:3" x14ac:dyDescent="0.25">
      <c r="A996" t="s">
        <v>1233</v>
      </c>
      <c r="B996" s="3" t="str">
        <f t="shared" si="15"/>
        <v>qualitydoctor</v>
      </c>
      <c r="C996">
        <f>IF(B996=LOOKUP(B996,'manually extracted terms'!$B$2:$B$219),1,0)</f>
        <v>0</v>
      </c>
    </row>
    <row r="997" spans="1:3" x14ac:dyDescent="0.25">
      <c r="A997" t="s">
        <v>2357</v>
      </c>
      <c r="B997" s="3" t="str">
        <f t="shared" si="15"/>
        <v>qualityindicator</v>
      </c>
      <c r="C997">
        <f>IF(B997=LOOKUP(B997,'manually extracted terms'!$B$2:$B$219),1,0)</f>
        <v>0</v>
      </c>
    </row>
    <row r="998" spans="1:3" x14ac:dyDescent="0.25">
      <c r="A998" t="s">
        <v>2962</v>
      </c>
      <c r="B998" s="3" t="str">
        <f t="shared" si="15"/>
        <v>qualityinformation</v>
      </c>
      <c r="C998">
        <f>IF(B998=LOOKUP(B998,'manually extracted terms'!$B$2:$B$219),1,0)</f>
        <v>0</v>
      </c>
    </row>
    <row r="999" spans="1:3" x14ac:dyDescent="0.25">
      <c r="A999" t="s">
        <v>1201</v>
      </c>
      <c r="B999" s="3" t="str">
        <f t="shared" si="15"/>
        <v>qualitymeasure</v>
      </c>
      <c r="C999">
        <f>IF(B999=LOOKUP(B999,'manually extracted terms'!$B$2:$B$219),1,0)</f>
        <v>0</v>
      </c>
    </row>
    <row r="1000" spans="1:3" x14ac:dyDescent="0.25">
      <c r="A1000" t="s">
        <v>1195</v>
      </c>
      <c r="B1000" s="3" t="str">
        <f t="shared" si="15"/>
        <v>qualityrating</v>
      </c>
      <c r="C1000">
        <f>IF(B1000=LOOKUP(B1000,'manually extracted terms'!$B$2:$B$219),1,0)</f>
        <v>1</v>
      </c>
    </row>
    <row r="1001" spans="1:3" x14ac:dyDescent="0.25">
      <c r="A1001" t="s">
        <v>136</v>
      </c>
      <c r="B1001" s="3" t="str">
        <f t="shared" si="15"/>
        <v>qualityratingmethodology</v>
      </c>
      <c r="C1001">
        <f>IF(B1001=LOOKUP(B1001,'manually extracted terms'!$B$2:$B$219),1,0)</f>
        <v>0</v>
      </c>
    </row>
    <row r="1002" spans="1:3" x14ac:dyDescent="0.25">
      <c r="A1002" t="s">
        <v>1808</v>
      </c>
      <c r="B1002" s="3" t="str">
        <f t="shared" si="15"/>
        <v>quarterly</v>
      </c>
      <c r="C1002">
        <f>IF(B1002=LOOKUP(B1002,'manually extracted terms'!$B$2:$B$219),1,0)</f>
        <v>0</v>
      </c>
    </row>
    <row r="1003" spans="1:3" x14ac:dyDescent="0.25">
      <c r="A1003" t="s">
        <v>1545</v>
      </c>
      <c r="B1003" s="3" t="str">
        <f t="shared" si="15"/>
        <v>question</v>
      </c>
      <c r="C1003">
        <f>IF(B1003=LOOKUP(B1003,'manually extracted terms'!$B$2:$B$219),1,0)</f>
        <v>0</v>
      </c>
    </row>
    <row r="1004" spans="1:3" x14ac:dyDescent="0.25">
      <c r="A1004" t="s">
        <v>1322</v>
      </c>
      <c r="B1004" s="3" t="str">
        <f t="shared" si="15"/>
        <v>questionicon</v>
      </c>
      <c r="C1004">
        <f>IF(B1004=LOOKUP(B1004,'manually extracted terms'!$B$2:$B$219),1,0)</f>
        <v>0</v>
      </c>
    </row>
    <row r="1005" spans="1:3" x14ac:dyDescent="0.25">
      <c r="A1005" t="s">
        <v>1791</v>
      </c>
      <c r="B1005" s="3" t="str">
        <f t="shared" si="15"/>
        <v>queue</v>
      </c>
      <c r="C1005">
        <f>IF(B1005=LOOKUP(B1005,'manually extracted terms'!$B$2:$B$219),1,0)</f>
        <v>0</v>
      </c>
    </row>
    <row r="1006" spans="1:3" x14ac:dyDescent="0.25">
      <c r="A1006" t="s">
        <v>1820</v>
      </c>
      <c r="B1006" s="3" t="str">
        <f t="shared" si="15"/>
        <v>race</v>
      </c>
      <c r="C1006">
        <f>IF(B1006=LOOKUP(B1006,'manually extracted terms'!$B$2:$B$219),1,0)</f>
        <v>1</v>
      </c>
    </row>
    <row r="1007" spans="1:3" x14ac:dyDescent="0.25">
      <c r="A1007" t="s">
        <v>3954</v>
      </c>
      <c r="B1007" s="3" t="str">
        <f t="shared" si="15"/>
        <v>random</v>
      </c>
      <c r="C1007">
        <f>IF(B1007=LOOKUP(B1007,'manually extracted terms'!$B$2:$B$219),1,0)</f>
        <v>0</v>
      </c>
    </row>
    <row r="1008" spans="1:3" x14ac:dyDescent="0.25">
      <c r="A1008" t="s">
        <v>4461</v>
      </c>
      <c r="B1008" s="3" t="str">
        <f t="shared" si="15"/>
        <v>randomsurvey</v>
      </c>
      <c r="C1008">
        <f>IF(B1008=LOOKUP(B1008,'manually extracted terms'!$B$2:$B$219),1,0)</f>
        <v>0</v>
      </c>
    </row>
    <row r="1009" spans="1:3" x14ac:dyDescent="0.25">
      <c r="A1009" t="s">
        <v>1723</v>
      </c>
      <c r="B1009" s="3" t="str">
        <f t="shared" si="15"/>
        <v>range</v>
      </c>
      <c r="C1009">
        <f>IF(B1009=LOOKUP(B1009,'manually extracted terms'!$B$2:$B$219),1,0)</f>
        <v>0</v>
      </c>
    </row>
    <row r="1010" spans="1:3" x14ac:dyDescent="0.25">
      <c r="A1010" t="s">
        <v>4540</v>
      </c>
      <c r="B1010" s="3" t="str">
        <f t="shared" si="15"/>
        <v>rangelow</v>
      </c>
      <c r="C1010">
        <f>IF(B1010=LOOKUP(B1010,'manually extracted terms'!$B$2:$B$219),1,0)</f>
        <v>0</v>
      </c>
    </row>
    <row r="1011" spans="1:3" x14ac:dyDescent="0.25">
      <c r="A1011" t="s">
        <v>3883</v>
      </c>
      <c r="B1011" s="3" t="str">
        <f t="shared" si="15"/>
        <v>rate</v>
      </c>
      <c r="C1011">
        <f>IF(B1011=LOOKUP(B1011,'manually extracted terms'!$B$2:$B$219),1,0)</f>
        <v>0</v>
      </c>
    </row>
    <row r="1012" spans="1:3" x14ac:dyDescent="0.25">
      <c r="A1012" t="s">
        <v>165</v>
      </c>
      <c r="B1012" s="3" t="str">
        <f t="shared" si="15"/>
        <v>rating</v>
      </c>
      <c r="C1012">
        <f>IF(B1012=LOOKUP(B1012,'manually extracted terms'!$B$2:$B$219),1,0)</f>
        <v>0</v>
      </c>
    </row>
    <row r="1013" spans="1:3" x14ac:dyDescent="0.25">
      <c r="A1013" t="s">
        <v>1082</v>
      </c>
      <c r="B1013" s="3" t="str">
        <f t="shared" si="15"/>
        <v>ratingcriteriainformation</v>
      </c>
      <c r="C1013">
        <f>IF(B1013=LOOKUP(B1013,'manually extracted terms'!$B$2:$B$219),1,0)</f>
        <v>0</v>
      </c>
    </row>
    <row r="1014" spans="1:3" x14ac:dyDescent="0.25">
      <c r="A1014" t="s">
        <v>3263</v>
      </c>
      <c r="B1014" s="3" t="str">
        <f t="shared" si="15"/>
        <v>ratingmethodology</v>
      </c>
      <c r="C1014">
        <f>IF(B1014=LOOKUP(B1014,'manually extracted terms'!$B$2:$B$219),1,0)</f>
        <v>0</v>
      </c>
    </row>
    <row r="1015" spans="1:3" x14ac:dyDescent="0.25">
      <c r="A1015" t="s">
        <v>1595</v>
      </c>
      <c r="B1015" s="3" t="str">
        <f t="shared" si="15"/>
        <v>real-time</v>
      </c>
      <c r="C1015">
        <f>IF(B1015=LOOKUP(B1015,'manually extracted terms'!$B$2:$B$219),1,0)</f>
        <v>0</v>
      </c>
    </row>
    <row r="1016" spans="1:3" x14ac:dyDescent="0.25">
      <c r="A1016" t="s">
        <v>3894</v>
      </c>
      <c r="B1016" s="3" t="str">
        <f t="shared" si="15"/>
        <v>real-timeonline</v>
      </c>
      <c r="C1016">
        <f>IF(B1016=LOOKUP(B1016,'manually extracted terms'!$B$2:$B$219),1,0)</f>
        <v>0</v>
      </c>
    </row>
    <row r="1017" spans="1:3" x14ac:dyDescent="0.25">
      <c r="A1017" t="s">
        <v>1441</v>
      </c>
      <c r="B1017" s="3" t="str">
        <f t="shared" si="15"/>
        <v>real-timetransmission</v>
      </c>
      <c r="C1017">
        <f>IF(B1017=LOOKUP(B1017,'manually extracted terms'!$B$2:$B$219),1,0)</f>
        <v>0</v>
      </c>
    </row>
    <row r="1018" spans="1:3" x14ac:dyDescent="0.25">
      <c r="A1018" t="s">
        <v>1665</v>
      </c>
      <c r="B1018" s="3" t="str">
        <f t="shared" si="15"/>
        <v>reason</v>
      </c>
      <c r="C1018">
        <f>IF(B1018=LOOKUP(B1018,'manually extracted terms'!$B$2:$B$219),1,0)</f>
        <v>0</v>
      </c>
    </row>
    <row r="1019" spans="1:3" x14ac:dyDescent="0.25">
      <c r="A1019" t="s">
        <v>1761</v>
      </c>
      <c r="B1019" s="3" t="str">
        <f t="shared" si="15"/>
        <v>receipt</v>
      </c>
      <c r="C1019">
        <f>IF(B1019=LOOKUP(B1019,'manually extracted terms'!$B$2:$B$219),1,0)</f>
        <v>0</v>
      </c>
    </row>
    <row r="1020" spans="1:3" x14ac:dyDescent="0.25">
      <c r="A1020" t="s">
        <v>1619</v>
      </c>
      <c r="B1020" s="3" t="str">
        <f t="shared" si="15"/>
        <v>received</v>
      </c>
      <c r="C1020">
        <f>IF(B1020=LOOKUP(B1020,'manually extracted terms'!$B$2:$B$219),1,0)</f>
        <v>0</v>
      </c>
    </row>
    <row r="1021" spans="1:3" x14ac:dyDescent="0.25">
      <c r="A1021" t="s">
        <v>2382</v>
      </c>
      <c r="B1021" s="3" t="str">
        <f t="shared" si="15"/>
        <v>receiving</v>
      </c>
      <c r="C1021">
        <f>IF(B1021=LOOKUP(B1021,'manually extracted terms'!$B$2:$B$219),1,0)</f>
        <v>0</v>
      </c>
    </row>
    <row r="1022" spans="1:3" x14ac:dyDescent="0.25">
      <c r="A1022" t="s">
        <v>4573</v>
      </c>
      <c r="B1022" s="3" t="str">
        <f t="shared" si="15"/>
        <v>receivingeligibility</v>
      </c>
      <c r="C1022">
        <f>IF(B1022=LOOKUP(B1022,'manually extracted terms'!$B$2:$B$219),1,0)</f>
        <v>0</v>
      </c>
    </row>
    <row r="1023" spans="1:3" x14ac:dyDescent="0.25">
      <c r="A1023" t="s">
        <v>1104</v>
      </c>
      <c r="B1023" s="3" t="str">
        <f t="shared" si="15"/>
        <v>receivingeligibilitydetermination</v>
      </c>
      <c r="C1023">
        <f>IF(B1023=LOOKUP(B1023,'manually extracted terms'!$B$2:$B$219),1,0)</f>
        <v>0</v>
      </c>
    </row>
    <row r="1024" spans="1:3" x14ac:dyDescent="0.25">
      <c r="A1024" t="s">
        <v>141</v>
      </c>
      <c r="B1024" s="3" t="str">
        <f t="shared" si="15"/>
        <v>recertification</v>
      </c>
      <c r="C1024">
        <f>IF(B1024=LOOKUP(B1024,'manually extracted terms'!$B$2:$B$219),1,0)</f>
        <v>1</v>
      </c>
    </row>
    <row r="1025" spans="1:3" x14ac:dyDescent="0.25">
      <c r="A1025" t="s">
        <v>190</v>
      </c>
      <c r="B1025" s="3" t="str">
        <f t="shared" si="15"/>
        <v>recipient</v>
      </c>
      <c r="C1025">
        <f>IF(B1025=LOOKUP(B1025,'manually extracted terms'!$B$2:$B$219),1,0)</f>
        <v>1</v>
      </c>
    </row>
    <row r="1026" spans="1:3" x14ac:dyDescent="0.25">
      <c r="A1026" t="s">
        <v>2816</v>
      </c>
      <c r="B1026" s="3" t="str">
        <f t="shared" ref="B1026:B1089" si="16">LOWER(SUBSTITUTE(A1026," ",""))</f>
        <v>reconciled</v>
      </c>
      <c r="C1026">
        <f>IF(B1026=LOOKUP(B1026,'manually extracted terms'!$B$2:$B$219),1,0)</f>
        <v>0</v>
      </c>
    </row>
    <row r="1027" spans="1:3" x14ac:dyDescent="0.25">
      <c r="A1027" t="s">
        <v>2726</v>
      </c>
      <c r="B1027" s="3" t="str">
        <f t="shared" si="16"/>
        <v>reconciledperiodic</v>
      </c>
      <c r="C1027">
        <f>IF(B1027=LOOKUP(B1027,'manually extracted terms'!$B$2:$B$219),1,0)</f>
        <v>0</v>
      </c>
    </row>
    <row r="1028" spans="1:3" x14ac:dyDescent="0.25">
      <c r="A1028" t="s">
        <v>151</v>
      </c>
      <c r="B1028" s="3" t="str">
        <f t="shared" si="16"/>
        <v>reconciledperiodicenrollment</v>
      </c>
      <c r="C1028">
        <f>IF(B1028=LOOKUP(B1028,'manually extracted terms'!$B$2:$B$219),1,0)</f>
        <v>1</v>
      </c>
    </row>
    <row r="1029" spans="1:3" x14ac:dyDescent="0.25">
      <c r="A1029" t="s">
        <v>996</v>
      </c>
      <c r="B1029" s="3" t="str">
        <f t="shared" si="16"/>
        <v>reconciledperiodicenrollmentinformation</v>
      </c>
      <c r="C1029">
        <f>IF(B1029=LOOKUP(B1029,'manually extracted terms'!$B$2:$B$219),1,0)</f>
        <v>0</v>
      </c>
    </row>
    <row r="1030" spans="1:3" x14ac:dyDescent="0.25">
      <c r="A1030" t="s">
        <v>1603</v>
      </c>
      <c r="B1030" s="3" t="str">
        <f t="shared" si="16"/>
        <v>record</v>
      </c>
      <c r="C1030">
        <f>IF(B1030=LOOKUP(B1030,'manually extracted terms'!$B$2:$B$219),1,0)</f>
        <v>0</v>
      </c>
    </row>
    <row r="1031" spans="1:3" x14ac:dyDescent="0.25">
      <c r="A1031" t="s">
        <v>5086</v>
      </c>
      <c r="B1031" s="3" t="str">
        <f t="shared" si="16"/>
        <v>recordavailable</v>
      </c>
      <c r="C1031">
        <f>IF(B1031=LOOKUP(B1031,'manually extracted terms'!$B$2:$B$219),1,0)</f>
        <v>0</v>
      </c>
    </row>
    <row r="1032" spans="1:3" x14ac:dyDescent="0.25">
      <c r="A1032" t="s">
        <v>5087</v>
      </c>
      <c r="B1032" s="3" t="str">
        <f t="shared" si="16"/>
        <v>recordavailableplan</v>
      </c>
      <c r="C1032">
        <f>IF(B1032=LOOKUP(B1032,'manually extracted terms'!$B$2:$B$219),1,0)</f>
        <v>0</v>
      </c>
    </row>
    <row r="1033" spans="1:3" x14ac:dyDescent="0.25">
      <c r="A1033" t="s">
        <v>5088</v>
      </c>
      <c r="B1033" s="3" t="str">
        <f t="shared" si="16"/>
        <v>recordhousehold</v>
      </c>
      <c r="C1033">
        <f>IF(B1033=LOOKUP(B1033,'manually extracted terms'!$B$2:$B$219),1,0)</f>
        <v>0</v>
      </c>
    </row>
    <row r="1034" spans="1:3" x14ac:dyDescent="0.25">
      <c r="A1034" t="s">
        <v>5089</v>
      </c>
      <c r="B1034" s="3" t="str">
        <f t="shared" si="16"/>
        <v>recordhouseholdmember</v>
      </c>
      <c r="C1034">
        <f>IF(B1034=LOOKUP(B1034,'manually extracted terms'!$B$2:$B$219),1,0)</f>
        <v>0</v>
      </c>
    </row>
    <row r="1035" spans="1:3" x14ac:dyDescent="0.25">
      <c r="A1035" t="s">
        <v>2281</v>
      </c>
      <c r="B1035" s="3" t="str">
        <f t="shared" si="16"/>
        <v>redetermination</v>
      </c>
      <c r="C1035">
        <f>IF(B1035=LOOKUP(B1035,'manually extracted terms'!$B$2:$B$219),1,0)</f>
        <v>0</v>
      </c>
    </row>
    <row r="1036" spans="1:3" x14ac:dyDescent="0.25">
      <c r="A1036" t="s">
        <v>3610</v>
      </c>
      <c r="B1036" s="3" t="str">
        <f t="shared" si="16"/>
        <v>redeterminationprocess</v>
      </c>
      <c r="C1036">
        <f>IF(B1036=LOOKUP(B1036,'manually extracted terms'!$B$2:$B$219),1,0)</f>
        <v>0</v>
      </c>
    </row>
    <row r="1037" spans="1:3" x14ac:dyDescent="0.25">
      <c r="A1037" t="s">
        <v>1779</v>
      </c>
      <c r="B1037" s="3" t="str">
        <f t="shared" si="16"/>
        <v>reduced</v>
      </c>
      <c r="C1037">
        <f>IF(B1037=LOOKUP(B1037,'manually extracted terms'!$B$2:$B$219),1,0)</f>
        <v>0</v>
      </c>
    </row>
    <row r="1038" spans="1:3" x14ac:dyDescent="0.25">
      <c r="A1038" t="s">
        <v>2293</v>
      </c>
      <c r="B1038" s="3" t="str">
        <f t="shared" si="16"/>
        <v>reduction</v>
      </c>
      <c r="C1038">
        <f>IF(B1038=LOOKUP(B1038,'manually extracted terms'!$B$2:$B$219),1,0)</f>
        <v>0</v>
      </c>
    </row>
    <row r="1039" spans="1:3" x14ac:dyDescent="0.25">
      <c r="A1039" t="s">
        <v>98</v>
      </c>
      <c r="B1039" s="3" t="str">
        <f t="shared" si="16"/>
        <v>referral</v>
      </c>
      <c r="C1039">
        <f>IF(B1039=LOOKUP(B1039,'manually extracted terms'!$B$2:$B$219),1,0)</f>
        <v>1</v>
      </c>
    </row>
    <row r="1040" spans="1:3" x14ac:dyDescent="0.25">
      <c r="A1040" t="s">
        <v>4083</v>
      </c>
      <c r="B1040" s="3" t="str">
        <f t="shared" si="16"/>
        <v>referralsstatus</v>
      </c>
      <c r="C1040">
        <f>IF(B1040=LOOKUP(B1040,'manually extracted terms'!$B$2:$B$219),1,0)</f>
        <v>0</v>
      </c>
    </row>
    <row r="1041" spans="1:3" x14ac:dyDescent="0.25">
      <c r="A1041" t="s">
        <v>3243</v>
      </c>
      <c r="B1041" s="3" t="str">
        <f t="shared" si="16"/>
        <v>referralsstatusstatewide</v>
      </c>
      <c r="C1041">
        <f>IF(B1041=LOOKUP(B1041,'manually extracted terms'!$B$2:$B$219),1,0)</f>
        <v>0</v>
      </c>
    </row>
    <row r="1042" spans="1:3" x14ac:dyDescent="0.25">
      <c r="A1042" t="s">
        <v>4770</v>
      </c>
      <c r="B1042" s="3" t="str">
        <f t="shared" si="16"/>
        <v>refine</v>
      </c>
      <c r="C1042">
        <f>IF(B1042=LOOKUP(B1042,'manually extracted terms'!$B$2:$B$219),1,0)</f>
        <v>0</v>
      </c>
    </row>
    <row r="1043" spans="1:3" x14ac:dyDescent="0.25">
      <c r="A1043" t="s">
        <v>4137</v>
      </c>
      <c r="B1043" s="3" t="str">
        <f t="shared" si="16"/>
        <v>refineplan</v>
      </c>
      <c r="C1043">
        <f>IF(B1043=LOOKUP(B1043,'manually extracted terms'!$B$2:$B$219),1,0)</f>
        <v>0</v>
      </c>
    </row>
    <row r="1044" spans="1:3" x14ac:dyDescent="0.25">
      <c r="A1044" t="s">
        <v>3797</v>
      </c>
      <c r="B1044" s="3" t="str">
        <f t="shared" si="16"/>
        <v>refineplanpresentation</v>
      </c>
      <c r="C1044">
        <f>IF(B1044=LOOKUP(B1044,'manually extracted terms'!$B$2:$B$219),1,0)</f>
        <v>0</v>
      </c>
    </row>
    <row r="1045" spans="1:3" x14ac:dyDescent="0.25">
      <c r="A1045" t="s">
        <v>983</v>
      </c>
      <c r="B1045" s="3" t="str">
        <f t="shared" si="16"/>
        <v>refineplanpresentationfilter</v>
      </c>
      <c r="C1045">
        <f>IF(B1045=LOOKUP(B1045,'manually extracted terms'!$B$2:$B$219),1,0)</f>
        <v>0</v>
      </c>
    </row>
    <row r="1046" spans="1:3" x14ac:dyDescent="0.25">
      <c r="A1046" t="s">
        <v>2358</v>
      </c>
      <c r="B1046" s="3" t="str">
        <f t="shared" si="16"/>
        <v>reg</v>
      </c>
      <c r="C1046">
        <f>IF(B1046=LOOKUP(B1046,'manually extracted terms'!$B$2:$B$219),1,0)</f>
        <v>0</v>
      </c>
    </row>
    <row r="1047" spans="1:3" x14ac:dyDescent="0.25">
      <c r="A1047" t="s">
        <v>1582</v>
      </c>
      <c r="B1047" s="3" t="str">
        <f t="shared" si="16"/>
        <v>region</v>
      </c>
      <c r="C1047">
        <f>IF(B1047=LOOKUP(B1047,'manually extracted terms'!$B$2:$B$219),1,0)</f>
        <v>1</v>
      </c>
    </row>
    <row r="1048" spans="1:3" x14ac:dyDescent="0.25">
      <c r="A1048" t="s">
        <v>2346</v>
      </c>
      <c r="B1048" s="3" t="str">
        <f t="shared" si="16"/>
        <v>registered</v>
      </c>
      <c r="C1048">
        <f>IF(B1048=LOOKUP(B1048,'manually extracted terms'!$B$2:$B$219),1,0)</f>
        <v>0</v>
      </c>
    </row>
    <row r="1049" spans="1:3" x14ac:dyDescent="0.25">
      <c r="A1049" t="s">
        <v>1459</v>
      </c>
      <c r="B1049" s="3" t="str">
        <f t="shared" si="16"/>
        <v>registeredassister</v>
      </c>
      <c r="C1049">
        <f>IF(B1049=LOOKUP(B1049,'manually extracted terms'!$B$2:$B$219),1,0)</f>
        <v>0</v>
      </c>
    </row>
    <row r="1050" spans="1:3" x14ac:dyDescent="0.25">
      <c r="A1050" t="s">
        <v>1321</v>
      </c>
      <c r="B1050" s="3" t="str">
        <f t="shared" si="16"/>
        <v>regsstate</v>
      </c>
      <c r="C1050">
        <f>IF(B1050=LOOKUP(B1050,'manually extracted terms'!$B$2:$B$219),1,0)</f>
        <v>0</v>
      </c>
    </row>
    <row r="1051" spans="1:3" x14ac:dyDescent="0.25">
      <c r="A1051" t="s">
        <v>4468</v>
      </c>
      <c r="B1051" s="3" t="str">
        <f t="shared" si="16"/>
        <v>regular</v>
      </c>
      <c r="C1051">
        <f>IF(B1051=LOOKUP(B1051,'manually extracted terms'!$B$2:$B$219),1,0)</f>
        <v>0</v>
      </c>
    </row>
    <row r="1052" spans="1:3" x14ac:dyDescent="0.25">
      <c r="A1052" t="s">
        <v>3011</v>
      </c>
      <c r="B1052" s="3" t="str">
        <f t="shared" si="16"/>
        <v>regularmonthly</v>
      </c>
      <c r="C1052">
        <f>IF(B1052=LOOKUP(B1052,'manually extracted terms'!$B$2:$B$219),1,0)</f>
        <v>0</v>
      </c>
    </row>
    <row r="1053" spans="1:3" x14ac:dyDescent="0.25">
      <c r="A1053" t="s">
        <v>1735</v>
      </c>
      <c r="B1053" s="3" t="str">
        <f t="shared" si="16"/>
        <v>regulation</v>
      </c>
      <c r="C1053">
        <f>IF(B1053=LOOKUP(B1053,'manually extracted terms'!$B$2:$B$219),1,0)</f>
        <v>0</v>
      </c>
    </row>
    <row r="1054" spans="1:3" x14ac:dyDescent="0.25">
      <c r="A1054" t="s">
        <v>4085</v>
      </c>
      <c r="B1054" s="3" t="str">
        <f t="shared" si="16"/>
        <v>regulator</v>
      </c>
      <c r="C1054">
        <f>IF(B1054=LOOKUP(B1054,'manually extracted terms'!$B$2:$B$219),1,0)</f>
        <v>0</v>
      </c>
    </row>
    <row r="1055" spans="1:3" x14ac:dyDescent="0.25">
      <c r="A1055" t="s">
        <v>3156</v>
      </c>
      <c r="B1055" s="3" t="str">
        <f t="shared" si="16"/>
        <v>regulatory</v>
      </c>
      <c r="C1055">
        <f>IF(B1055=LOOKUP(B1055,'manually extracted terms'!$B$2:$B$219),1,0)</f>
        <v>0</v>
      </c>
    </row>
    <row r="1056" spans="1:3" x14ac:dyDescent="0.25">
      <c r="A1056" t="s">
        <v>1392</v>
      </c>
      <c r="B1056" s="3" t="str">
        <f t="shared" si="16"/>
        <v>regulatoryorganization</v>
      </c>
      <c r="C1056">
        <f>IF(B1056=LOOKUP(B1056,'manually extracted terms'!$B$2:$B$219),1,0)</f>
        <v>0</v>
      </c>
    </row>
    <row r="1057" spans="1:3" x14ac:dyDescent="0.25">
      <c r="A1057" t="s">
        <v>129</v>
      </c>
      <c r="B1057" s="3" t="str">
        <f t="shared" si="16"/>
        <v>reinsurance</v>
      </c>
      <c r="C1057">
        <f>IF(B1057=LOOKUP(B1057,'manually extracted terms'!$B$2:$B$219),1,0)</f>
        <v>1</v>
      </c>
    </row>
    <row r="1058" spans="1:3" x14ac:dyDescent="0.25">
      <c r="A1058" t="s">
        <v>2253</v>
      </c>
      <c r="B1058" s="3" t="str">
        <f t="shared" si="16"/>
        <v>related</v>
      </c>
      <c r="C1058">
        <f>IF(B1058=LOOKUP(B1058,'manually extracted terms'!$B$2:$B$219),1,0)</f>
        <v>0</v>
      </c>
    </row>
    <row r="1059" spans="1:3" x14ac:dyDescent="0.25">
      <c r="A1059" t="s">
        <v>1330</v>
      </c>
      <c r="B1059" s="3" t="str">
        <f t="shared" si="16"/>
        <v>relatedmatter</v>
      </c>
      <c r="C1059">
        <f>IF(B1059=LOOKUP(B1059,'manually extracted terms'!$B$2:$B$219),1,0)</f>
        <v>0</v>
      </c>
    </row>
    <row r="1060" spans="1:3" x14ac:dyDescent="0.25">
      <c r="A1060" t="s">
        <v>2489</v>
      </c>
      <c r="B1060" s="3" t="str">
        <f t="shared" si="16"/>
        <v>relevant</v>
      </c>
      <c r="C1060">
        <f>IF(B1060=LOOKUP(B1060,'manually extracted terms'!$B$2:$B$219),1,0)</f>
        <v>0</v>
      </c>
    </row>
    <row r="1061" spans="1:3" x14ac:dyDescent="0.25">
      <c r="A1061" t="s">
        <v>2652</v>
      </c>
      <c r="B1061" s="3" t="str">
        <f t="shared" si="16"/>
        <v>relevantcase</v>
      </c>
      <c r="C1061">
        <f>IF(B1061=LOOKUP(B1061,'manually extracted terms'!$B$2:$B$219),1,0)</f>
        <v>0</v>
      </c>
    </row>
    <row r="1062" spans="1:3" x14ac:dyDescent="0.25">
      <c r="A1062" t="s">
        <v>1126</v>
      </c>
      <c r="B1062" s="3" t="str">
        <f t="shared" si="16"/>
        <v>relevantcasenote</v>
      </c>
      <c r="C1062">
        <f>IF(B1062=LOOKUP(B1062,'manually extracted terms'!$B$2:$B$219),1,0)</f>
        <v>0</v>
      </c>
    </row>
    <row r="1063" spans="1:3" x14ac:dyDescent="0.25">
      <c r="A1063" t="s">
        <v>4155</v>
      </c>
      <c r="B1063" s="3" t="str">
        <f t="shared" si="16"/>
        <v>relevantprogram</v>
      </c>
      <c r="C1063">
        <f>IF(B1063=LOOKUP(B1063,'manually extracted terms'!$B$2:$B$219),1,0)</f>
        <v>0</v>
      </c>
    </row>
    <row r="1064" spans="1:3" x14ac:dyDescent="0.25">
      <c r="A1064" t="s">
        <v>1089</v>
      </c>
      <c r="B1064" s="3" t="str">
        <f t="shared" si="16"/>
        <v>relevantprogramsponsor</v>
      </c>
      <c r="C1064">
        <f>IF(B1064=LOOKUP(B1064,'manually extracted terms'!$B$2:$B$219),1,0)</f>
        <v>0</v>
      </c>
    </row>
    <row r="1065" spans="1:3" x14ac:dyDescent="0.25">
      <c r="A1065" t="s">
        <v>170</v>
      </c>
      <c r="B1065" s="3" t="str">
        <f t="shared" si="16"/>
        <v>renewal</v>
      </c>
      <c r="C1065">
        <f>IF(B1065=LOOKUP(B1065,'manually extracted terms'!$B$2:$B$219),1,0)</f>
        <v>1</v>
      </c>
    </row>
    <row r="1066" spans="1:3" x14ac:dyDescent="0.25">
      <c r="A1066" t="s">
        <v>66</v>
      </c>
      <c r="B1066" s="3" t="str">
        <f t="shared" si="16"/>
        <v>renewalperiod</v>
      </c>
      <c r="C1066">
        <f>IF(B1066=LOOKUP(B1066,'manually extracted terms'!$B$2:$B$219),1,0)</f>
        <v>1</v>
      </c>
    </row>
    <row r="1067" spans="1:3" x14ac:dyDescent="0.25">
      <c r="A1067" t="s">
        <v>4153</v>
      </c>
      <c r="B1067" s="3" t="str">
        <f t="shared" si="16"/>
        <v>renewalresponse</v>
      </c>
      <c r="C1067">
        <f>IF(B1067=LOOKUP(B1067,'manually extracted terms'!$B$2:$B$219),1,0)</f>
        <v>0</v>
      </c>
    </row>
    <row r="1068" spans="1:3" x14ac:dyDescent="0.25">
      <c r="A1068" t="s">
        <v>1592</v>
      </c>
      <c r="B1068" s="3" t="str">
        <f t="shared" si="16"/>
        <v>report</v>
      </c>
      <c r="C1068">
        <f>IF(B1068=LOOKUP(B1068,'manually extracted terms'!$B$2:$B$219),1,0)</f>
        <v>0</v>
      </c>
    </row>
    <row r="1069" spans="1:3" x14ac:dyDescent="0.25">
      <c r="A1069" t="s">
        <v>1461</v>
      </c>
      <c r="B1069" s="3" t="str">
        <f t="shared" si="16"/>
        <v>reportchange</v>
      </c>
      <c r="C1069">
        <f>IF(B1069=LOOKUP(B1069,'manually extracted terms'!$B$2:$B$219),1,0)</f>
        <v>0</v>
      </c>
    </row>
    <row r="1070" spans="1:3" x14ac:dyDescent="0.25">
      <c r="A1070" t="s">
        <v>1590</v>
      </c>
      <c r="B1070" s="3" t="str">
        <f t="shared" si="16"/>
        <v>reporting</v>
      </c>
      <c r="C1070">
        <f>IF(B1070=LOOKUP(B1070,'manually extracted terms'!$B$2:$B$219),1,0)</f>
        <v>0</v>
      </c>
    </row>
    <row r="1071" spans="1:3" x14ac:dyDescent="0.25">
      <c r="A1071" t="s">
        <v>1510</v>
      </c>
      <c r="B1071" s="3" t="str">
        <f t="shared" si="16"/>
        <v>request</v>
      </c>
      <c r="C1071">
        <f>IF(B1071=LOOKUP(B1071,'manually extracted terms'!$B$2:$B$219),1,0)</f>
        <v>0</v>
      </c>
    </row>
    <row r="1072" spans="1:3" x14ac:dyDescent="0.25">
      <c r="A1072" t="s">
        <v>4333</v>
      </c>
      <c r="B1072" s="3" t="str">
        <f t="shared" si="16"/>
        <v>requestinformation</v>
      </c>
      <c r="C1072">
        <f>IF(B1072=LOOKUP(B1072,'manually extracted terms'!$B$2:$B$219),1,0)</f>
        <v>0</v>
      </c>
    </row>
    <row r="1073" spans="1:3" x14ac:dyDescent="0.25">
      <c r="A1073" t="s">
        <v>2230</v>
      </c>
      <c r="B1073" s="3" t="str">
        <f t="shared" si="16"/>
        <v>requirement</v>
      </c>
      <c r="C1073">
        <f>IF(B1073=LOOKUP(B1073,'manually extracted terms'!$B$2:$B$219),1,0)</f>
        <v>0</v>
      </c>
    </row>
    <row r="1074" spans="1:3" x14ac:dyDescent="0.25">
      <c r="A1074" t="s">
        <v>3088</v>
      </c>
      <c r="B1074" s="3" t="str">
        <f t="shared" si="16"/>
        <v>requirementstandard</v>
      </c>
      <c r="C1074">
        <f>IF(B1074=LOOKUP(B1074,'manually extracted terms'!$B$2:$B$219),1,0)</f>
        <v>0</v>
      </c>
    </row>
    <row r="1075" spans="1:3" x14ac:dyDescent="0.25">
      <c r="A1075" t="s">
        <v>1634</v>
      </c>
      <c r="B1075" s="3" t="str">
        <f t="shared" si="16"/>
        <v>residency</v>
      </c>
      <c r="C1075">
        <f>IF(B1075=LOOKUP(B1075,'manually extracted terms'!$B$2:$B$219),1,0)</f>
        <v>0</v>
      </c>
    </row>
    <row r="1076" spans="1:3" x14ac:dyDescent="0.25">
      <c r="A1076" t="s">
        <v>3600</v>
      </c>
      <c r="B1076" s="3" t="str">
        <f t="shared" si="16"/>
        <v>resource</v>
      </c>
      <c r="C1076">
        <f>IF(B1076=LOOKUP(B1076,'manually extracted terms'!$B$2:$B$219),1,0)</f>
        <v>0</v>
      </c>
    </row>
    <row r="1077" spans="1:3" x14ac:dyDescent="0.25">
      <c r="A1077" t="s">
        <v>3122</v>
      </c>
      <c r="B1077" s="3" t="str">
        <f t="shared" si="16"/>
        <v>respective</v>
      </c>
      <c r="C1077">
        <f>IF(B1077=LOOKUP(B1077,'manually extracted terms'!$B$2:$B$219),1,0)</f>
        <v>0</v>
      </c>
    </row>
    <row r="1078" spans="1:3" x14ac:dyDescent="0.25">
      <c r="A1078" t="s">
        <v>3391</v>
      </c>
      <c r="B1078" s="3" t="str">
        <f t="shared" si="16"/>
        <v>respectivehealth</v>
      </c>
      <c r="C1078">
        <f>IF(B1078=LOOKUP(B1078,'manually extracted terms'!$B$2:$B$219),1,0)</f>
        <v>0</v>
      </c>
    </row>
    <row r="1079" spans="1:3" x14ac:dyDescent="0.25">
      <c r="A1079" t="s">
        <v>1053</v>
      </c>
      <c r="B1079" s="3" t="str">
        <f t="shared" si="16"/>
        <v>respectivehealthcoverage</v>
      </c>
      <c r="C1079">
        <f>IF(B1079=LOOKUP(B1079,'manually extracted terms'!$B$2:$B$219),1,0)</f>
        <v>0</v>
      </c>
    </row>
    <row r="1080" spans="1:3" x14ac:dyDescent="0.25">
      <c r="A1080" t="s">
        <v>2269</v>
      </c>
      <c r="B1080" s="3" t="str">
        <f t="shared" si="16"/>
        <v>response</v>
      </c>
      <c r="C1080">
        <f>IF(B1080=LOOKUP(B1080,'manually extracted terms'!$B$2:$B$219),1,0)</f>
        <v>0</v>
      </c>
    </row>
    <row r="1081" spans="1:3" x14ac:dyDescent="0.25">
      <c r="A1081" t="s">
        <v>3323</v>
      </c>
      <c r="B1081" s="3" t="str">
        <f t="shared" si="16"/>
        <v>responsibility</v>
      </c>
      <c r="C1081">
        <f>IF(B1081=LOOKUP(B1081,'manually extracted terms'!$B$2:$B$219),1,0)</f>
        <v>0</v>
      </c>
    </row>
    <row r="1082" spans="1:3" x14ac:dyDescent="0.25">
      <c r="A1082" t="s">
        <v>4237</v>
      </c>
      <c r="B1082" s="3" t="str">
        <f t="shared" si="16"/>
        <v>responsible</v>
      </c>
      <c r="C1082">
        <f>IF(B1082=LOOKUP(B1082,'manually extracted terms'!$B$2:$B$219),1,0)</f>
        <v>0</v>
      </c>
    </row>
    <row r="1083" spans="1:3" x14ac:dyDescent="0.25">
      <c r="A1083" t="s">
        <v>192</v>
      </c>
      <c r="B1083" s="3" t="str">
        <f t="shared" si="16"/>
        <v>responsibleperson</v>
      </c>
      <c r="C1083">
        <f>IF(B1083=LOOKUP(B1083,'manually extracted terms'!$B$2:$B$219),1,0)</f>
        <v>1</v>
      </c>
    </row>
    <row r="1084" spans="1:3" x14ac:dyDescent="0.25">
      <c r="A1084" t="s">
        <v>1643</v>
      </c>
      <c r="B1084" s="3" t="str">
        <f t="shared" si="16"/>
        <v>result</v>
      </c>
      <c r="C1084">
        <f>IF(B1084=LOOKUP(B1084,'manually extracted terms'!$B$2:$B$219),1,0)</f>
        <v>0</v>
      </c>
    </row>
    <row r="1085" spans="1:3" x14ac:dyDescent="0.25">
      <c r="A1085" t="s">
        <v>2443</v>
      </c>
      <c r="B1085" s="3" t="str">
        <f t="shared" si="16"/>
        <v>retrieval</v>
      </c>
      <c r="C1085">
        <f>IF(B1085=LOOKUP(B1085,'manually extracted terms'!$B$2:$B$219),1,0)</f>
        <v>0</v>
      </c>
    </row>
    <row r="1086" spans="1:3" x14ac:dyDescent="0.25">
      <c r="A1086" t="s">
        <v>2289</v>
      </c>
      <c r="B1086" s="3" t="str">
        <f t="shared" si="16"/>
        <v>review</v>
      </c>
      <c r="C1086">
        <f>IF(B1086=LOOKUP(B1086,'manually extracted terms'!$B$2:$B$219),1,0)</f>
        <v>0</v>
      </c>
    </row>
    <row r="1087" spans="1:3" x14ac:dyDescent="0.25">
      <c r="A1087" t="s">
        <v>2892</v>
      </c>
      <c r="B1087" s="3" t="str">
        <f t="shared" si="16"/>
        <v>revieworganization</v>
      </c>
      <c r="C1087">
        <f>IF(B1087=LOOKUP(B1087,'manually extracted terms'!$B$2:$B$219),1,0)</f>
        <v>0</v>
      </c>
    </row>
    <row r="1088" spans="1:3" x14ac:dyDescent="0.25">
      <c r="A1088" t="s">
        <v>4702</v>
      </c>
      <c r="B1088" s="3" t="str">
        <f t="shared" si="16"/>
        <v>reviewstatus</v>
      </c>
      <c r="C1088">
        <f>IF(B1088=LOOKUP(B1088,'manually extracted terms'!$B$2:$B$219),1,0)</f>
        <v>0</v>
      </c>
    </row>
    <row r="1089" spans="1:3" x14ac:dyDescent="0.25">
      <c r="A1089" t="s">
        <v>4198</v>
      </c>
      <c r="B1089" s="3" t="str">
        <f t="shared" si="16"/>
        <v>reviewtimeframe</v>
      </c>
      <c r="C1089">
        <f>IF(B1089=LOOKUP(B1089,'manually extracted terms'!$B$2:$B$219),1,0)</f>
        <v>0</v>
      </c>
    </row>
    <row r="1090" spans="1:3" x14ac:dyDescent="0.25">
      <c r="A1090" t="s">
        <v>2521</v>
      </c>
      <c r="B1090" s="3" t="str">
        <f t="shared" ref="B1090:B1153" si="17">LOWER(SUBSTITUTE(A1090," ",""))</f>
        <v>risk</v>
      </c>
      <c r="C1090">
        <f>IF(B1090=LOOKUP(B1090,'manually extracted terms'!$B$2:$B$219),1,0)</f>
        <v>0</v>
      </c>
    </row>
    <row r="1091" spans="1:3" x14ac:dyDescent="0.25">
      <c r="A1091" t="s">
        <v>130</v>
      </c>
      <c r="B1091" s="3" t="str">
        <f t="shared" si="17"/>
        <v>riskadjustment</v>
      </c>
      <c r="C1091">
        <f>IF(B1091=LOOKUP(B1091,'manually extracted terms'!$B$2:$B$219),1,0)</f>
        <v>1</v>
      </c>
    </row>
    <row r="1092" spans="1:3" x14ac:dyDescent="0.25">
      <c r="A1092" t="s">
        <v>1068</v>
      </c>
      <c r="B1092" s="3" t="str">
        <f t="shared" si="17"/>
        <v>riskadjustmentcalculation</v>
      </c>
      <c r="C1092">
        <f>IF(B1092=LOOKUP(B1092,'manually extracted terms'!$B$2:$B$219),1,0)</f>
        <v>0</v>
      </c>
    </row>
    <row r="1093" spans="1:3" x14ac:dyDescent="0.25">
      <c r="A1093" t="s">
        <v>1227</v>
      </c>
      <c r="B1093" s="3" t="str">
        <f t="shared" si="17"/>
        <v>riskcost</v>
      </c>
      <c r="C1093">
        <f>IF(B1093=LOOKUP(B1093,'manually extracted terms'!$B$2:$B$219),1,0)</f>
        <v>0</v>
      </c>
    </row>
    <row r="1094" spans="1:3" x14ac:dyDescent="0.25">
      <c r="A1094" t="s">
        <v>3991</v>
      </c>
      <c r="B1094" s="3" t="str">
        <f t="shared" si="17"/>
        <v>role-based</v>
      </c>
      <c r="C1094">
        <f>IF(B1094=LOOKUP(B1094,'manually extracted terms'!$B$2:$B$219),1,0)</f>
        <v>0</v>
      </c>
    </row>
    <row r="1095" spans="1:3" x14ac:dyDescent="0.25">
      <c r="A1095" t="s">
        <v>3457</v>
      </c>
      <c r="B1095" s="3" t="str">
        <f t="shared" si="17"/>
        <v>role-basedsecurity</v>
      </c>
      <c r="C1095">
        <f>IF(B1095=LOOKUP(B1095,'manually extracted terms'!$B$2:$B$219),1,0)</f>
        <v>0</v>
      </c>
    </row>
    <row r="1096" spans="1:3" x14ac:dyDescent="0.25">
      <c r="A1096" t="s">
        <v>1045</v>
      </c>
      <c r="B1096" s="3" t="str">
        <f t="shared" si="17"/>
        <v>role-basedsecuritycontrol</v>
      </c>
      <c r="C1096">
        <f>IF(B1096=LOOKUP(B1096,'manually extracted terms'!$B$2:$B$219),1,0)</f>
        <v>0</v>
      </c>
    </row>
    <row r="1097" spans="1:3" x14ac:dyDescent="0.25">
      <c r="A1097" t="s">
        <v>46</v>
      </c>
      <c r="B1097" s="3" t="str">
        <f t="shared" si="17"/>
        <v>route</v>
      </c>
      <c r="C1097">
        <f>IF(B1097=LOOKUP(B1097,'manually extracted terms'!$B$2:$B$219),1,0)</f>
        <v>0</v>
      </c>
    </row>
    <row r="1098" spans="1:3" x14ac:dyDescent="0.25">
      <c r="A1098" t="s">
        <v>3374</v>
      </c>
      <c r="B1098" s="3" t="str">
        <f t="shared" si="17"/>
        <v>routeappeal</v>
      </c>
      <c r="C1098">
        <f>IF(B1098=LOOKUP(B1098,'manually extracted terms'!$B$2:$B$219),1,0)</f>
        <v>0</v>
      </c>
    </row>
    <row r="1099" spans="1:3" x14ac:dyDescent="0.25">
      <c r="A1099" t="s">
        <v>1166</v>
      </c>
      <c r="B1099" s="3" t="str">
        <f t="shared" si="17"/>
        <v>routeappealrequest</v>
      </c>
      <c r="C1099">
        <f>IF(B1099=LOOKUP(B1099,'manually extracted terms'!$B$2:$B$219),1,0)</f>
        <v>0</v>
      </c>
    </row>
    <row r="1100" spans="1:3" x14ac:dyDescent="0.25">
      <c r="A1100" t="s">
        <v>1548</v>
      </c>
      <c r="B1100" s="3" t="str">
        <f t="shared" si="17"/>
        <v>rule</v>
      </c>
      <c r="C1100">
        <f>IF(B1100=LOOKUP(B1100,'manually extracted terms'!$B$2:$B$219),1,0)</f>
        <v>0</v>
      </c>
    </row>
    <row r="1101" spans="1:3" x14ac:dyDescent="0.25">
      <c r="A1101" t="s">
        <v>5090</v>
      </c>
      <c r="B1101" s="3" t="str">
        <f t="shared" si="17"/>
        <v>sapplication</v>
      </c>
      <c r="C1101">
        <f>IF(B1101=LOOKUP(B1101,'manually extracted terms'!$B$2:$B$219),1,0)</f>
        <v>0</v>
      </c>
    </row>
    <row r="1102" spans="1:3" x14ac:dyDescent="0.25">
      <c r="A1102" t="s">
        <v>5091</v>
      </c>
      <c r="B1102" s="3" t="str">
        <f t="shared" si="17"/>
        <v>sapplicationinformation</v>
      </c>
      <c r="C1102">
        <f>IF(B1102=LOOKUP(B1102,'manually extracted terms'!$B$2:$B$219),1,0)</f>
        <v>0</v>
      </c>
    </row>
    <row r="1103" spans="1:3" x14ac:dyDescent="0.25">
      <c r="A1103" t="s">
        <v>5092</v>
      </c>
      <c r="B1103" s="3" t="str">
        <f t="shared" si="17"/>
        <v>scoverage</v>
      </c>
      <c r="C1103">
        <f>IF(B1103=LOOKUP(B1103,'manually extracted terms'!$B$2:$B$219),1,0)</f>
        <v>0</v>
      </c>
    </row>
    <row r="1104" spans="1:3" x14ac:dyDescent="0.25">
      <c r="A1104" t="s">
        <v>5093</v>
      </c>
      <c r="B1104" s="3" t="str">
        <f t="shared" si="17"/>
        <v>sinformation</v>
      </c>
      <c r="C1104">
        <f>IF(B1104=LOOKUP(B1104,'manually extracted terms'!$B$2:$B$219),1,0)</f>
        <v>0</v>
      </c>
    </row>
    <row r="1105" spans="1:3" x14ac:dyDescent="0.25">
      <c r="A1105" t="s">
        <v>4446</v>
      </c>
      <c r="B1105" s="3" t="str">
        <f t="shared" si="17"/>
        <v>sverbal</v>
      </c>
      <c r="C1105">
        <f>IF(B1105=LOOKUP(B1105,'manually extracted terms'!$B$2:$B$219),1,0)</f>
        <v>0</v>
      </c>
    </row>
    <row r="1106" spans="1:3" x14ac:dyDescent="0.25">
      <c r="A1106" t="s">
        <v>3141</v>
      </c>
      <c r="B1106" s="3" t="str">
        <f t="shared" si="17"/>
        <v>sverbalattestation</v>
      </c>
      <c r="C1106">
        <f>IF(B1106=LOOKUP(B1106,'manually extracted terms'!$B$2:$B$219),1,0)</f>
        <v>0</v>
      </c>
    </row>
    <row r="1107" spans="1:3" x14ac:dyDescent="0.25">
      <c r="A1107" t="s">
        <v>4277</v>
      </c>
      <c r="B1107" s="3" t="str">
        <f t="shared" si="17"/>
        <v>safety</v>
      </c>
      <c r="C1107">
        <f>IF(B1107=LOOKUP(B1107,'manually extracted terms'!$B$2:$B$219),1,0)</f>
        <v>0</v>
      </c>
    </row>
    <row r="1108" spans="1:3" x14ac:dyDescent="0.25">
      <c r="A1108" t="s">
        <v>1550</v>
      </c>
      <c r="B1108" s="3" t="str">
        <f t="shared" si="17"/>
        <v>save</v>
      </c>
      <c r="C1108">
        <f>IF(B1108=LOOKUP(B1108,'manually extracted terms'!$B$2:$B$219),1,0)</f>
        <v>0</v>
      </c>
    </row>
    <row r="1109" spans="1:3" x14ac:dyDescent="0.25">
      <c r="A1109" t="s">
        <v>2788</v>
      </c>
      <c r="B1109" s="3" t="str">
        <f t="shared" si="17"/>
        <v>saved</v>
      </c>
      <c r="C1109">
        <f>IF(B1109=LOOKUP(B1109,'manually extracted terms'!$B$2:$B$219),1,0)</f>
        <v>0</v>
      </c>
    </row>
    <row r="1110" spans="1:3" x14ac:dyDescent="0.25">
      <c r="A1110" t="s">
        <v>1375</v>
      </c>
      <c r="B1110" s="3" t="str">
        <f t="shared" si="17"/>
        <v>savedwork</v>
      </c>
      <c r="C1110">
        <f>IF(B1110=LOOKUP(B1110,'manually extracted terms'!$B$2:$B$219),1,0)</f>
        <v>0</v>
      </c>
    </row>
    <row r="1111" spans="1:3" x14ac:dyDescent="0.25">
      <c r="A1111" t="s">
        <v>2279</v>
      </c>
      <c r="B1111" s="3" t="str">
        <f t="shared" si="17"/>
        <v>saving</v>
      </c>
      <c r="C1111">
        <f>IF(B1111=LOOKUP(B1111,'manually extracted terms'!$B$2:$B$219),1,0)</f>
        <v>0</v>
      </c>
    </row>
    <row r="1112" spans="1:3" x14ac:dyDescent="0.25">
      <c r="A1112" t="s">
        <v>3985</v>
      </c>
      <c r="B1112" s="3" t="str">
        <f t="shared" si="17"/>
        <v>sawsreferral</v>
      </c>
      <c r="C1112">
        <f>IF(B1112=LOOKUP(B1112,'manually extracted terms'!$B$2:$B$219),1,0)</f>
        <v>0</v>
      </c>
    </row>
    <row r="1113" spans="1:3" x14ac:dyDescent="0.25">
      <c r="A1113" t="s">
        <v>2914</v>
      </c>
      <c r="B1113" s="3" t="str">
        <f t="shared" si="17"/>
        <v>sawsreferralsstatus</v>
      </c>
      <c r="C1113">
        <f>IF(B1113=LOOKUP(B1113,'manually extracted terms'!$B$2:$B$219),1,0)</f>
        <v>0</v>
      </c>
    </row>
    <row r="1114" spans="1:3" x14ac:dyDescent="0.25">
      <c r="A1114" t="s">
        <v>997</v>
      </c>
      <c r="B1114" s="3" t="str">
        <f t="shared" si="17"/>
        <v>sawsreferralsstatusstatewide</v>
      </c>
      <c r="C1114">
        <f>IF(B1114=LOOKUP(B1114,'manually extracted terms'!$B$2:$B$219),1,0)</f>
        <v>0</v>
      </c>
    </row>
    <row r="1115" spans="1:3" x14ac:dyDescent="0.25">
      <c r="A1115" t="s">
        <v>1682</v>
      </c>
      <c r="B1115" s="3" t="str">
        <f t="shared" si="17"/>
        <v>scanned</v>
      </c>
      <c r="C1115">
        <f>IF(B1115=LOOKUP(B1115,'manually extracted terms'!$B$2:$B$219),1,0)</f>
        <v>0</v>
      </c>
    </row>
    <row r="1116" spans="1:3" x14ac:dyDescent="0.25">
      <c r="A1116" t="s">
        <v>4024</v>
      </c>
      <c r="B1116" s="3" t="str">
        <f t="shared" si="17"/>
        <v>scenario</v>
      </c>
      <c r="C1116">
        <f>IF(B1116=LOOKUP(B1116,'manually extracted terms'!$B$2:$B$219),1,0)</f>
        <v>0</v>
      </c>
    </row>
    <row r="1117" spans="1:3" x14ac:dyDescent="0.25">
      <c r="A1117" t="s">
        <v>2924</v>
      </c>
      <c r="B1117" s="3" t="str">
        <f t="shared" si="17"/>
        <v>sci</v>
      </c>
      <c r="C1117">
        <f>IF(B1117=LOOKUP(B1117,'manually extracted terms'!$B$2:$B$219),1,0)</f>
        <v>1</v>
      </c>
    </row>
    <row r="1118" spans="1:3" x14ac:dyDescent="0.25">
      <c r="A1118" t="s">
        <v>1566</v>
      </c>
      <c r="B1118" s="3" t="str">
        <f t="shared" si="17"/>
        <v>screen</v>
      </c>
      <c r="C1118">
        <f>IF(B1118=LOOKUP(B1118,'manually extracted terms'!$B$2:$B$219),1,0)</f>
        <v>0</v>
      </c>
    </row>
    <row r="1119" spans="1:3" x14ac:dyDescent="0.25">
      <c r="A1119" t="s">
        <v>1301</v>
      </c>
      <c r="B1119" s="3" t="str">
        <f t="shared" si="17"/>
        <v>screenindividual</v>
      </c>
      <c r="C1119">
        <f>IF(B1119=LOOKUP(B1119,'manually extracted terms'!$B$2:$B$219),1,0)</f>
        <v>0</v>
      </c>
    </row>
    <row r="1120" spans="1:3" x14ac:dyDescent="0.25">
      <c r="A1120" t="s">
        <v>2768</v>
      </c>
      <c r="B1120" s="3" t="str">
        <f t="shared" si="17"/>
        <v>scripting</v>
      </c>
      <c r="C1120">
        <f>IF(B1120=LOOKUP(B1120,'manually extracted terms'!$B$2:$B$219),1,0)</f>
        <v>0</v>
      </c>
    </row>
    <row r="1121" spans="1:3" x14ac:dyDescent="0.25">
      <c r="A1121" t="s">
        <v>1631</v>
      </c>
      <c r="B1121" s="3" t="str">
        <f t="shared" si="17"/>
        <v>search</v>
      </c>
      <c r="C1121">
        <f>IF(B1121=LOOKUP(B1121,'manually extracted terms'!$B$2:$B$219),1,0)</f>
        <v>0</v>
      </c>
    </row>
    <row r="1122" spans="1:3" x14ac:dyDescent="0.25">
      <c r="A1122" t="s">
        <v>1671</v>
      </c>
      <c r="B1122" s="3" t="str">
        <f t="shared" si="17"/>
        <v>searching</v>
      </c>
      <c r="C1122">
        <f>IF(B1122=LOOKUP(B1122,'manually extracted terms'!$B$2:$B$219),1,0)</f>
        <v>0</v>
      </c>
    </row>
    <row r="1123" spans="1:3" x14ac:dyDescent="0.25">
      <c r="A1123" t="s">
        <v>2728</v>
      </c>
      <c r="B1123" s="3" t="str">
        <f t="shared" si="17"/>
        <v>security</v>
      </c>
      <c r="C1123">
        <f>IF(B1123=LOOKUP(B1123,'manually extracted terms'!$B$2:$B$219),1,0)</f>
        <v>0</v>
      </c>
    </row>
    <row r="1124" spans="1:3" x14ac:dyDescent="0.25">
      <c r="A1124" t="s">
        <v>4220</v>
      </c>
      <c r="B1124" s="3" t="str">
        <f t="shared" si="17"/>
        <v>securitycontrol</v>
      </c>
      <c r="C1124">
        <f>IF(B1124=LOOKUP(B1124,'manually extracted terms'!$B$2:$B$219),1,0)</f>
        <v>0</v>
      </c>
    </row>
    <row r="1125" spans="1:3" x14ac:dyDescent="0.25">
      <c r="A1125" t="s">
        <v>2220</v>
      </c>
      <c r="B1125" s="3" t="str">
        <f t="shared" si="17"/>
        <v>selected</v>
      </c>
      <c r="C1125">
        <f>IF(B1125=LOOKUP(B1125,'manually extracted terms'!$B$2:$B$219),1,0)</f>
        <v>0</v>
      </c>
    </row>
    <row r="1126" spans="1:3" x14ac:dyDescent="0.25">
      <c r="A1126" t="s">
        <v>1255</v>
      </c>
      <c r="B1126" s="3" t="str">
        <f t="shared" si="17"/>
        <v>selectedplan</v>
      </c>
      <c r="C1126">
        <f>IF(B1126=LOOKUP(B1126,'manually extracted terms'!$B$2:$B$219),1,0)</f>
        <v>0</v>
      </c>
    </row>
    <row r="1127" spans="1:3" x14ac:dyDescent="0.25">
      <c r="A1127" t="s">
        <v>1298</v>
      </c>
      <c r="B1127" s="3" t="str">
        <f t="shared" si="17"/>
        <v>selectedprovider</v>
      </c>
      <c r="C1127">
        <f>IF(B1127=LOOKUP(B1127,'manually extracted terms'!$B$2:$B$219),1,0)</f>
        <v>0</v>
      </c>
    </row>
    <row r="1128" spans="1:3" x14ac:dyDescent="0.25">
      <c r="A1128" t="s">
        <v>1352</v>
      </c>
      <c r="B1128" s="3" t="str">
        <f t="shared" si="17"/>
        <v>selectedtimeframe</v>
      </c>
      <c r="C1128">
        <f>IF(B1128=LOOKUP(B1128,'manually extracted terms'!$B$2:$B$219),1,0)</f>
        <v>0</v>
      </c>
    </row>
    <row r="1129" spans="1:3" x14ac:dyDescent="0.25">
      <c r="A1129" t="s">
        <v>2291</v>
      </c>
      <c r="B1129" s="3" t="str">
        <f t="shared" si="17"/>
        <v>selection</v>
      </c>
      <c r="C1129">
        <f>IF(B1129=LOOKUP(B1129,'manually extracted terms'!$B$2:$B$219),1,0)</f>
        <v>0</v>
      </c>
    </row>
    <row r="1130" spans="1:3" x14ac:dyDescent="0.25">
      <c r="A1130" t="s">
        <v>4103</v>
      </c>
      <c r="B1130" s="3" t="str">
        <f t="shared" si="17"/>
        <v>sequencing</v>
      </c>
      <c r="C1130">
        <f>IF(B1130=LOOKUP(B1130,'manually extracted terms'!$B$2:$B$219),1,0)</f>
        <v>0</v>
      </c>
    </row>
    <row r="1131" spans="1:3" x14ac:dyDescent="0.25">
      <c r="A1131" t="s">
        <v>1516</v>
      </c>
      <c r="B1131" s="3" t="str">
        <f t="shared" si="17"/>
        <v>service</v>
      </c>
      <c r="C1131">
        <f>IF(B1131=LOOKUP(B1131,'manually extracted terms'!$B$2:$B$219),1,0)</f>
        <v>0</v>
      </c>
    </row>
    <row r="1132" spans="1:3" x14ac:dyDescent="0.25">
      <c r="A1132" t="s">
        <v>1970</v>
      </c>
      <c r="B1132" s="3" t="str">
        <f t="shared" si="17"/>
        <v>servicecenter</v>
      </c>
      <c r="C1132">
        <f>IF(B1132=LOOKUP(B1132,'manually extracted terms'!$B$2:$B$219),1,0)</f>
        <v>0</v>
      </c>
    </row>
    <row r="1133" spans="1:3" x14ac:dyDescent="0.25">
      <c r="A1133" t="s">
        <v>1083</v>
      </c>
      <c r="B1133" s="3" t="str">
        <f t="shared" si="17"/>
        <v>servicecenterpersonnel</v>
      </c>
      <c r="C1133">
        <f>IF(B1133=LOOKUP(B1133,'manually extracted terms'!$B$2:$B$219),1,0)</f>
        <v>0</v>
      </c>
    </row>
    <row r="1134" spans="1:3" x14ac:dyDescent="0.25">
      <c r="A1134" t="s">
        <v>2477</v>
      </c>
      <c r="B1134" s="3" t="str">
        <f t="shared" si="17"/>
        <v>servicechannel</v>
      </c>
      <c r="C1134">
        <f>IF(B1134=LOOKUP(B1134,'manually extracted terms'!$B$2:$B$219),1,0)</f>
        <v>0</v>
      </c>
    </row>
    <row r="1135" spans="1:3" x14ac:dyDescent="0.25">
      <c r="A1135" t="s">
        <v>3358</v>
      </c>
      <c r="B1135" s="3" t="str">
        <f t="shared" si="17"/>
        <v>servicedelivery</v>
      </c>
      <c r="C1135">
        <f>IF(B1135=LOOKUP(B1135,'manually extracted terms'!$B$2:$B$219),1,0)</f>
        <v>0</v>
      </c>
    </row>
    <row r="1136" spans="1:3" x14ac:dyDescent="0.25">
      <c r="A1136" t="s">
        <v>27</v>
      </c>
      <c r="B1136" s="3" t="str">
        <f t="shared" si="17"/>
        <v>servicedeliverymodel</v>
      </c>
      <c r="C1136">
        <f>IF(B1136=LOOKUP(B1136,'manually extracted terms'!$B$2:$B$219),1,0)</f>
        <v>1</v>
      </c>
    </row>
    <row r="1137" spans="1:3" x14ac:dyDescent="0.25">
      <c r="A1137" t="s">
        <v>1200</v>
      </c>
      <c r="B1137" s="3" t="str">
        <f t="shared" si="17"/>
        <v>servicescenter</v>
      </c>
      <c r="C1137">
        <f>IF(B1137=LOOKUP(B1137,'manually extracted terms'!$B$2:$B$219),1,0)</f>
        <v>1</v>
      </c>
    </row>
    <row r="1138" spans="1:3" x14ac:dyDescent="0.25">
      <c r="A1138" t="s">
        <v>4639</v>
      </c>
      <c r="B1138" s="3" t="str">
        <f t="shared" si="17"/>
        <v>servicesdhc</v>
      </c>
      <c r="C1138">
        <f>IF(B1138=LOOKUP(B1138,'manually extracted terms'!$B$2:$B$219),1,0)</f>
        <v>0</v>
      </c>
    </row>
    <row r="1139" spans="1:3" x14ac:dyDescent="0.25">
      <c r="A1139" t="s">
        <v>3754</v>
      </c>
      <c r="B1139" s="3" t="str">
        <f t="shared" si="17"/>
        <v>serviceshub</v>
      </c>
      <c r="C1139">
        <f>IF(B1139=LOOKUP(B1139,'manually extracted terms'!$B$2:$B$219),1,0)</f>
        <v>0</v>
      </c>
    </row>
    <row r="1140" spans="1:3" x14ac:dyDescent="0.25">
      <c r="A1140" t="s">
        <v>1754</v>
      </c>
      <c r="B1140" s="3" t="str">
        <f t="shared" si="17"/>
        <v>sex</v>
      </c>
      <c r="C1140">
        <f>IF(B1140=LOOKUP(B1140,'manually extracted terms'!$B$2:$B$219),1,0)</f>
        <v>1</v>
      </c>
    </row>
    <row r="1141" spans="1:3" x14ac:dyDescent="0.25">
      <c r="A1141" t="s">
        <v>3200</v>
      </c>
      <c r="B1141" s="3" t="str">
        <f t="shared" si="17"/>
        <v>sexhousehold</v>
      </c>
      <c r="C1141">
        <f>IF(B1141=LOOKUP(B1141,'manually extracted terms'!$B$2:$B$219),1,0)</f>
        <v>0</v>
      </c>
    </row>
    <row r="1142" spans="1:3" x14ac:dyDescent="0.25">
      <c r="A1142" t="s">
        <v>3523</v>
      </c>
      <c r="B1142" s="3" t="str">
        <f t="shared" si="17"/>
        <v>sexhouseholdcomposition</v>
      </c>
      <c r="C1142">
        <f>IF(B1142=LOOKUP(B1142,'manually extracted terms'!$B$2:$B$219),1,0)</f>
        <v>0</v>
      </c>
    </row>
    <row r="1143" spans="1:3" x14ac:dyDescent="0.25">
      <c r="A1143" t="s">
        <v>2245</v>
      </c>
      <c r="B1143" s="3" t="str">
        <f t="shared" si="17"/>
        <v>sharing</v>
      </c>
      <c r="C1143">
        <f>IF(B1143=LOOKUP(B1143,'manually extracted terms'!$B$2:$B$219),1,0)</f>
        <v>0</v>
      </c>
    </row>
    <row r="1144" spans="1:3" x14ac:dyDescent="0.25">
      <c r="A1144" t="s">
        <v>2286</v>
      </c>
      <c r="B1144" s="3" t="str">
        <f t="shared" si="17"/>
        <v>sharingreduction</v>
      </c>
      <c r="C1144">
        <f>IF(B1144=LOOKUP(B1144,'manually extracted terms'!$B$2:$B$219),1,0)</f>
        <v>0</v>
      </c>
    </row>
    <row r="1145" spans="1:3" x14ac:dyDescent="0.25">
      <c r="A1145" t="s">
        <v>360</v>
      </c>
      <c r="B1145" s="3" t="str">
        <f t="shared" si="17"/>
        <v>shop</v>
      </c>
      <c r="C1145">
        <f>IF(B1145=LOOKUP(B1145,'manually extracted terms'!$B$2:$B$219),1,0)</f>
        <v>1</v>
      </c>
    </row>
    <row r="1146" spans="1:3" x14ac:dyDescent="0.25">
      <c r="A1146" t="s">
        <v>2467</v>
      </c>
      <c r="B1146" s="3" t="str">
        <f t="shared" si="17"/>
        <v>shopping</v>
      </c>
      <c r="C1146">
        <f>IF(B1146=LOOKUP(B1146,'manually extracted terms'!$B$2:$B$219),1,0)</f>
        <v>0</v>
      </c>
    </row>
    <row r="1147" spans="1:3" x14ac:dyDescent="0.25">
      <c r="A1147" t="s">
        <v>2587</v>
      </c>
      <c r="B1147" s="3" t="str">
        <f t="shared" si="17"/>
        <v>signature</v>
      </c>
      <c r="C1147">
        <f>IF(B1147=LOOKUP(B1147,'manually extracted terms'!$B$2:$B$219),1,0)</f>
        <v>0</v>
      </c>
    </row>
    <row r="1148" spans="1:3" x14ac:dyDescent="0.25">
      <c r="A1148" t="s">
        <v>3006</v>
      </c>
      <c r="B1148" s="3" t="str">
        <f t="shared" si="17"/>
        <v>sign-on</v>
      </c>
      <c r="C1148">
        <f>IF(B1148=LOOKUP(B1148,'manually extracted terms'!$B$2:$B$219),1,0)</f>
        <v>0</v>
      </c>
    </row>
    <row r="1149" spans="1:3" x14ac:dyDescent="0.25">
      <c r="A1149" t="s">
        <v>2688</v>
      </c>
      <c r="B1149" s="3" t="str">
        <f t="shared" si="17"/>
        <v>sign-onsso</v>
      </c>
      <c r="C1149">
        <f>IF(B1149=LOOKUP(B1149,'manually extracted terms'!$B$2:$B$219),1,0)</f>
        <v>0</v>
      </c>
    </row>
    <row r="1150" spans="1:3" x14ac:dyDescent="0.25">
      <c r="A1150" t="s">
        <v>5094</v>
      </c>
      <c r="B1150" s="3" t="str">
        <f t="shared" si="17"/>
        <v>sign-onssooption</v>
      </c>
      <c r="C1150">
        <f>IF(B1150=LOOKUP(B1150,'manually extracted terms'!$B$2:$B$219),1,0)</f>
        <v>0</v>
      </c>
    </row>
    <row r="1151" spans="1:3" x14ac:dyDescent="0.25">
      <c r="A1151" t="s">
        <v>2372</v>
      </c>
      <c r="B1151" s="3" t="str">
        <f t="shared" si="17"/>
        <v>single</v>
      </c>
      <c r="C1151">
        <f>IF(B1151=LOOKUP(B1151,'manually extracted terms'!$B$2:$B$219),1,0)</f>
        <v>0</v>
      </c>
    </row>
    <row r="1152" spans="1:3" x14ac:dyDescent="0.25">
      <c r="A1152" t="s">
        <v>1283</v>
      </c>
      <c r="B1152" s="3" t="str">
        <f t="shared" si="17"/>
        <v>singlesign-on</v>
      </c>
      <c r="C1152">
        <f>IF(B1152=LOOKUP(B1152,'manually extracted terms'!$B$2:$B$219),1,0)</f>
        <v>0</v>
      </c>
    </row>
    <row r="1153" spans="1:3" x14ac:dyDescent="0.25">
      <c r="A1153" t="s">
        <v>4673</v>
      </c>
      <c r="B1153" s="3" t="str">
        <f t="shared" si="17"/>
        <v>singlesign-onsso</v>
      </c>
      <c r="C1153">
        <f>IF(B1153=LOOKUP(B1153,'manually extracted terms'!$B$2:$B$219),1,0)</f>
        <v>0</v>
      </c>
    </row>
    <row r="1154" spans="1:3" x14ac:dyDescent="0.25">
      <c r="A1154" t="s">
        <v>5095</v>
      </c>
      <c r="B1154" s="3" t="str">
        <f t="shared" ref="B1154:B1217" si="18">LOWER(SUBSTITUTE(A1154," ",""))</f>
        <v>singlesign-onssooption</v>
      </c>
      <c r="C1154">
        <f>IF(B1154=LOOKUP(B1154,'manually extracted terms'!$B$2:$B$219),1,0)</f>
        <v>0</v>
      </c>
    </row>
    <row r="1155" spans="1:3" x14ac:dyDescent="0.25">
      <c r="A1155" t="s">
        <v>2839</v>
      </c>
      <c r="B1155" s="3" t="str">
        <f t="shared" si="18"/>
        <v>singlestreamlined</v>
      </c>
      <c r="C1155">
        <f>IF(B1155=LOOKUP(B1155,'manually extracted terms'!$B$2:$B$219),1,0)</f>
        <v>0</v>
      </c>
    </row>
    <row r="1156" spans="1:3" x14ac:dyDescent="0.25">
      <c r="A1156" t="s">
        <v>1134</v>
      </c>
      <c r="B1156" s="3" t="str">
        <f t="shared" si="18"/>
        <v>singlestreamlinedapplication</v>
      </c>
      <c r="C1156">
        <f>IF(B1156=LOOKUP(B1156,'manually extracted terms'!$B$2:$B$219),1,0)</f>
        <v>0</v>
      </c>
    </row>
    <row r="1157" spans="1:3" x14ac:dyDescent="0.25">
      <c r="A1157" t="s">
        <v>4186</v>
      </c>
      <c r="B1157" s="3" t="str">
        <f t="shared" si="18"/>
        <v>size</v>
      </c>
      <c r="C1157">
        <f>IF(B1157=LOOKUP(B1157,'manually extracted terms'!$B$2:$B$219),1,0)</f>
        <v>0</v>
      </c>
    </row>
    <row r="1158" spans="1:3" x14ac:dyDescent="0.25">
      <c r="A1158" t="s">
        <v>4508</v>
      </c>
      <c r="B1158" s="3" t="str">
        <f t="shared" si="18"/>
        <v>slcsp</v>
      </c>
      <c r="C1158">
        <f>IF(B1158=LOOKUP(B1158,'manually extracted terms'!$B$2:$B$219),1,0)</f>
        <v>1</v>
      </c>
    </row>
    <row r="1159" spans="1:3" x14ac:dyDescent="0.25">
      <c r="A1159" t="s">
        <v>4541</v>
      </c>
      <c r="B1159" s="3" t="str">
        <f t="shared" si="18"/>
        <v>slcsppremium</v>
      </c>
      <c r="C1159">
        <f>IF(B1159=LOOKUP(B1159,'manually extracted terms'!$B$2:$B$219),1,0)</f>
        <v>0</v>
      </c>
    </row>
    <row r="1160" spans="1:3" x14ac:dyDescent="0.25">
      <c r="A1160" t="s">
        <v>1098</v>
      </c>
      <c r="B1160" s="3" t="str">
        <f t="shared" si="18"/>
        <v>slcsppremiumamount</v>
      </c>
      <c r="C1160">
        <f>IF(B1160=LOOKUP(B1160,'manually extracted terms'!$B$2:$B$219),1,0)</f>
        <v>0</v>
      </c>
    </row>
    <row r="1161" spans="1:3" x14ac:dyDescent="0.25">
      <c r="A1161" t="s">
        <v>3606</v>
      </c>
      <c r="B1161" s="3" t="str">
        <f t="shared" si="18"/>
        <v>smart</v>
      </c>
      <c r="C1161">
        <f>IF(B1161=LOOKUP(B1161,'manually extracted terms'!$B$2:$B$219),1,0)</f>
        <v>0</v>
      </c>
    </row>
    <row r="1162" spans="1:3" x14ac:dyDescent="0.25">
      <c r="A1162" t="s">
        <v>31</v>
      </c>
      <c r="B1162" s="3" t="str">
        <f t="shared" si="18"/>
        <v>smartscripting</v>
      </c>
      <c r="C1162">
        <f>IF(B1162=LOOKUP(B1162,'manually extracted terms'!$B$2:$B$219),1,0)</f>
        <v>1</v>
      </c>
    </row>
    <row r="1163" spans="1:3" x14ac:dyDescent="0.25">
      <c r="A1163" t="s">
        <v>4536</v>
      </c>
      <c r="B1163" s="3" t="str">
        <f t="shared" si="18"/>
        <v>solution</v>
      </c>
      <c r="C1163">
        <f>IF(B1163=LOOKUP(B1163,'manually extracted terms'!$B$2:$B$219),1,0)</f>
        <v>0</v>
      </c>
    </row>
    <row r="1164" spans="1:3" x14ac:dyDescent="0.25">
      <c r="A1164" t="s">
        <v>1641</v>
      </c>
      <c r="B1164" s="3" t="str">
        <f t="shared" si="18"/>
        <v>source</v>
      </c>
      <c r="C1164">
        <f>IF(B1164=LOOKUP(B1164,'manually extracted terms'!$B$2:$B$219),1,0)</f>
        <v>0</v>
      </c>
    </row>
    <row r="1165" spans="1:3" x14ac:dyDescent="0.25">
      <c r="A1165" t="s">
        <v>1670</v>
      </c>
      <c r="B1165" s="3" t="str">
        <f t="shared" si="18"/>
        <v>spanish</v>
      </c>
      <c r="C1165">
        <f>IF(B1165=LOOKUP(B1165,'manually extracted terms'!$B$2:$B$219),1,0)</f>
        <v>0</v>
      </c>
    </row>
    <row r="1166" spans="1:3" x14ac:dyDescent="0.25">
      <c r="A1166" t="s">
        <v>2326</v>
      </c>
      <c r="B1166" s="3" t="str">
        <f t="shared" si="18"/>
        <v>specific</v>
      </c>
      <c r="C1166">
        <f>IF(B1166=LOOKUP(B1166,'manually extracted terms'!$B$2:$B$219),1,0)</f>
        <v>0</v>
      </c>
    </row>
    <row r="1167" spans="1:3" x14ac:dyDescent="0.25">
      <c r="A1167" t="s">
        <v>3245</v>
      </c>
      <c r="B1167" s="3" t="str">
        <f t="shared" si="18"/>
        <v>specificconsumer</v>
      </c>
      <c r="C1167">
        <f>IF(B1167=LOOKUP(B1167,'manually extracted terms'!$B$2:$B$219),1,0)</f>
        <v>0</v>
      </c>
    </row>
    <row r="1168" spans="1:3" x14ac:dyDescent="0.25">
      <c r="A1168" t="s">
        <v>1020</v>
      </c>
      <c r="B1168" s="3" t="str">
        <f t="shared" si="18"/>
        <v>specificconsumersinformation</v>
      </c>
      <c r="C1168">
        <f>IF(B1168=LOOKUP(B1168,'manually extracted terms'!$B$2:$B$219),1,0)</f>
        <v>0</v>
      </c>
    </row>
    <row r="1169" spans="1:3" x14ac:dyDescent="0.25">
      <c r="A1169" t="s">
        <v>1269</v>
      </c>
      <c r="B1169" s="3" t="str">
        <f t="shared" si="18"/>
        <v>specificdoctor</v>
      </c>
      <c r="C1169">
        <f>IF(B1169=LOOKUP(B1169,'manually extracted terms'!$B$2:$B$219),1,0)</f>
        <v>0</v>
      </c>
    </row>
    <row r="1170" spans="1:3" x14ac:dyDescent="0.25">
      <c r="A1170" t="s">
        <v>1297</v>
      </c>
      <c r="B1170" s="3" t="str">
        <f t="shared" si="18"/>
        <v>specifictask</v>
      </c>
      <c r="C1170">
        <f>IF(B1170=LOOKUP(B1170,'manually extracted terms'!$B$2:$B$219),1,0)</f>
        <v>0</v>
      </c>
    </row>
    <row r="1171" spans="1:3" x14ac:dyDescent="0.25">
      <c r="A1171" t="s">
        <v>3787</v>
      </c>
      <c r="B1171" s="3" t="str">
        <f t="shared" si="18"/>
        <v>spoken</v>
      </c>
      <c r="C1171">
        <f>IF(B1171=LOOKUP(B1171,'manually extracted terms'!$B$2:$B$219),1,0)</f>
        <v>0</v>
      </c>
    </row>
    <row r="1172" spans="1:3" x14ac:dyDescent="0.25">
      <c r="A1172" t="s">
        <v>1299</v>
      </c>
      <c r="B1172" s="3" t="str">
        <f t="shared" si="18"/>
        <v>spokencommunication</v>
      </c>
      <c r="C1172">
        <f>IF(B1172=LOOKUP(B1172,'manually extracted terms'!$B$2:$B$219),1,0)</f>
        <v>0</v>
      </c>
    </row>
    <row r="1173" spans="1:3" x14ac:dyDescent="0.25">
      <c r="A1173" t="s">
        <v>3540</v>
      </c>
      <c r="B1173" s="3" t="str">
        <f t="shared" si="18"/>
        <v>sponsor</v>
      </c>
      <c r="C1173">
        <f>IF(B1173=LOOKUP(B1173,'manually extracted terms'!$B$2:$B$219),1,0)</f>
        <v>0</v>
      </c>
    </row>
    <row r="1174" spans="1:3" x14ac:dyDescent="0.25">
      <c r="A1174" t="s">
        <v>1792</v>
      </c>
      <c r="B1174" s="3" t="str">
        <f t="shared" si="18"/>
        <v>sso</v>
      </c>
      <c r="C1174">
        <f>IF(B1174=LOOKUP(B1174,'manually extracted terms'!$B$2:$B$219),1,0)</f>
        <v>0</v>
      </c>
    </row>
    <row r="1175" spans="1:3" x14ac:dyDescent="0.25">
      <c r="A1175" t="s">
        <v>3459</v>
      </c>
      <c r="B1175" s="3" t="str">
        <f t="shared" si="18"/>
        <v>ssooption</v>
      </c>
      <c r="C1175">
        <f>IF(B1175=LOOKUP(B1175,'manually extracted terms'!$B$2:$B$219),1,0)</f>
        <v>0</v>
      </c>
    </row>
    <row r="1176" spans="1:3" x14ac:dyDescent="0.25">
      <c r="A1176" t="s">
        <v>108</v>
      </c>
      <c r="B1176" s="3" t="str">
        <f t="shared" si="18"/>
        <v>staff</v>
      </c>
      <c r="C1176">
        <f>IF(B1176=LOOKUP(B1176,'manually extracted terms'!$B$2:$B$219),1,0)</f>
        <v>1</v>
      </c>
    </row>
    <row r="1177" spans="1:3" x14ac:dyDescent="0.25">
      <c r="A1177" t="s">
        <v>2523</v>
      </c>
      <c r="B1177" s="3" t="str">
        <f t="shared" si="18"/>
        <v>standard</v>
      </c>
      <c r="C1177">
        <f>IF(B1177=LOOKUP(B1177,'manually extracted terms'!$B$2:$B$219),1,0)</f>
        <v>0</v>
      </c>
    </row>
    <row r="1178" spans="1:3" x14ac:dyDescent="0.25">
      <c r="A1178" t="s">
        <v>2959</v>
      </c>
      <c r="B1178" s="3" t="str">
        <f t="shared" si="18"/>
        <v>standardized</v>
      </c>
      <c r="C1178">
        <f>IF(B1178=LOOKUP(B1178,'manually extracted terms'!$B$2:$B$219),1,0)</f>
        <v>0</v>
      </c>
    </row>
    <row r="1179" spans="1:3" x14ac:dyDescent="0.25">
      <c r="A1179" t="s">
        <v>3494</v>
      </c>
      <c r="B1179" s="3" t="str">
        <f t="shared" si="18"/>
        <v>standardizedonline</v>
      </c>
      <c r="C1179">
        <f>IF(B1179=LOOKUP(B1179,'manually extracted terms'!$B$2:$B$219),1,0)</f>
        <v>0</v>
      </c>
    </row>
    <row r="1180" spans="1:3" x14ac:dyDescent="0.25">
      <c r="A1180" t="s">
        <v>1138</v>
      </c>
      <c r="B1180" s="3" t="str">
        <f t="shared" si="18"/>
        <v>standardizedonlineapplication</v>
      </c>
      <c r="C1180">
        <f>IF(B1180=LOOKUP(B1180,'manually extracted terms'!$B$2:$B$219),1,0)</f>
        <v>0</v>
      </c>
    </row>
    <row r="1181" spans="1:3" x14ac:dyDescent="0.25">
      <c r="A1181" t="s">
        <v>1546</v>
      </c>
      <c r="B1181" s="3" t="str">
        <f t="shared" si="18"/>
        <v>state</v>
      </c>
      <c r="C1181">
        <f>IF(B1181=LOOKUP(B1181,'manually extracted terms'!$B$2:$B$219),1,0)</f>
        <v>0</v>
      </c>
    </row>
    <row r="1182" spans="1:3" x14ac:dyDescent="0.25">
      <c r="A1182" t="s">
        <v>2331</v>
      </c>
      <c r="B1182" s="3" t="str">
        <f t="shared" si="18"/>
        <v>statecontroller</v>
      </c>
      <c r="C1182">
        <f>IF(B1182=LOOKUP(B1182,'manually extracted terms'!$B$2:$B$219),1,0)</f>
        <v>1</v>
      </c>
    </row>
    <row r="1183" spans="1:3" x14ac:dyDescent="0.25">
      <c r="A1183" t="s">
        <v>1294</v>
      </c>
      <c r="B1183" s="3" t="str">
        <f t="shared" si="18"/>
        <v>stateprogram</v>
      </c>
      <c r="C1183">
        <f>IF(B1183=LOOKUP(B1183,'manually extracted terms'!$B$2:$B$219),1,0)</f>
        <v>1</v>
      </c>
    </row>
    <row r="1184" spans="1:3" x14ac:dyDescent="0.25">
      <c r="A1184" t="s">
        <v>134</v>
      </c>
      <c r="B1184" s="3" t="str">
        <f t="shared" si="18"/>
        <v>stateregulator</v>
      </c>
      <c r="C1184">
        <f>IF(B1184=LOOKUP(B1184,'manually extracted terms'!$B$2:$B$219),1,0)</f>
        <v>1</v>
      </c>
    </row>
    <row r="1185" spans="1:3" x14ac:dyDescent="0.25">
      <c r="A1185" t="s">
        <v>3657</v>
      </c>
      <c r="B1185" s="3" t="str">
        <f t="shared" si="18"/>
        <v>statesystem</v>
      </c>
      <c r="C1185">
        <f>IF(B1185=LOOKUP(B1185,'manually extracted terms'!$B$2:$B$219),1,0)</f>
        <v>1</v>
      </c>
    </row>
    <row r="1186" spans="1:3" x14ac:dyDescent="0.25">
      <c r="A1186" t="s">
        <v>2312</v>
      </c>
      <c r="B1186" s="3" t="str">
        <f t="shared" si="18"/>
        <v>statewide</v>
      </c>
      <c r="C1186">
        <f>IF(B1186=LOOKUP(B1186,'manually extracted terms'!$B$2:$B$219),1,0)</f>
        <v>0</v>
      </c>
    </row>
    <row r="1187" spans="1:3" x14ac:dyDescent="0.25">
      <c r="A1187" t="s">
        <v>4791</v>
      </c>
      <c r="B1187" s="3" t="str">
        <f t="shared" si="18"/>
        <v>statewideclient</v>
      </c>
      <c r="C1187">
        <f>IF(B1187=LOOKUP(B1187,'manually extracted terms'!$B$2:$B$219),1,0)</f>
        <v>0</v>
      </c>
    </row>
    <row r="1188" spans="1:3" x14ac:dyDescent="0.25">
      <c r="A1188" t="s">
        <v>4258</v>
      </c>
      <c r="B1188" s="3" t="str">
        <f t="shared" si="18"/>
        <v>statewideclientindex</v>
      </c>
      <c r="C1188">
        <f>IF(B1188=LOOKUP(B1188,'manually extracted terms'!$B$2:$B$219),1,0)</f>
        <v>1</v>
      </c>
    </row>
    <row r="1189" spans="1:3" x14ac:dyDescent="0.25">
      <c r="A1189" t="s">
        <v>980</v>
      </c>
      <c r="B1189" s="3" t="str">
        <f t="shared" si="18"/>
        <v>statewideclientindexsci</v>
      </c>
      <c r="C1189">
        <f>IF(B1189=LOOKUP(B1189,'manually extracted terms'!$B$2:$B$219),1,0)</f>
        <v>0</v>
      </c>
    </row>
    <row r="1190" spans="1:3" x14ac:dyDescent="0.25">
      <c r="A1190" t="s">
        <v>1783</v>
      </c>
      <c r="B1190" s="3" t="str">
        <f t="shared" si="18"/>
        <v>statistic</v>
      </c>
      <c r="C1190">
        <f>IF(B1190=LOOKUP(B1190,'manually extracted terms'!$B$2:$B$219),1,0)</f>
        <v>0</v>
      </c>
    </row>
    <row r="1191" spans="1:3" x14ac:dyDescent="0.25">
      <c r="A1191" t="s">
        <v>2546</v>
      </c>
      <c r="B1191" s="3" t="str">
        <f t="shared" si="18"/>
        <v>statistical</v>
      </c>
      <c r="C1191">
        <f>IF(B1191=LOOKUP(B1191,'manually extracted terms'!$B$2:$B$219),1,0)</f>
        <v>0</v>
      </c>
    </row>
    <row r="1192" spans="1:3" x14ac:dyDescent="0.25">
      <c r="A1192" t="s">
        <v>1396</v>
      </c>
      <c r="B1192" s="3" t="str">
        <f t="shared" si="18"/>
        <v>statisticalanalysis</v>
      </c>
      <c r="C1192">
        <f>IF(B1192=LOOKUP(B1192,'manually extracted terms'!$B$2:$B$219),1,0)</f>
        <v>0</v>
      </c>
    </row>
    <row r="1193" spans="1:3" x14ac:dyDescent="0.25">
      <c r="A1193" t="s">
        <v>2814</v>
      </c>
      <c r="B1193" s="3" t="str">
        <f t="shared" si="18"/>
        <v>statisticaloperational</v>
      </c>
      <c r="C1193">
        <f>IF(B1193=LOOKUP(B1193,'manually extracted terms'!$B$2:$B$219),1,0)</f>
        <v>0</v>
      </c>
    </row>
    <row r="1194" spans="1:3" x14ac:dyDescent="0.25">
      <c r="A1194" t="s">
        <v>5096</v>
      </c>
      <c r="B1194" s="3" t="str">
        <f t="shared" si="18"/>
        <v>statisticaloperationalworkload</v>
      </c>
      <c r="C1194">
        <f>IF(B1194=LOOKUP(B1194,'manually extracted terms'!$B$2:$B$219),1,0)</f>
        <v>0</v>
      </c>
    </row>
    <row r="1195" spans="1:3" x14ac:dyDescent="0.25">
      <c r="A1195" t="s">
        <v>1577</v>
      </c>
      <c r="B1195" s="3" t="str">
        <f t="shared" si="18"/>
        <v>status</v>
      </c>
      <c r="C1195">
        <f>IF(B1195=LOOKUP(B1195,'manually extracted terms'!$B$2:$B$219),1,0)</f>
        <v>0</v>
      </c>
    </row>
    <row r="1196" spans="1:3" x14ac:dyDescent="0.25">
      <c r="A1196" t="s">
        <v>5097</v>
      </c>
      <c r="B1196" s="3" t="str">
        <f t="shared" si="18"/>
        <v>statuscompleted</v>
      </c>
      <c r="C1196">
        <f>IF(B1196=LOOKUP(B1196,'manually extracted terms'!$B$2:$B$219),1,0)</f>
        <v>0</v>
      </c>
    </row>
    <row r="1197" spans="1:3" x14ac:dyDescent="0.25">
      <c r="A1197" t="s">
        <v>5098</v>
      </c>
      <c r="B1197" s="3" t="str">
        <f t="shared" si="18"/>
        <v>statuscompletedformat</v>
      </c>
      <c r="C1197">
        <f>IF(B1197=LOOKUP(B1197,'manually extracted terms'!$B$2:$B$219),1,0)</f>
        <v>0</v>
      </c>
    </row>
    <row r="1198" spans="1:3" x14ac:dyDescent="0.25">
      <c r="A1198" t="s">
        <v>1219</v>
      </c>
      <c r="B1198" s="3" t="str">
        <f t="shared" si="18"/>
        <v>statusstatewide</v>
      </c>
      <c r="C1198">
        <f>IF(B1198=LOOKUP(B1198,'manually extracted terms'!$B$2:$B$219),1,0)</f>
        <v>0</v>
      </c>
    </row>
    <row r="1199" spans="1:3" x14ac:dyDescent="0.25">
      <c r="A1199" t="s">
        <v>1614</v>
      </c>
      <c r="B1199" s="3" t="str">
        <f t="shared" si="18"/>
        <v>store</v>
      </c>
      <c r="C1199">
        <f>IF(B1199=LOOKUP(B1199,'manually extracted terms'!$B$2:$B$219),1,0)</f>
        <v>0</v>
      </c>
    </row>
    <row r="1200" spans="1:3" x14ac:dyDescent="0.25">
      <c r="A1200" t="s">
        <v>2558</v>
      </c>
      <c r="B1200" s="3" t="str">
        <f t="shared" si="18"/>
        <v>stored</v>
      </c>
      <c r="C1200">
        <f>IF(B1200=LOOKUP(B1200,'manually extracted terms'!$B$2:$B$219),1,0)</f>
        <v>0</v>
      </c>
    </row>
    <row r="1201" spans="1:3" x14ac:dyDescent="0.25">
      <c r="A1201" t="s">
        <v>4544</v>
      </c>
      <c r="B1201" s="3" t="str">
        <f t="shared" si="18"/>
        <v>storedplan</v>
      </c>
      <c r="C1201">
        <f>IF(B1201=LOOKUP(B1201,'manually extracted terms'!$B$2:$B$219),1,0)</f>
        <v>0</v>
      </c>
    </row>
    <row r="1202" spans="1:3" x14ac:dyDescent="0.25">
      <c r="A1202" t="s">
        <v>3214</v>
      </c>
      <c r="B1202" s="3" t="str">
        <f t="shared" si="18"/>
        <v>storedplanpreference</v>
      </c>
      <c r="C1202">
        <f>IF(B1202=LOOKUP(B1202,'manually extracted terms'!$B$2:$B$219),1,0)</f>
        <v>0</v>
      </c>
    </row>
    <row r="1203" spans="1:3" x14ac:dyDescent="0.25">
      <c r="A1203" t="s">
        <v>1190</v>
      </c>
      <c r="B1203" s="3" t="str">
        <f t="shared" si="18"/>
        <v>storedpreference</v>
      </c>
      <c r="C1203">
        <f>IF(B1203=LOOKUP(B1203,'manually extracted terms'!$B$2:$B$219),1,0)</f>
        <v>0</v>
      </c>
    </row>
    <row r="1204" spans="1:3" x14ac:dyDescent="0.25">
      <c r="A1204" t="s">
        <v>2749</v>
      </c>
      <c r="B1204" s="3" t="str">
        <f t="shared" si="18"/>
        <v>streamlined</v>
      </c>
      <c r="C1204">
        <f>IF(B1204=LOOKUP(B1204,'manually extracted terms'!$B$2:$B$219),1,0)</f>
        <v>0</v>
      </c>
    </row>
    <row r="1205" spans="1:3" x14ac:dyDescent="0.25">
      <c r="A1205" t="s">
        <v>3379</v>
      </c>
      <c r="B1205" s="3" t="str">
        <f t="shared" si="18"/>
        <v>streamlinedapplication</v>
      </c>
      <c r="C1205">
        <f>IF(B1205=LOOKUP(B1205,'manually extracted terms'!$B$2:$B$219),1,0)</f>
        <v>0</v>
      </c>
    </row>
    <row r="1206" spans="1:3" x14ac:dyDescent="0.25">
      <c r="A1206" t="s">
        <v>1732</v>
      </c>
      <c r="B1206" s="3" t="str">
        <f t="shared" si="18"/>
        <v>submission</v>
      </c>
      <c r="C1206">
        <f>IF(B1206=LOOKUP(B1206,'manually extracted terms'!$B$2:$B$219),1,0)</f>
        <v>0</v>
      </c>
    </row>
    <row r="1207" spans="1:3" x14ac:dyDescent="0.25">
      <c r="A1207" t="s">
        <v>1529</v>
      </c>
      <c r="B1207" s="3" t="str">
        <f t="shared" si="18"/>
        <v>subsidized</v>
      </c>
      <c r="C1207">
        <f>IF(B1207=LOOKUP(B1207,'manually extracted terms'!$B$2:$B$219),1,0)</f>
        <v>0</v>
      </c>
    </row>
    <row r="1208" spans="1:3" x14ac:dyDescent="0.25">
      <c r="A1208" t="s">
        <v>1972</v>
      </c>
      <c r="B1208" s="3" t="str">
        <f t="shared" si="18"/>
        <v>subsidizedapplication</v>
      </c>
      <c r="C1208">
        <f>IF(B1208=LOOKUP(B1208,'manually extracted terms'!$B$2:$B$219),1,0)</f>
        <v>1</v>
      </c>
    </row>
    <row r="1209" spans="1:3" x14ac:dyDescent="0.25">
      <c r="A1209" t="s">
        <v>2272</v>
      </c>
      <c r="B1209" s="3" t="str">
        <f t="shared" si="18"/>
        <v>subsidizedhealth</v>
      </c>
      <c r="C1209">
        <f>IF(B1209=LOOKUP(B1209,'manually extracted terms'!$B$2:$B$219),1,0)</f>
        <v>0</v>
      </c>
    </row>
    <row r="1210" spans="1:3" x14ac:dyDescent="0.25">
      <c r="A1210" t="s">
        <v>4</v>
      </c>
      <c r="B1210" s="3" t="str">
        <f t="shared" si="18"/>
        <v>subsidizedhealthcoverage</v>
      </c>
      <c r="C1210">
        <f>IF(B1210=LOOKUP(B1210,'manually extracted terms'!$B$2:$B$219),1,0)</f>
        <v>1</v>
      </c>
    </row>
    <row r="1211" spans="1:3" x14ac:dyDescent="0.25">
      <c r="A1211" t="s">
        <v>35</v>
      </c>
      <c r="B1211" s="3" t="str">
        <f t="shared" si="18"/>
        <v>subsidizedhealthcare</v>
      </c>
      <c r="C1211">
        <f>IF(B1211=LOOKUP(B1211,'manually extracted terms'!$B$2:$B$219),1,0)</f>
        <v>1</v>
      </c>
    </row>
    <row r="1212" spans="1:3" x14ac:dyDescent="0.25">
      <c r="A1212" t="s">
        <v>2584</v>
      </c>
      <c r="B1212" s="3" t="str">
        <f t="shared" si="18"/>
        <v>summary</v>
      </c>
      <c r="C1212">
        <f>IF(B1212=LOOKUP(B1212,'manually extracted terms'!$B$2:$B$219),1,0)</f>
        <v>0</v>
      </c>
    </row>
    <row r="1213" spans="1:3" x14ac:dyDescent="0.25">
      <c r="A1213" t="s">
        <v>3624</v>
      </c>
      <c r="B1213" s="3" t="str">
        <f t="shared" si="18"/>
        <v>summaryinformation</v>
      </c>
      <c r="C1213">
        <f>IF(B1213=LOOKUP(B1213,'manually extracted terms'!$B$2:$B$219),1,0)</f>
        <v>0</v>
      </c>
    </row>
    <row r="1214" spans="1:3" x14ac:dyDescent="0.25">
      <c r="A1214" t="s">
        <v>3781</v>
      </c>
      <c r="B1214" s="3" t="str">
        <f t="shared" si="18"/>
        <v>summarymeasure</v>
      </c>
      <c r="C1214">
        <f>IF(B1214=LOOKUP(B1214,'manually extracted terms'!$B$2:$B$219),1,0)</f>
        <v>0</v>
      </c>
    </row>
    <row r="1215" spans="1:3" x14ac:dyDescent="0.25">
      <c r="A1215" t="s">
        <v>1512</v>
      </c>
      <c r="B1215" s="3" t="str">
        <f t="shared" si="18"/>
        <v>support</v>
      </c>
      <c r="C1215">
        <f>IF(B1215=LOOKUP(B1215,'manually extracted terms'!$B$2:$B$219),1,0)</f>
        <v>0</v>
      </c>
    </row>
    <row r="1216" spans="1:3" x14ac:dyDescent="0.25">
      <c r="A1216" t="s">
        <v>12</v>
      </c>
      <c r="B1216" s="3" t="str">
        <f t="shared" si="18"/>
        <v>survey</v>
      </c>
      <c r="C1216">
        <f>IF(B1216=LOOKUP(B1216,'manually extracted terms'!$B$2:$B$219),1,0)</f>
        <v>0</v>
      </c>
    </row>
    <row r="1217" spans="1:3" x14ac:dyDescent="0.25">
      <c r="A1217" t="s">
        <v>4166</v>
      </c>
      <c r="B1217" s="3" t="str">
        <f t="shared" si="18"/>
        <v>surveyresponse</v>
      </c>
      <c r="C1217">
        <f>IF(B1217=LOOKUP(B1217,'manually extracted terms'!$B$2:$B$219),1,0)</f>
        <v>0</v>
      </c>
    </row>
    <row r="1218" spans="1:3" x14ac:dyDescent="0.25">
      <c r="A1218" t="s">
        <v>2299</v>
      </c>
      <c r="B1218" s="3" t="str">
        <f t="shared" ref="B1218:B1281" si="19">LOWER(SUBSTITUTE(A1218," ",""))</f>
        <v>system</v>
      </c>
      <c r="C1218">
        <f>IF(B1218=LOOKUP(B1218,'manually extracted terms'!$B$2:$B$219),1,0)</f>
        <v>0</v>
      </c>
    </row>
    <row r="1219" spans="1:3" x14ac:dyDescent="0.25">
      <c r="A1219" t="s">
        <v>4152</v>
      </c>
      <c r="B1219" s="3" t="str">
        <f t="shared" si="19"/>
        <v>systemuser</v>
      </c>
      <c r="C1219">
        <f>IF(B1219=LOOKUP(B1219,'manually extracted terms'!$B$2:$B$219),1,0)</f>
        <v>0</v>
      </c>
    </row>
    <row r="1220" spans="1:3" x14ac:dyDescent="0.25">
      <c r="A1220" t="s">
        <v>3556</v>
      </c>
      <c r="B1220" s="3" t="str">
        <f t="shared" si="19"/>
        <v>systemusere</v>
      </c>
      <c r="C1220">
        <f>IF(B1220=LOOKUP(B1220,'manually extracted terms'!$B$2:$B$219),1,0)</f>
        <v>0</v>
      </c>
    </row>
    <row r="1221" spans="1:3" x14ac:dyDescent="0.25">
      <c r="A1221" t="s">
        <v>5099</v>
      </c>
      <c r="B1221" s="3" t="str">
        <f t="shared" si="19"/>
        <v>systemusereg</v>
      </c>
      <c r="C1221">
        <f>IF(B1221=LOOKUP(B1221,'manually extracted terms'!$B$2:$B$219),1,0)</f>
        <v>0</v>
      </c>
    </row>
    <row r="1222" spans="1:3" x14ac:dyDescent="0.25">
      <c r="A1222" t="s">
        <v>2776</v>
      </c>
      <c r="B1222" s="3" t="str">
        <f t="shared" si="19"/>
        <v>talk-time</v>
      </c>
      <c r="C1222">
        <f>IF(B1222=LOOKUP(B1222,'manually extracted terms'!$B$2:$B$219),1,0)</f>
        <v>0</v>
      </c>
    </row>
    <row r="1223" spans="1:3" x14ac:dyDescent="0.25">
      <c r="A1223" t="s">
        <v>3009</v>
      </c>
      <c r="B1223" s="3" t="str">
        <f t="shared" si="19"/>
        <v>targeted</v>
      </c>
      <c r="C1223">
        <f>IF(B1223=LOOKUP(B1223,'manually extracted terms'!$B$2:$B$219),1,0)</f>
        <v>0</v>
      </c>
    </row>
    <row r="1224" spans="1:3" x14ac:dyDescent="0.25">
      <c r="A1224" t="s">
        <v>1202</v>
      </c>
      <c r="B1224" s="3" t="str">
        <f t="shared" si="19"/>
        <v>targetedgroup</v>
      </c>
      <c r="C1224">
        <f>IF(B1224=LOOKUP(B1224,'manually extracted terms'!$B$2:$B$219),1,0)</f>
        <v>0</v>
      </c>
    </row>
    <row r="1225" spans="1:3" x14ac:dyDescent="0.25">
      <c r="A1225" t="s">
        <v>1587</v>
      </c>
      <c r="B1225" s="3" t="str">
        <f t="shared" si="19"/>
        <v>task</v>
      </c>
      <c r="C1225">
        <f>IF(B1225=LOOKUP(B1225,'manually extracted terms'!$B$2:$B$219),1,0)</f>
        <v>0</v>
      </c>
    </row>
    <row r="1226" spans="1:3" x14ac:dyDescent="0.25">
      <c r="A1226" t="s">
        <v>2229</v>
      </c>
      <c r="B1226" s="3" t="str">
        <f t="shared" si="19"/>
        <v>tax</v>
      </c>
      <c r="C1226">
        <f>IF(B1226=LOOKUP(B1226,'manually extracted terms'!$B$2:$B$219),1,0)</f>
        <v>0</v>
      </c>
    </row>
    <row r="1227" spans="1:3" x14ac:dyDescent="0.25">
      <c r="A1227" t="s">
        <v>1204</v>
      </c>
      <c r="B1227" s="3" t="str">
        <f t="shared" si="19"/>
        <v>taxadministration</v>
      </c>
      <c r="C1227">
        <f>IF(B1227=LOOKUP(B1227,'manually extracted terms'!$B$2:$B$219),1,0)</f>
        <v>0</v>
      </c>
    </row>
    <row r="1228" spans="1:3" x14ac:dyDescent="0.25">
      <c r="A1228" t="s">
        <v>2240</v>
      </c>
      <c r="B1228" s="3" t="str">
        <f t="shared" si="19"/>
        <v>taxcredit</v>
      </c>
      <c r="C1228">
        <f>IF(B1228=LOOKUP(B1228,'manually extracted terms'!$B$2:$B$219),1,0)</f>
        <v>0</v>
      </c>
    </row>
    <row r="1229" spans="1:3" x14ac:dyDescent="0.25">
      <c r="A1229" t="s">
        <v>1206</v>
      </c>
      <c r="B1229" s="3" t="str">
        <f t="shared" si="19"/>
        <v>taxfiling</v>
      </c>
      <c r="C1229">
        <f>IF(B1229=LOOKUP(B1229,'manually extracted terms'!$B$2:$B$219),1,0)</f>
        <v>0</v>
      </c>
    </row>
    <row r="1230" spans="1:3" x14ac:dyDescent="0.25">
      <c r="A1230" t="s">
        <v>3581</v>
      </c>
      <c r="B1230" s="3" t="str">
        <f t="shared" si="19"/>
        <v>technology</v>
      </c>
      <c r="C1230">
        <f>IF(B1230=LOOKUP(B1230,'manually extracted terms'!$B$2:$B$219),1,0)</f>
        <v>0</v>
      </c>
    </row>
    <row r="1231" spans="1:3" x14ac:dyDescent="0.25">
      <c r="A1231" t="s">
        <v>1359</v>
      </c>
      <c r="B1231" s="3" t="str">
        <f t="shared" si="19"/>
        <v>technologyplatform</v>
      </c>
      <c r="C1231">
        <f>IF(B1231=LOOKUP(B1231,'manually extracted terms'!$B$2:$B$219),1,0)</f>
        <v>0</v>
      </c>
    </row>
    <row r="1232" spans="1:3" x14ac:dyDescent="0.25">
      <c r="A1232" t="s">
        <v>1558</v>
      </c>
      <c r="B1232" s="3" t="str">
        <f t="shared" si="19"/>
        <v>telephone</v>
      </c>
      <c r="C1232">
        <f>IF(B1232=LOOKUP(B1232,'manually extracted terms'!$B$2:$B$219),1,0)</f>
        <v>0</v>
      </c>
    </row>
    <row r="1233" spans="1:3" x14ac:dyDescent="0.25">
      <c r="A1233" t="s">
        <v>2808</v>
      </c>
      <c r="B1233" s="3" t="str">
        <f t="shared" si="19"/>
        <v>telephoneapplication</v>
      </c>
      <c r="C1233">
        <f>IF(B1233=LOOKUP(B1233,'manually extracted terms'!$B$2:$B$219),1,0)</f>
        <v>0</v>
      </c>
    </row>
    <row r="1234" spans="1:3" x14ac:dyDescent="0.25">
      <c r="A1234" t="s">
        <v>3533</v>
      </c>
      <c r="B1234" s="3" t="str">
        <f t="shared" si="19"/>
        <v>telephoneapplicationassisted</v>
      </c>
      <c r="C1234">
        <f>IF(B1234=LOOKUP(B1234,'manually extracted terms'!$B$2:$B$219),1,0)</f>
        <v>0</v>
      </c>
    </row>
    <row r="1235" spans="1:3" x14ac:dyDescent="0.25">
      <c r="A1235" t="s">
        <v>1022</v>
      </c>
      <c r="B1235" s="3" t="str">
        <f t="shared" si="19"/>
        <v>telephoneapplicationassistedcall</v>
      </c>
      <c r="C1235">
        <f>IF(B1235=LOOKUP(B1235,'manually extracted terms'!$B$2:$B$219),1,0)</f>
        <v>0</v>
      </c>
    </row>
    <row r="1236" spans="1:3" x14ac:dyDescent="0.25">
      <c r="A1236" t="s">
        <v>19</v>
      </c>
      <c r="B1236" s="3" t="str">
        <f t="shared" si="19"/>
        <v>text</v>
      </c>
      <c r="C1236">
        <f>IF(B1236=LOOKUP(B1236,'manually extracted terms'!$B$2:$B$219),1,0)</f>
        <v>0</v>
      </c>
    </row>
    <row r="1237" spans="1:3" x14ac:dyDescent="0.25">
      <c r="A1237" t="s">
        <v>1508</v>
      </c>
      <c r="B1237" s="3" t="str">
        <f t="shared" si="19"/>
        <v>textconsumer</v>
      </c>
      <c r="C1237">
        <f>IF(B1237=LOOKUP(B1237,'manually extracted terms'!$B$2:$B$219),1,0)</f>
        <v>0</v>
      </c>
    </row>
    <row r="1238" spans="1:3" x14ac:dyDescent="0.25">
      <c r="A1238" t="s">
        <v>1575</v>
      </c>
      <c r="B1238" s="3" t="str">
        <f t="shared" si="19"/>
        <v>timeframe</v>
      </c>
      <c r="C1238">
        <f>IF(B1238=LOOKUP(B1238,'manually extracted terms'!$B$2:$B$219),1,0)</f>
        <v>0</v>
      </c>
    </row>
    <row r="1239" spans="1:3" x14ac:dyDescent="0.25">
      <c r="A1239" t="s">
        <v>3888</v>
      </c>
      <c r="B1239" s="3" t="str">
        <f t="shared" si="19"/>
        <v>timeout</v>
      </c>
      <c r="C1239">
        <f>IF(B1239=LOOKUP(B1239,'manually extracted terms'!$B$2:$B$219),1,0)</f>
        <v>0</v>
      </c>
    </row>
    <row r="1240" spans="1:3" x14ac:dyDescent="0.25">
      <c r="A1240" t="s">
        <v>1386</v>
      </c>
      <c r="B1240" s="3" t="str">
        <f t="shared" si="19"/>
        <v>timeoutexpiration</v>
      </c>
      <c r="C1240">
        <f>IF(B1240=LOOKUP(B1240,'manually extracted terms'!$B$2:$B$219),1,0)</f>
        <v>0</v>
      </c>
    </row>
    <row r="1241" spans="1:3" x14ac:dyDescent="0.25">
      <c r="A1241" t="s">
        <v>1661</v>
      </c>
      <c r="B1241" s="3" t="str">
        <f t="shared" si="19"/>
        <v>time-stamp</v>
      </c>
      <c r="C1241">
        <f>IF(B1241=LOOKUP(B1241,'manually extracted terms'!$B$2:$B$219),1,0)</f>
        <v>0</v>
      </c>
    </row>
    <row r="1242" spans="1:3" x14ac:dyDescent="0.25">
      <c r="A1242" t="s">
        <v>1649</v>
      </c>
      <c r="B1242" s="3" t="str">
        <f t="shared" si="19"/>
        <v>toll</v>
      </c>
      <c r="C1242">
        <f>IF(B1242=LOOKUP(B1242,'manually extracted terms'!$B$2:$B$219),1,0)</f>
        <v>0</v>
      </c>
    </row>
    <row r="1243" spans="1:3" x14ac:dyDescent="0.25">
      <c r="A1243" t="s">
        <v>2391</v>
      </c>
      <c r="B1243" s="3" t="str">
        <f t="shared" si="19"/>
        <v>tollfreenumber</v>
      </c>
      <c r="C1243">
        <f>IF(B1243=LOOKUP(B1243,'manually extracted terms'!$B$2:$B$219),1,0)</f>
        <v>0</v>
      </c>
    </row>
    <row r="1244" spans="1:3" x14ac:dyDescent="0.25">
      <c r="A1244" t="s">
        <v>1655</v>
      </c>
      <c r="B1244" s="3" t="str">
        <f t="shared" si="19"/>
        <v>tool</v>
      </c>
      <c r="C1244">
        <f>IF(B1244=LOOKUP(B1244,'manually extracted terms'!$B$2:$B$219),1,0)</f>
        <v>0</v>
      </c>
    </row>
    <row r="1245" spans="1:3" x14ac:dyDescent="0.25">
      <c r="A1245" t="s">
        <v>1596</v>
      </c>
      <c r="B1245" s="3" t="str">
        <f t="shared" si="19"/>
        <v>track</v>
      </c>
      <c r="C1245">
        <f>IF(B1245=LOOKUP(B1245,'manually extracted terms'!$B$2:$B$219),1,0)</f>
        <v>0</v>
      </c>
    </row>
    <row r="1246" spans="1:3" x14ac:dyDescent="0.25">
      <c r="A1246" t="s">
        <v>3628</v>
      </c>
      <c r="B1246" s="3" t="str">
        <f t="shared" si="19"/>
        <v>trackhistorical</v>
      </c>
      <c r="C1246">
        <f>IF(B1246=LOOKUP(B1246,'manually extracted terms'!$B$2:$B$219),1,0)</f>
        <v>0</v>
      </c>
    </row>
    <row r="1247" spans="1:3" x14ac:dyDescent="0.25">
      <c r="A1247" t="s">
        <v>1155</v>
      </c>
      <c r="B1247" s="3" t="str">
        <f t="shared" si="19"/>
        <v>trackhistoricalrating</v>
      </c>
      <c r="C1247">
        <f>IF(B1247=LOOKUP(B1247,'manually extracted terms'!$B$2:$B$219),1,0)</f>
        <v>0</v>
      </c>
    </row>
    <row r="1248" spans="1:3" x14ac:dyDescent="0.25">
      <c r="A1248" t="s">
        <v>3979</v>
      </c>
      <c r="B1248" s="3" t="str">
        <f t="shared" si="19"/>
        <v>transaction</v>
      </c>
      <c r="C1248">
        <f>IF(B1248=LOOKUP(B1248,'manually extracted terms'!$B$2:$B$219),1,0)</f>
        <v>0</v>
      </c>
    </row>
    <row r="1249" spans="1:3" x14ac:dyDescent="0.25">
      <c r="A1249" t="s">
        <v>1368</v>
      </c>
      <c r="B1249" s="3" t="str">
        <f t="shared" si="19"/>
        <v>transactioncode</v>
      </c>
      <c r="C1249">
        <f>IF(B1249=LOOKUP(B1249,'manually extracted terms'!$B$2:$B$219),1,0)</f>
        <v>1</v>
      </c>
    </row>
    <row r="1250" spans="1:3" x14ac:dyDescent="0.25">
      <c r="A1250" t="s">
        <v>3487</v>
      </c>
      <c r="B1250" s="3" t="str">
        <f t="shared" si="19"/>
        <v>transmission</v>
      </c>
      <c r="C1250">
        <f>IF(B1250=LOOKUP(B1250,'manually extracted terms'!$B$2:$B$219),1,0)</f>
        <v>0</v>
      </c>
    </row>
    <row r="1251" spans="1:3" x14ac:dyDescent="0.25">
      <c r="A1251" t="s">
        <v>1714</v>
      </c>
      <c r="B1251" s="3" t="str">
        <f t="shared" si="19"/>
        <v>transmit</v>
      </c>
      <c r="C1251">
        <f>IF(B1251=LOOKUP(B1251,'manually extracted terms'!$B$2:$B$219),1,0)</f>
        <v>0</v>
      </c>
    </row>
    <row r="1252" spans="1:3" x14ac:dyDescent="0.25">
      <c r="A1252" t="s">
        <v>1547</v>
      </c>
      <c r="B1252" s="3" t="str">
        <f t="shared" si="19"/>
        <v>trend</v>
      </c>
      <c r="C1252">
        <f>IF(B1252=LOOKUP(B1252,'manually extracted terms'!$B$2:$B$219),1,0)</f>
        <v>0</v>
      </c>
    </row>
    <row r="1253" spans="1:3" x14ac:dyDescent="0.25">
      <c r="A1253" t="s">
        <v>2416</v>
      </c>
      <c r="B1253" s="3" t="str">
        <f t="shared" si="19"/>
        <v>tribal</v>
      </c>
      <c r="C1253">
        <f>IF(B1253=LOOKUP(B1253,'manually extracted terms'!$B$2:$B$219),1,0)</f>
        <v>0</v>
      </c>
    </row>
    <row r="1254" spans="1:3" x14ac:dyDescent="0.25">
      <c r="A1254" t="s">
        <v>1372</v>
      </c>
      <c r="B1254" s="3" t="str">
        <f t="shared" si="19"/>
        <v>tribalaffiliation</v>
      </c>
      <c r="C1254">
        <f>IF(B1254=LOOKUP(B1254,'manually extracted terms'!$B$2:$B$219),1,0)</f>
        <v>0</v>
      </c>
    </row>
    <row r="1255" spans="1:3" x14ac:dyDescent="0.25">
      <c r="A1255" t="s">
        <v>2593</v>
      </c>
      <c r="B1255" s="3" t="str">
        <f t="shared" si="19"/>
        <v>trigger</v>
      </c>
      <c r="C1255">
        <f>IF(B1255=LOOKUP(B1255,'manually extracted terms'!$B$2:$B$219),1,0)</f>
        <v>0</v>
      </c>
    </row>
    <row r="1256" spans="1:3" x14ac:dyDescent="0.25">
      <c r="A1256" t="s">
        <v>4613</v>
      </c>
      <c r="B1256" s="3" t="str">
        <f t="shared" si="19"/>
        <v>trip</v>
      </c>
      <c r="C1256">
        <f>IF(B1256=LOOKUP(B1256,'manually extracted terms'!$B$2:$B$219),1,0)</f>
        <v>0</v>
      </c>
    </row>
    <row r="1257" spans="1:3" x14ac:dyDescent="0.25">
      <c r="A1257" t="s">
        <v>4460</v>
      </c>
      <c r="B1257" s="3" t="str">
        <f t="shared" si="19"/>
        <v>tvbillboard</v>
      </c>
      <c r="C1257">
        <f>IF(B1257=LOOKUP(B1257,'manually extracted terms'!$B$2:$B$219),1,0)</f>
        <v>0</v>
      </c>
    </row>
    <row r="1258" spans="1:3" x14ac:dyDescent="0.25">
      <c r="A1258" t="s">
        <v>5100</v>
      </c>
      <c r="B1258" s="3" t="str">
        <f t="shared" si="19"/>
        <v>tvbillboardmagazine</v>
      </c>
      <c r="C1258">
        <f>IF(B1258=LOOKUP(B1258,'manually extracted terms'!$B$2:$B$219),1,0)</f>
        <v>0</v>
      </c>
    </row>
    <row r="1259" spans="1:3" x14ac:dyDescent="0.25">
      <c r="A1259" t="s">
        <v>1637</v>
      </c>
      <c r="B1259" s="3" t="str">
        <f t="shared" si="19"/>
        <v>type</v>
      </c>
      <c r="C1259">
        <f>IF(B1259=LOOKUP(B1259,'manually extracted terms'!$B$2:$B$219),1,0)</f>
        <v>0</v>
      </c>
    </row>
    <row r="1260" spans="1:3" x14ac:dyDescent="0.25">
      <c r="A1260" t="s">
        <v>1474</v>
      </c>
      <c r="B1260" s="3" t="str">
        <f t="shared" si="19"/>
        <v>typeprogram</v>
      </c>
      <c r="C1260">
        <f>IF(B1260=LOOKUP(B1260,'manually extracted terms'!$B$2:$B$219),1,0)</f>
        <v>0</v>
      </c>
    </row>
    <row r="1261" spans="1:3" x14ac:dyDescent="0.25">
      <c r="A1261" t="s">
        <v>1530</v>
      </c>
      <c r="B1261" s="3" t="str">
        <f t="shared" si="19"/>
        <v>understood</v>
      </c>
      <c r="C1261">
        <f>IF(B1261=LOOKUP(B1261,'manually extracted terms'!$B$2:$B$219),1,0)</f>
        <v>0</v>
      </c>
    </row>
    <row r="1262" spans="1:3" x14ac:dyDescent="0.25">
      <c r="A1262" t="s">
        <v>4657</v>
      </c>
      <c r="B1262" s="3" t="str">
        <f t="shared" si="19"/>
        <v>understooddescription</v>
      </c>
      <c r="C1262">
        <f>IF(B1262=LOOKUP(B1262,'manually extracted terms'!$B$2:$B$219),1,0)</f>
        <v>0</v>
      </c>
    </row>
    <row r="1263" spans="1:3" x14ac:dyDescent="0.25">
      <c r="A1263" t="s">
        <v>3612</v>
      </c>
      <c r="B1263" s="3" t="str">
        <f t="shared" si="19"/>
        <v>unduplicated</v>
      </c>
      <c r="C1263">
        <f>IF(B1263=LOOKUP(B1263,'manually extracted terms'!$B$2:$B$219),1,0)</f>
        <v>0</v>
      </c>
    </row>
    <row r="1264" spans="1:3" x14ac:dyDescent="0.25">
      <c r="A1264" t="s">
        <v>3995</v>
      </c>
      <c r="B1264" s="3" t="str">
        <f t="shared" si="19"/>
        <v>unduplicatedcaseload</v>
      </c>
      <c r="C1264">
        <f>IF(B1264=LOOKUP(B1264,'manually extracted terms'!$B$2:$B$219),1,0)</f>
        <v>0</v>
      </c>
    </row>
    <row r="1265" spans="1:3" x14ac:dyDescent="0.25">
      <c r="A1265" t="s">
        <v>1085</v>
      </c>
      <c r="B1265" s="3" t="str">
        <f t="shared" si="19"/>
        <v>unduplicatedcaseloadcount</v>
      </c>
      <c r="C1265">
        <f>IF(B1265=LOOKUP(B1265,'manually extracted terms'!$B$2:$B$219),1,0)</f>
        <v>0</v>
      </c>
    </row>
    <row r="1266" spans="1:3" x14ac:dyDescent="0.25">
      <c r="A1266" t="s">
        <v>2430</v>
      </c>
      <c r="B1266" s="3" t="str">
        <f t="shared" si="19"/>
        <v>unique</v>
      </c>
      <c r="C1266">
        <f>IF(B1266=LOOKUP(B1266,'manually extracted terms'!$B$2:$B$219),1,0)</f>
        <v>0</v>
      </c>
    </row>
    <row r="1267" spans="1:3" x14ac:dyDescent="0.25">
      <c r="A1267" t="s">
        <v>4178</v>
      </c>
      <c r="B1267" s="3" t="str">
        <f t="shared" si="19"/>
        <v>uniqueclient</v>
      </c>
      <c r="C1267">
        <f>IF(B1267=LOOKUP(B1267,'manually extracted terms'!$B$2:$B$219),1,0)</f>
        <v>0</v>
      </c>
    </row>
    <row r="1268" spans="1:3" x14ac:dyDescent="0.25">
      <c r="A1268" t="s">
        <v>3361</v>
      </c>
      <c r="B1268" s="3" t="str">
        <f t="shared" si="19"/>
        <v>uniqueclientidentification</v>
      </c>
      <c r="C1268">
        <f>IF(B1268=LOOKUP(B1268,'manually extracted terms'!$B$2:$B$219),1,0)</f>
        <v>0</v>
      </c>
    </row>
    <row r="1269" spans="1:3" x14ac:dyDescent="0.25">
      <c r="A1269" t="s">
        <v>1001</v>
      </c>
      <c r="B1269" s="3" t="str">
        <f t="shared" si="19"/>
        <v>uniqueclientidentificationnumber</v>
      </c>
      <c r="C1269">
        <f>IF(B1269=LOOKUP(B1269,'manually extracted terms'!$B$2:$B$219),1,0)</f>
        <v>0</v>
      </c>
    </row>
    <row r="1270" spans="1:3" x14ac:dyDescent="0.25">
      <c r="A1270" t="s">
        <v>3154</v>
      </c>
      <c r="B1270" s="3" t="str">
        <f t="shared" si="19"/>
        <v>uniqueindividual</v>
      </c>
      <c r="C1270">
        <f>IF(B1270=LOOKUP(B1270,'manually extracted terms'!$B$2:$B$219),1,0)</f>
        <v>0</v>
      </c>
    </row>
    <row r="1271" spans="1:3" x14ac:dyDescent="0.25">
      <c r="A1271" t="s">
        <v>163</v>
      </c>
      <c r="B1271" s="3" t="str">
        <f t="shared" si="19"/>
        <v>uniqueindividualidentifier</v>
      </c>
      <c r="C1271">
        <f>IF(B1271=LOOKUP(B1271,'manually extracted terms'!$B$2:$B$219),1,0)</f>
        <v>1</v>
      </c>
    </row>
    <row r="1272" spans="1:3" x14ac:dyDescent="0.25">
      <c r="A1272" t="s">
        <v>2552</v>
      </c>
      <c r="B1272" s="3" t="str">
        <f t="shared" si="19"/>
        <v>upcoming</v>
      </c>
      <c r="C1272">
        <f>IF(B1272=LOOKUP(B1272,'manually extracted terms'!$B$2:$B$219),1,0)</f>
        <v>0</v>
      </c>
    </row>
    <row r="1273" spans="1:3" x14ac:dyDescent="0.25">
      <c r="A1273" t="s">
        <v>1387</v>
      </c>
      <c r="B1273" s="3" t="str">
        <f t="shared" si="19"/>
        <v>upcomingmonth</v>
      </c>
      <c r="C1273">
        <f>IF(B1273=LOOKUP(B1273,'manually extracted terms'!$B$2:$B$219),1,0)</f>
        <v>0</v>
      </c>
    </row>
    <row r="1274" spans="1:3" x14ac:dyDescent="0.25">
      <c r="A1274" t="s">
        <v>1553</v>
      </c>
      <c r="B1274" s="3" t="str">
        <f t="shared" si="19"/>
        <v>update</v>
      </c>
      <c r="C1274">
        <f>IF(B1274=LOOKUP(B1274,'manually extracted terms'!$B$2:$B$219),1,0)</f>
        <v>0</v>
      </c>
    </row>
    <row r="1275" spans="1:3" x14ac:dyDescent="0.25">
      <c r="A1275" t="s">
        <v>2361</v>
      </c>
      <c r="B1275" s="3" t="str">
        <f t="shared" si="19"/>
        <v>updated</v>
      </c>
      <c r="C1275">
        <f>IF(B1275=LOOKUP(B1275,'manually extracted terms'!$B$2:$B$219),1,0)</f>
        <v>0</v>
      </c>
    </row>
    <row r="1276" spans="1:3" x14ac:dyDescent="0.25">
      <c r="A1276" t="s">
        <v>1221</v>
      </c>
      <c r="B1276" s="3" t="str">
        <f t="shared" si="19"/>
        <v>updatedinformation</v>
      </c>
      <c r="C1276">
        <f>IF(B1276=LOOKUP(B1276,'manually extracted terms'!$B$2:$B$219),1,0)</f>
        <v>0</v>
      </c>
    </row>
    <row r="1277" spans="1:3" x14ac:dyDescent="0.25">
      <c r="A1277" t="s">
        <v>1559</v>
      </c>
      <c r="B1277" s="3" t="str">
        <f t="shared" si="19"/>
        <v>use</v>
      </c>
      <c r="C1277">
        <f>IF(B1277=LOOKUP(B1277,'manually extracted terms'!$B$2:$B$219),1,0)</f>
        <v>0</v>
      </c>
    </row>
    <row r="1278" spans="1:3" x14ac:dyDescent="0.25">
      <c r="A1278" t="s">
        <v>4276</v>
      </c>
      <c r="B1278" s="3" t="str">
        <f t="shared" si="19"/>
        <v>useexchange</v>
      </c>
      <c r="C1278">
        <f>IF(B1278=LOOKUP(B1278,'manually extracted terms'!$B$2:$B$219),1,0)</f>
        <v>0</v>
      </c>
    </row>
    <row r="1279" spans="1:3" x14ac:dyDescent="0.25">
      <c r="A1279" t="s">
        <v>4471</v>
      </c>
      <c r="B1279" s="3" t="str">
        <f t="shared" si="19"/>
        <v>useexchangedetermined</v>
      </c>
      <c r="C1279">
        <f>IF(B1279=LOOKUP(B1279,'manually extracted terms'!$B$2:$B$219),1,0)</f>
        <v>0</v>
      </c>
    </row>
    <row r="1280" spans="1:3" x14ac:dyDescent="0.25">
      <c r="A1280" t="s">
        <v>1110</v>
      </c>
      <c r="B1280" s="3" t="str">
        <f t="shared" si="19"/>
        <v>useexchangedeterminedrule</v>
      </c>
      <c r="C1280">
        <f>IF(B1280=LOOKUP(B1280,'manually extracted terms'!$B$2:$B$219),1,0)</f>
        <v>0</v>
      </c>
    </row>
    <row r="1281" spans="1:3" x14ac:dyDescent="0.25">
      <c r="A1281" t="s">
        <v>24</v>
      </c>
      <c r="B1281" s="3" t="str">
        <f t="shared" si="19"/>
        <v>user</v>
      </c>
      <c r="C1281">
        <f>IF(B1281=LOOKUP(B1281,'manually extracted terms'!$B$2:$B$219),1,0)</f>
        <v>1</v>
      </c>
    </row>
    <row r="1282" spans="1:3" x14ac:dyDescent="0.25">
      <c r="A1282" t="s">
        <v>3472</v>
      </c>
      <c r="B1282" s="3" t="str">
        <f t="shared" ref="B1282:B1342" si="20">LOWER(SUBSTITUTE(A1282," ",""))</f>
        <v>useraccount</v>
      </c>
      <c r="C1282">
        <f>IF(B1282=LOOKUP(B1282,'manually extracted terms'!$B$2:$B$219),1,0)</f>
        <v>0</v>
      </c>
    </row>
    <row r="1283" spans="1:3" x14ac:dyDescent="0.25">
      <c r="A1283" t="s">
        <v>4806</v>
      </c>
      <c r="B1283" s="3" t="str">
        <f t="shared" si="20"/>
        <v>usercalheers-generated</v>
      </c>
      <c r="C1283">
        <f>IF(B1283=LOOKUP(B1283,'manually extracted terms'!$B$2:$B$219),1,0)</f>
        <v>0</v>
      </c>
    </row>
    <row r="1284" spans="1:3" x14ac:dyDescent="0.25">
      <c r="A1284" t="s">
        <v>4075</v>
      </c>
      <c r="B1284" s="3" t="str">
        <f t="shared" si="20"/>
        <v>usere</v>
      </c>
      <c r="C1284">
        <f>IF(B1284=LOOKUP(B1284,'manually extracted terms'!$B$2:$B$219),1,0)</f>
        <v>0</v>
      </c>
    </row>
    <row r="1285" spans="1:3" x14ac:dyDescent="0.25">
      <c r="A1285" t="s">
        <v>4114</v>
      </c>
      <c r="B1285" s="3" t="str">
        <f t="shared" si="20"/>
        <v>usereg</v>
      </c>
      <c r="C1285">
        <f>IF(B1285=LOOKUP(B1285,'manually extracted terms'!$B$2:$B$219),1,0)</f>
        <v>0</v>
      </c>
    </row>
    <row r="1286" spans="1:3" x14ac:dyDescent="0.25">
      <c r="A1286" t="s">
        <v>4192</v>
      </c>
      <c r="B1286" s="3" t="str">
        <f t="shared" si="20"/>
        <v>userfeedback</v>
      </c>
      <c r="C1286">
        <f>IF(B1286=LOOKUP(B1286,'manually extracted terms'!$B$2:$B$219),1,0)</f>
        <v>0</v>
      </c>
    </row>
    <row r="1287" spans="1:3" x14ac:dyDescent="0.25">
      <c r="A1287" t="s">
        <v>1327</v>
      </c>
      <c r="B1287" s="3" t="str">
        <f t="shared" si="20"/>
        <v>userid</v>
      </c>
      <c r="C1287">
        <f>IF(B1287=LOOKUP(B1287,'manually extracted terms'!$B$2:$B$219),1,0)</f>
        <v>1</v>
      </c>
    </row>
    <row r="1288" spans="1:3" x14ac:dyDescent="0.25">
      <c r="A1288" t="s">
        <v>5101</v>
      </c>
      <c r="B1288" s="3" t="str">
        <f t="shared" si="20"/>
        <v>useridautomatic</v>
      </c>
      <c r="C1288">
        <f>IF(B1288=LOOKUP(B1288,'manually extracted terms'!$B$2:$B$219),1,0)</f>
        <v>0</v>
      </c>
    </row>
    <row r="1289" spans="1:3" x14ac:dyDescent="0.25">
      <c r="A1289" t="s">
        <v>2595</v>
      </c>
      <c r="B1289" s="3" t="str">
        <f t="shared" si="20"/>
        <v>user-defined</v>
      </c>
      <c r="C1289">
        <f>IF(B1289=LOOKUP(B1289,'manually extracted terms'!$B$2:$B$219),1,0)</f>
        <v>0</v>
      </c>
    </row>
    <row r="1290" spans="1:3" x14ac:dyDescent="0.25">
      <c r="A1290" t="s">
        <v>1687</v>
      </c>
      <c r="B1290" s="3" t="str">
        <f t="shared" si="20"/>
        <v>user-generated</v>
      </c>
      <c r="C1290">
        <f>IF(B1290=LOOKUP(B1290,'manually extracted terms'!$B$2:$B$219),1,0)</f>
        <v>0</v>
      </c>
    </row>
    <row r="1291" spans="1:3" x14ac:dyDescent="0.25">
      <c r="A1291" t="s">
        <v>1786</v>
      </c>
      <c r="B1291" s="3" t="str">
        <f t="shared" si="20"/>
        <v>utilization</v>
      </c>
      <c r="C1291">
        <f>IF(B1291=LOOKUP(B1291,'manually extracted terms'!$B$2:$B$219),1,0)</f>
        <v>0</v>
      </c>
    </row>
    <row r="1292" spans="1:3" x14ac:dyDescent="0.25">
      <c r="A1292" t="s">
        <v>4408</v>
      </c>
      <c r="B1292" s="3" t="str">
        <f t="shared" si="20"/>
        <v>validate</v>
      </c>
      <c r="C1292">
        <f>IF(B1292=LOOKUP(B1292,'manually extracted terms'!$B$2:$B$219),1,0)</f>
        <v>0</v>
      </c>
    </row>
    <row r="1293" spans="1:3" x14ac:dyDescent="0.25">
      <c r="A1293" t="s">
        <v>4467</v>
      </c>
      <c r="B1293" s="3" t="str">
        <f t="shared" si="20"/>
        <v>validatefield</v>
      </c>
      <c r="C1293">
        <f>IF(B1293=LOOKUP(B1293,'manually extracted terms'!$B$2:$B$219),1,0)</f>
        <v>0</v>
      </c>
    </row>
    <row r="1294" spans="1:3" x14ac:dyDescent="0.25">
      <c r="A1294" t="s">
        <v>1805</v>
      </c>
      <c r="B1294" s="3" t="str">
        <f t="shared" si="20"/>
        <v>variety</v>
      </c>
      <c r="C1294">
        <f>IF(B1294=LOOKUP(B1294,'manually extracted terms'!$B$2:$B$219),1,0)</f>
        <v>0</v>
      </c>
    </row>
    <row r="1295" spans="1:3" x14ac:dyDescent="0.25">
      <c r="A1295" t="s">
        <v>361</v>
      </c>
      <c r="B1295" s="3" t="str">
        <f t="shared" si="20"/>
        <v>vendor</v>
      </c>
      <c r="C1295">
        <f>IF(B1295=LOOKUP(B1295,'manually extracted terms'!$B$2:$B$219),1,0)</f>
        <v>1</v>
      </c>
    </row>
    <row r="1296" spans="1:3" x14ac:dyDescent="0.25">
      <c r="A1296" t="s">
        <v>2386</v>
      </c>
      <c r="B1296" s="3" t="str">
        <f t="shared" si="20"/>
        <v>verbal</v>
      </c>
      <c r="C1296">
        <f>IF(B1296=LOOKUP(B1296,'manually extracted terms'!$B$2:$B$219),1,0)</f>
        <v>0</v>
      </c>
    </row>
    <row r="1297" spans="1:3" x14ac:dyDescent="0.25">
      <c r="A1297" t="s">
        <v>39</v>
      </c>
      <c r="B1297" s="3" t="str">
        <f t="shared" si="20"/>
        <v>verbalattestation</v>
      </c>
      <c r="C1297">
        <f>IF(B1297=LOOKUP(B1297,'manually extracted terms'!$B$2:$B$219),1,0)</f>
        <v>1</v>
      </c>
    </row>
    <row r="1298" spans="1:3" x14ac:dyDescent="0.25">
      <c r="A1298" t="s">
        <v>40</v>
      </c>
      <c r="B1298" s="3" t="str">
        <f t="shared" si="20"/>
        <v>verbalsignature</v>
      </c>
      <c r="C1298">
        <f>IF(B1298=LOOKUP(B1298,'manually extracted terms'!$B$2:$B$219),1,0)</f>
        <v>1</v>
      </c>
    </row>
    <row r="1299" spans="1:3" x14ac:dyDescent="0.25">
      <c r="A1299" t="s">
        <v>1578</v>
      </c>
      <c r="B1299" s="3" t="str">
        <f t="shared" si="20"/>
        <v>verification</v>
      </c>
      <c r="C1299">
        <f>IF(B1299=LOOKUP(B1299,'manually extracted terms'!$B$2:$B$219),1,0)</f>
        <v>0</v>
      </c>
    </row>
    <row r="1300" spans="1:3" x14ac:dyDescent="0.25">
      <c r="A1300" t="s">
        <v>4475</v>
      </c>
      <c r="B1300" s="3" t="str">
        <f t="shared" si="20"/>
        <v>verificationdatae</v>
      </c>
      <c r="C1300">
        <f>IF(B1300=LOOKUP(B1300,'manually extracted terms'!$B$2:$B$219),1,0)</f>
        <v>0</v>
      </c>
    </row>
    <row r="1301" spans="1:3" x14ac:dyDescent="0.25">
      <c r="A1301" t="s">
        <v>5102</v>
      </c>
      <c r="B1301" s="3" t="str">
        <f t="shared" si="20"/>
        <v>verificationdataeg</v>
      </c>
      <c r="C1301">
        <f>IF(B1301=LOOKUP(B1301,'manually extracted terms'!$B$2:$B$219),1,0)</f>
        <v>0</v>
      </c>
    </row>
    <row r="1302" spans="1:3" x14ac:dyDescent="0.25">
      <c r="A1302" t="s">
        <v>193</v>
      </c>
      <c r="B1302" s="3" t="str">
        <f t="shared" si="20"/>
        <v>verificationdocument</v>
      </c>
      <c r="C1302">
        <f>IF(B1302=LOOKUP(B1302,'manually extracted terms'!$B$2:$B$219),1,0)</f>
        <v>1</v>
      </c>
    </row>
    <row r="1303" spans="1:3" x14ac:dyDescent="0.25">
      <c r="A1303" t="s">
        <v>4303</v>
      </c>
      <c r="B1303" s="3" t="str">
        <f t="shared" si="20"/>
        <v>verificatione</v>
      </c>
      <c r="C1303">
        <f>IF(B1303=LOOKUP(B1303,'manually extracted terms'!$B$2:$B$219),1,0)</f>
        <v>0</v>
      </c>
    </row>
    <row r="1304" spans="1:3" x14ac:dyDescent="0.25">
      <c r="A1304" t="s">
        <v>2819</v>
      </c>
      <c r="B1304" s="3" t="str">
        <f t="shared" si="20"/>
        <v>verificationeg</v>
      </c>
      <c r="C1304">
        <f>IF(B1304=LOOKUP(B1304,'manually extracted terms'!$B$2:$B$219),1,0)</f>
        <v>0</v>
      </c>
    </row>
    <row r="1305" spans="1:3" x14ac:dyDescent="0.25">
      <c r="A1305" t="s">
        <v>1624</v>
      </c>
      <c r="B1305" s="3" t="str">
        <f t="shared" si="20"/>
        <v>verified</v>
      </c>
      <c r="C1305">
        <f>IF(B1305=LOOKUP(B1305,'manually extracted terms'!$B$2:$B$219),1,0)</f>
        <v>0</v>
      </c>
    </row>
    <row r="1306" spans="1:3" x14ac:dyDescent="0.25">
      <c r="A1306" t="s">
        <v>4562</v>
      </c>
      <c r="B1306" s="3" t="str">
        <f t="shared" si="20"/>
        <v>verifiedexemption</v>
      </c>
      <c r="C1306">
        <f>IF(B1306=LOOKUP(B1306,'manually extracted terms'!$B$2:$B$219),1,0)</f>
        <v>0</v>
      </c>
    </row>
    <row r="1307" spans="1:3" x14ac:dyDescent="0.25">
      <c r="A1307" t="s">
        <v>1136</v>
      </c>
      <c r="B1307" s="3" t="str">
        <f t="shared" si="20"/>
        <v>verifiedexemptionrequest</v>
      </c>
      <c r="C1307">
        <f>IF(B1307=LOOKUP(B1307,'manually extracted terms'!$B$2:$B$219),1,0)</f>
        <v>0</v>
      </c>
    </row>
    <row r="1308" spans="1:3" x14ac:dyDescent="0.25">
      <c r="A1308" t="s">
        <v>4771</v>
      </c>
      <c r="B1308" s="3" t="str">
        <f t="shared" si="20"/>
        <v>version</v>
      </c>
      <c r="C1308">
        <f>IF(B1308=LOOKUP(B1308,'manually extracted terms'!$B$2:$B$219),1,0)</f>
        <v>0</v>
      </c>
    </row>
    <row r="1309" spans="1:3" x14ac:dyDescent="0.25">
      <c r="A1309" t="s">
        <v>1554</v>
      </c>
      <c r="B1309" s="3" t="str">
        <f t="shared" si="20"/>
        <v>video</v>
      </c>
      <c r="C1309">
        <f>IF(B1309=LOOKUP(B1309,'manually extracted terms'!$B$2:$B$219),1,0)</f>
        <v>0</v>
      </c>
    </row>
    <row r="1310" spans="1:3" x14ac:dyDescent="0.25">
      <c r="A1310" t="s">
        <v>3689</v>
      </c>
      <c r="B1310" s="3" t="str">
        <f t="shared" si="20"/>
        <v>vietnamese</v>
      </c>
      <c r="C1310">
        <f>IF(B1310=LOOKUP(B1310,'manually extracted terms'!$B$2:$B$219),1,0)</f>
        <v>0</v>
      </c>
    </row>
    <row r="1311" spans="1:3" x14ac:dyDescent="0.25">
      <c r="A1311" t="s">
        <v>1426</v>
      </c>
      <c r="B1311" s="3" t="str">
        <f t="shared" si="20"/>
        <v>vietnameselanguage</v>
      </c>
      <c r="C1311">
        <f>IF(B1311=LOOKUP(B1311,'manually extracted terms'!$B$2:$B$219),1,0)</f>
        <v>0</v>
      </c>
    </row>
    <row r="1312" spans="1:3" x14ac:dyDescent="0.25">
      <c r="A1312" t="s">
        <v>1750</v>
      </c>
      <c r="B1312" s="3" t="str">
        <f t="shared" si="20"/>
        <v>viewable</v>
      </c>
      <c r="C1312">
        <f>IF(B1312=LOOKUP(B1312,'manually extracted terms'!$B$2:$B$219),1,0)</f>
        <v>0</v>
      </c>
    </row>
    <row r="1313" spans="1:3" x14ac:dyDescent="0.25">
      <c r="A1313" t="s">
        <v>2356</v>
      </c>
      <c r="B1313" s="3" t="str">
        <f t="shared" si="20"/>
        <v>viewing</v>
      </c>
      <c r="C1313">
        <f>IF(B1313=LOOKUP(B1313,'manually extracted terms'!$B$2:$B$219),1,0)</f>
        <v>0</v>
      </c>
    </row>
    <row r="1314" spans="1:3" x14ac:dyDescent="0.25">
      <c r="A1314" t="s">
        <v>1425</v>
      </c>
      <c r="B1314" s="3" t="str">
        <f t="shared" si="20"/>
        <v>viewingcapability</v>
      </c>
      <c r="C1314">
        <f>IF(B1314=LOOKUP(B1314,'manually extracted terms'!$B$2:$B$219),1,0)</f>
        <v>0</v>
      </c>
    </row>
    <row r="1315" spans="1:3" x14ac:dyDescent="0.25">
      <c r="A1315" t="s">
        <v>3146</v>
      </c>
      <c r="B1315" s="3" t="str">
        <f t="shared" si="20"/>
        <v>voice</v>
      </c>
      <c r="C1315">
        <f>IF(B1315=LOOKUP(B1315,'manually extracted terms'!$B$2:$B$219),1,0)</f>
        <v>0</v>
      </c>
    </row>
    <row r="1316" spans="1:3" x14ac:dyDescent="0.25">
      <c r="A1316" t="s">
        <v>20</v>
      </c>
      <c r="B1316" s="3" t="str">
        <f t="shared" si="20"/>
        <v>voicemail</v>
      </c>
      <c r="C1316">
        <f>IF(B1316=LOOKUP(B1316,'manually extracted terms'!$B$2:$B$219),1,0)</f>
        <v>0</v>
      </c>
    </row>
    <row r="1317" spans="1:3" x14ac:dyDescent="0.25">
      <c r="A1317" t="s">
        <v>158</v>
      </c>
      <c r="B1317" s="3" t="str">
        <f t="shared" si="20"/>
        <v>waste</v>
      </c>
      <c r="C1317">
        <f>IF(B1317=LOOKUP(B1317,'manually extracted terms'!$B$2:$B$219),1,0)</f>
        <v>1</v>
      </c>
    </row>
    <row r="1318" spans="1:3" x14ac:dyDescent="0.25">
      <c r="A1318" t="s">
        <v>2219</v>
      </c>
      <c r="B1318" s="3" t="str">
        <f t="shared" si="20"/>
        <v>web</v>
      </c>
      <c r="C1318">
        <f>IF(B1318=LOOKUP(B1318,'manually extracted terms'!$B$2:$B$219),1,0)</f>
        <v>0</v>
      </c>
    </row>
    <row r="1319" spans="1:3" x14ac:dyDescent="0.25">
      <c r="A1319" t="s">
        <v>1249</v>
      </c>
      <c r="B1319" s="3" t="str">
        <f t="shared" si="20"/>
        <v>webportal</v>
      </c>
      <c r="C1319">
        <f>IF(B1319=LOOKUP(B1319,'manually extracted terms'!$B$2:$B$219),1,0)</f>
        <v>0</v>
      </c>
    </row>
    <row r="1320" spans="1:3" x14ac:dyDescent="0.25">
      <c r="A1320" t="s">
        <v>1158</v>
      </c>
      <c r="B1320" s="3" t="str">
        <f t="shared" si="20"/>
        <v>webportalapplication</v>
      </c>
      <c r="C1320">
        <f>IF(B1320=LOOKUP(B1320,'manually extracted terms'!$B$2:$B$219),1,0)</f>
        <v>0</v>
      </c>
    </row>
    <row r="1321" spans="1:3" x14ac:dyDescent="0.25">
      <c r="A1321" t="s">
        <v>1109</v>
      </c>
      <c r="B1321" s="3" t="str">
        <f t="shared" si="20"/>
        <v>webportalcatalog</v>
      </c>
      <c r="C1321">
        <f>IF(B1321=LOOKUP(B1321,'manually extracted terms'!$B$2:$B$219),1,0)</f>
        <v>0</v>
      </c>
    </row>
    <row r="1322" spans="1:3" x14ac:dyDescent="0.25">
      <c r="A1322" t="s">
        <v>3714</v>
      </c>
      <c r="B1322" s="3" t="str">
        <f t="shared" si="20"/>
        <v>webportallogin</v>
      </c>
      <c r="C1322">
        <f>IF(B1322=LOOKUP(B1322,'manually extracted terms'!$B$2:$B$219),1,0)</f>
        <v>0</v>
      </c>
    </row>
    <row r="1323" spans="1:3" x14ac:dyDescent="0.25">
      <c r="A1323" t="s">
        <v>1009</v>
      </c>
      <c r="B1323" s="3" t="str">
        <f t="shared" si="20"/>
        <v>webportalloginaccount</v>
      </c>
      <c r="C1323">
        <f>IF(B1323=LOOKUP(B1323,'manually extracted terms'!$B$2:$B$219),1,0)</f>
        <v>0</v>
      </c>
    </row>
    <row r="1324" spans="1:3" x14ac:dyDescent="0.25">
      <c r="A1324" t="s">
        <v>3160</v>
      </c>
      <c r="B1324" s="3" t="str">
        <f t="shared" si="20"/>
        <v>website</v>
      </c>
      <c r="C1324">
        <f>IF(B1324=LOOKUP(B1324,'manually extracted terms'!$B$2:$B$219),1,0)</f>
        <v>0</v>
      </c>
    </row>
    <row r="1325" spans="1:3" x14ac:dyDescent="0.25">
      <c r="A1325" t="s">
        <v>1800</v>
      </c>
      <c r="B1325" s="3" t="str">
        <f t="shared" si="20"/>
        <v>weight</v>
      </c>
      <c r="C1325">
        <f>IF(B1325=LOOKUP(B1325,'manually extracted terms'!$B$2:$B$219),1,0)</f>
        <v>0</v>
      </c>
    </row>
    <row r="1326" spans="1:3" x14ac:dyDescent="0.25">
      <c r="A1326" t="s">
        <v>1561</v>
      </c>
      <c r="B1326" s="3" t="str">
        <f t="shared" si="20"/>
        <v>wellness</v>
      </c>
      <c r="C1326">
        <f>IF(B1326=LOOKUP(B1326,'manually extracted terms'!$B$2:$B$219),1,0)</f>
        <v>0</v>
      </c>
    </row>
    <row r="1327" spans="1:3" x14ac:dyDescent="0.25">
      <c r="A1327" t="s">
        <v>3609</v>
      </c>
      <c r="B1327" s="3" t="str">
        <f t="shared" si="20"/>
        <v>withdrawal</v>
      </c>
      <c r="C1327">
        <f>IF(B1327=LOOKUP(B1327,'manually extracted terms'!$B$2:$B$219),1,0)</f>
        <v>0</v>
      </c>
    </row>
    <row r="1328" spans="1:3" x14ac:dyDescent="0.25">
      <c r="A1328" t="s">
        <v>4797</v>
      </c>
      <c r="B1328" s="3" t="str">
        <f t="shared" si="20"/>
        <v>woman</v>
      </c>
      <c r="C1328">
        <f>IF(B1328=LOOKUP(B1328,'manually extracted terms'!$B$2:$B$219),1,0)</f>
        <v>0</v>
      </c>
    </row>
    <row r="1329" spans="1:3" x14ac:dyDescent="0.25">
      <c r="A1329" t="s">
        <v>2187</v>
      </c>
      <c r="B1329" s="3" t="str">
        <f t="shared" si="20"/>
        <v>work</v>
      </c>
      <c r="C1329">
        <f>IF(B1329=LOOKUP(B1329,'manually extracted terms'!$B$2:$B$219),1,0)</f>
        <v>0</v>
      </c>
    </row>
    <row r="1330" spans="1:3" x14ac:dyDescent="0.25">
      <c r="A1330" t="s">
        <v>28</v>
      </c>
      <c r="B1330" s="3" t="str">
        <f t="shared" si="20"/>
        <v>workflow</v>
      </c>
      <c r="C1330">
        <f>IF(B1330=LOOKUP(B1330,'manually extracted terms'!$B$2:$B$219),1,0)</f>
        <v>0</v>
      </c>
    </row>
    <row r="1331" spans="1:3" x14ac:dyDescent="0.25">
      <c r="A1331" t="s">
        <v>2695</v>
      </c>
      <c r="B1331" s="3" t="str">
        <f t="shared" si="20"/>
        <v>workflowevent</v>
      </c>
      <c r="C1331">
        <f>IF(B1331=LOOKUP(B1331,'manually extracted terms'!$B$2:$B$219),1,0)</f>
        <v>0</v>
      </c>
    </row>
    <row r="1332" spans="1:3" x14ac:dyDescent="0.25">
      <c r="A1332" t="s">
        <v>3282</v>
      </c>
      <c r="B1332" s="3" t="str">
        <f t="shared" si="20"/>
        <v>workflowfunctionality</v>
      </c>
      <c r="C1332">
        <f>IF(B1332=LOOKUP(B1332,'manually extracted terms'!$B$2:$B$219),1,0)</f>
        <v>0</v>
      </c>
    </row>
    <row r="1333" spans="1:3" x14ac:dyDescent="0.25">
      <c r="A1333" t="s">
        <v>1745</v>
      </c>
      <c r="B1333" s="3" t="str">
        <f t="shared" si="20"/>
        <v>workload</v>
      </c>
      <c r="C1333">
        <f>IF(B1333=LOOKUP(B1333,'manually extracted terms'!$B$2:$B$219),1,0)</f>
        <v>0</v>
      </c>
    </row>
    <row r="1334" spans="1:3" x14ac:dyDescent="0.25">
      <c r="A1334" t="s">
        <v>1543</v>
      </c>
      <c r="B1334" s="3" t="str">
        <f t="shared" si="20"/>
        <v>written</v>
      </c>
      <c r="C1334">
        <f>IF(B1334=LOOKUP(B1334,'manually extracted terms'!$B$2:$B$219),1,0)</f>
        <v>0</v>
      </c>
    </row>
    <row r="1335" spans="1:3" x14ac:dyDescent="0.25">
      <c r="A1335" t="s">
        <v>4724</v>
      </c>
      <c r="B1335" s="3" t="str">
        <f t="shared" si="20"/>
        <v>writtennotice</v>
      </c>
      <c r="C1335">
        <f>IF(B1335=LOOKUP(B1335,'manually extracted terms'!$B$2:$B$219),1,0)</f>
        <v>0</v>
      </c>
    </row>
    <row r="1336" spans="1:3" x14ac:dyDescent="0.25">
      <c r="A1336" t="s">
        <v>4366</v>
      </c>
      <c r="B1336" s="3" t="str">
        <f t="shared" si="20"/>
        <v>writtennotification</v>
      </c>
      <c r="C1336">
        <f>IF(B1336=LOOKUP(B1336,'manually extracted terms'!$B$2:$B$219),1,0)</f>
        <v>0</v>
      </c>
    </row>
    <row r="1337" spans="1:3" x14ac:dyDescent="0.25">
      <c r="A1337" t="s">
        <v>3178</v>
      </c>
      <c r="B1337" s="3" t="str">
        <f t="shared" si="20"/>
        <v>writtennotificationrequest</v>
      </c>
      <c r="C1337">
        <f>IF(B1337=LOOKUP(B1337,'manually extracted terms'!$B$2:$B$219),1,0)</f>
        <v>0</v>
      </c>
    </row>
    <row r="1338" spans="1:3" x14ac:dyDescent="0.25">
      <c r="A1338" t="s">
        <v>2850</v>
      </c>
      <c r="B1338" s="3" t="str">
        <f t="shared" si="20"/>
        <v>yearly</v>
      </c>
      <c r="C1338">
        <f>IF(B1338=LOOKUP(B1338,'manually extracted terms'!$B$2:$B$219),1,0)</f>
        <v>0</v>
      </c>
    </row>
    <row r="1339" spans="1:3" x14ac:dyDescent="0.25">
      <c r="A1339" t="s">
        <v>3724</v>
      </c>
      <c r="B1339" s="3" t="str">
        <f t="shared" si="20"/>
        <v>yearlycost</v>
      </c>
      <c r="C1339">
        <f>IF(B1339=LOOKUP(B1339,'manually extracted terms'!$B$2:$B$219),1,0)</f>
        <v>0</v>
      </c>
    </row>
    <row r="1340" spans="1:3" x14ac:dyDescent="0.25">
      <c r="A1340" t="s">
        <v>4785</v>
      </c>
      <c r="B1340" s="3" t="str">
        <f t="shared" si="20"/>
        <v>yearlycostspremium</v>
      </c>
      <c r="C1340">
        <f>IF(B1340=LOOKUP(B1340,'manually extracted terms'!$B$2:$B$219),1,0)</f>
        <v>0</v>
      </c>
    </row>
    <row r="1341" spans="1:3" x14ac:dyDescent="0.25">
      <c r="A1341" t="s">
        <v>2314</v>
      </c>
      <c r="B1341" s="3" t="str">
        <f t="shared" si="20"/>
        <v>zip</v>
      </c>
      <c r="C1341">
        <f>IF(B1341=LOOKUP(B1341,'manually extracted terms'!$B$2:$B$219),1,0)</f>
        <v>0</v>
      </c>
    </row>
    <row r="1342" spans="1:3" x14ac:dyDescent="0.25">
      <c r="A1342" t="s">
        <v>1398</v>
      </c>
      <c r="B1342" s="3" t="str">
        <f t="shared" si="20"/>
        <v>zipcode</v>
      </c>
      <c r="C1342">
        <f>IF(B1342=LOOKUP(B1342,'manually extracted terms'!$B$2:$B$219),1,0)</f>
        <v>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5"/>
  <sheetViews>
    <sheetView zoomScale="90" zoomScaleNormal="90" workbookViewId="0">
      <selection activeCell="C5" sqref="C5"/>
    </sheetView>
  </sheetViews>
  <sheetFormatPr defaultRowHeight="15" x14ac:dyDescent="0.25"/>
  <cols>
    <col min="1" max="1" width="33.28515625" bestFit="1" customWidth="1"/>
    <col min="2" max="2" width="25.85546875" customWidth="1"/>
    <col min="3" max="4" width="15.28515625" customWidth="1"/>
    <col min="5" max="5" width="9.140625" customWidth="1"/>
    <col min="6" max="6" width="8.28515625" customWidth="1"/>
    <col min="7" max="7" width="10.28515625" customWidth="1"/>
    <col min="8" max="8" width="7.5703125" customWidth="1"/>
    <col min="9" max="9" width="37" customWidth="1"/>
    <col min="10" max="10" width="13.28515625" customWidth="1"/>
  </cols>
  <sheetData>
    <row r="1" spans="1:10" ht="60" x14ac:dyDescent="0.25">
      <c r="A1" s="2" t="s">
        <v>230</v>
      </c>
      <c r="B1" s="2" t="s">
        <v>333</v>
      </c>
      <c r="C1" s="2" t="s">
        <v>1985</v>
      </c>
      <c r="D1" s="2" t="s">
        <v>2129</v>
      </c>
      <c r="E1" s="2" t="s">
        <v>2141</v>
      </c>
      <c r="F1" s="2" t="s">
        <v>1986</v>
      </c>
      <c r="G1" s="2" t="s">
        <v>1982</v>
      </c>
      <c r="H1" s="2" t="s">
        <v>1983</v>
      </c>
      <c r="I1" s="2" t="s">
        <v>1984</v>
      </c>
      <c r="J1" s="2" t="s">
        <v>1987</v>
      </c>
    </row>
    <row r="2" spans="1:10" x14ac:dyDescent="0.25">
      <c r="A2" s="2" t="s">
        <v>1825</v>
      </c>
      <c r="B2" s="3" t="str">
        <f t="shared" ref="B2:B64" si="0">LOWER(SUBSTITUTE(A2," ",""))</f>
        <v>.</v>
      </c>
      <c r="C2" s="3"/>
      <c r="D2" s="3"/>
      <c r="F2">
        <f>LEN(TRIM(A2))-LEN(B2)+1</f>
        <v>1</v>
      </c>
    </row>
    <row r="3" spans="1:10" x14ac:dyDescent="0.25">
      <c r="A3" s="2" t="s">
        <v>160</v>
      </c>
      <c r="B3" s="3" t="str">
        <f t="shared" si="0"/>
        <v>abuse</v>
      </c>
      <c r="C3" s="3">
        <f>IF(B3=LOOKUP(B3,'Our method ordered list'!$B$2:$B$151),1,0)</f>
        <v>0</v>
      </c>
      <c r="D3" s="3"/>
      <c r="E3">
        <v>1</v>
      </c>
      <c r="F3">
        <f t="shared" ref="F3:F65" si="1">LEN(TRIM(A3))-LEN(B3)+1</f>
        <v>1</v>
      </c>
      <c r="G3" t="s">
        <v>1511</v>
      </c>
      <c r="H3">
        <v>4</v>
      </c>
      <c r="I3" t="s">
        <v>2096</v>
      </c>
      <c r="J3" t="s">
        <v>2097</v>
      </c>
    </row>
    <row r="4" spans="1:10" x14ac:dyDescent="0.25">
      <c r="A4" s="2" t="s">
        <v>161</v>
      </c>
      <c r="B4" s="3" t="str">
        <f t="shared" si="0"/>
        <v>aca</v>
      </c>
      <c r="C4" s="3">
        <f>IF(B4=LOOKUP(B4,'Our method ordered list'!$B$2:$B$151),1,0)</f>
        <v>1</v>
      </c>
      <c r="D4" s="3"/>
      <c r="E4">
        <v>2</v>
      </c>
      <c r="F4">
        <f t="shared" si="1"/>
        <v>1</v>
      </c>
    </row>
    <row r="5" spans="1:10" ht="105" x14ac:dyDescent="0.25">
      <c r="A5" s="2" t="s">
        <v>38</v>
      </c>
      <c r="B5" s="3" t="str">
        <f t="shared" si="0"/>
        <v>account</v>
      </c>
      <c r="C5" s="3">
        <f>IF(B5=LOOKUP(B5,'Our method ordered list'!$B$2:$B$151),1,0)</f>
        <v>1</v>
      </c>
      <c r="D5" s="3"/>
      <c r="E5">
        <v>0</v>
      </c>
      <c r="F5">
        <f t="shared" si="1"/>
        <v>1</v>
      </c>
      <c r="G5" t="s">
        <v>2100</v>
      </c>
      <c r="H5">
        <v>10</v>
      </c>
      <c r="I5" s="1" t="s">
        <v>2098</v>
      </c>
      <c r="J5" t="s">
        <v>2099</v>
      </c>
    </row>
    <row r="6" spans="1:10" x14ac:dyDescent="0.25">
      <c r="A6" s="2" t="s">
        <v>218</v>
      </c>
      <c r="B6" s="3" t="str">
        <f t="shared" si="0"/>
        <v>accreditingbody</v>
      </c>
      <c r="C6" s="3">
        <f>IF(B6=LOOKUP(B6,'Our method ordered list'!$B$2:$B$151),1,0)</f>
        <v>0</v>
      </c>
      <c r="D6" s="3"/>
      <c r="E6">
        <v>1</v>
      </c>
      <c r="F6">
        <f t="shared" si="1"/>
        <v>2</v>
      </c>
      <c r="I6" t="s">
        <v>1989</v>
      </c>
      <c r="J6" t="s">
        <v>1990</v>
      </c>
    </row>
    <row r="7" spans="1:10" x14ac:dyDescent="0.25">
      <c r="A7" s="2" t="s">
        <v>169</v>
      </c>
      <c r="B7" s="3" t="str">
        <f t="shared" si="0"/>
        <v>activeapplication</v>
      </c>
      <c r="C7" s="3">
        <f>IF(B7=LOOKUP(B7,'Our method ordered list'!$B$2:$B$151),1,0)</f>
        <v>0</v>
      </c>
      <c r="D7" s="3"/>
      <c r="E7">
        <v>1</v>
      </c>
      <c r="F7">
        <f t="shared" si="1"/>
        <v>2</v>
      </c>
      <c r="I7" t="s">
        <v>1991</v>
      </c>
      <c r="J7" t="s">
        <v>1992</v>
      </c>
    </row>
    <row r="8" spans="1:10" ht="30" x14ac:dyDescent="0.25">
      <c r="A8" s="2" t="s">
        <v>74</v>
      </c>
      <c r="B8" s="3" t="str">
        <f t="shared" si="0"/>
        <v>advancedpremiumtaxcredit</v>
      </c>
      <c r="C8" s="3">
        <f>IF(B8=LOOKUP(B8,'Our method ordered list'!$B$2:$B$151),1,0)</f>
        <v>1</v>
      </c>
      <c r="D8" s="3"/>
      <c r="E8">
        <v>1</v>
      </c>
      <c r="F8">
        <f t="shared" si="1"/>
        <v>4</v>
      </c>
    </row>
    <row r="9" spans="1:10" x14ac:dyDescent="0.25">
      <c r="A9" s="2" t="s">
        <v>111</v>
      </c>
      <c r="B9" s="3" t="str">
        <f t="shared" si="0"/>
        <v>agency</v>
      </c>
      <c r="C9" s="3">
        <f>IF(B9=LOOKUP(B9,'Our method ordered list'!$B$2:$B$151),1,0)</f>
        <v>0</v>
      </c>
      <c r="D9" s="3"/>
      <c r="E9">
        <v>2</v>
      </c>
      <c r="F9">
        <f t="shared" si="1"/>
        <v>1</v>
      </c>
      <c r="G9" t="s">
        <v>2100</v>
      </c>
      <c r="H9">
        <v>5</v>
      </c>
      <c r="I9" t="s">
        <v>2101</v>
      </c>
    </row>
    <row r="10" spans="1:10" x14ac:dyDescent="0.25">
      <c r="A10" s="2" t="s">
        <v>182</v>
      </c>
      <c r="B10" s="3" t="str">
        <f t="shared" si="0"/>
        <v>agingofappeal</v>
      </c>
      <c r="C10" s="3">
        <f>IF(B10=LOOKUP(B10,'Our method ordered list'!$B$2:$B$151),1,0)</f>
        <v>0</v>
      </c>
      <c r="D10" s="3"/>
      <c r="E10">
        <v>1</v>
      </c>
      <c r="F10">
        <f t="shared" si="1"/>
        <v>3</v>
      </c>
      <c r="J10" t="s">
        <v>1993</v>
      </c>
    </row>
    <row r="11" spans="1:10" x14ac:dyDescent="0.25">
      <c r="A11" s="2" t="s">
        <v>207</v>
      </c>
      <c r="B11" s="3" t="str">
        <f t="shared" si="0"/>
        <v>agingofreferral</v>
      </c>
      <c r="C11" s="3">
        <f>IF(B11=LOOKUP(B11,'Our method ordered list'!$B$2:$B$151),1,0)</f>
        <v>0</v>
      </c>
      <c r="D11" s="3"/>
      <c r="E11">
        <v>1</v>
      </c>
      <c r="F11">
        <f t="shared" si="1"/>
        <v>3</v>
      </c>
      <c r="J11" t="s">
        <v>1993</v>
      </c>
    </row>
    <row r="12" spans="1:10" x14ac:dyDescent="0.25">
      <c r="A12" s="2" t="s">
        <v>1960</v>
      </c>
      <c r="B12" s="3" t="str">
        <f t="shared" si="0"/>
        <v>aiim</v>
      </c>
      <c r="C12" s="3">
        <f>IF(B12=LOOKUP(B12,'Our method ordered list'!$B$2:$B$151),1,0)</f>
        <v>1</v>
      </c>
      <c r="D12" s="3"/>
      <c r="E12">
        <v>1</v>
      </c>
      <c r="F12">
        <f t="shared" si="1"/>
        <v>1</v>
      </c>
    </row>
    <row r="13" spans="1:10" ht="30" x14ac:dyDescent="0.25">
      <c r="A13" s="2" t="s">
        <v>67</v>
      </c>
      <c r="B13" s="3" t="str">
        <f t="shared" si="0"/>
        <v>annualeligibilityredetermination</v>
      </c>
      <c r="C13" s="3">
        <f>IF(B13=LOOKUP(B13,'Our method ordered list'!$B$2:$B$151),1,0)</f>
        <v>0</v>
      </c>
      <c r="D13" s="3"/>
      <c r="E13">
        <v>2</v>
      </c>
      <c r="F13">
        <f t="shared" si="1"/>
        <v>3</v>
      </c>
      <c r="I13" t="s">
        <v>1994</v>
      </c>
      <c r="J13" t="s">
        <v>1995</v>
      </c>
    </row>
    <row r="14" spans="1:10" x14ac:dyDescent="0.25">
      <c r="A14" s="2" t="s">
        <v>60</v>
      </c>
      <c r="B14" s="3" t="str">
        <f t="shared" si="0"/>
        <v>annualenrollmentperiod</v>
      </c>
      <c r="C14" s="3">
        <f>IF(B14=LOOKUP(B14,'Our method ordered list'!$B$2:$B$151),1,0)</f>
        <v>1</v>
      </c>
      <c r="D14" s="3"/>
      <c r="E14">
        <v>2</v>
      </c>
      <c r="F14">
        <f t="shared" si="1"/>
        <v>3</v>
      </c>
      <c r="I14" t="s">
        <v>1996</v>
      </c>
      <c r="J14" t="s">
        <v>1997</v>
      </c>
    </row>
    <row r="15" spans="1:10" x14ac:dyDescent="0.25">
      <c r="A15" s="2" t="s">
        <v>62</v>
      </c>
      <c r="B15" s="3" t="str">
        <f t="shared" si="0"/>
        <v>annualrenewal</v>
      </c>
      <c r="C15" s="3">
        <f>IF(B15=LOOKUP(B15,'Our method ordered list'!$B$2:$B$151),1,0)</f>
        <v>0</v>
      </c>
      <c r="D15" s="3"/>
      <c r="E15">
        <v>1</v>
      </c>
      <c r="F15">
        <f t="shared" si="1"/>
        <v>2</v>
      </c>
      <c r="I15" t="s">
        <v>1998</v>
      </c>
      <c r="J15" t="s">
        <v>1999</v>
      </c>
    </row>
    <row r="16" spans="1:10" x14ac:dyDescent="0.25">
      <c r="A16" s="2" t="s">
        <v>119</v>
      </c>
      <c r="B16" s="3" t="str">
        <f t="shared" si="0"/>
        <v>anonymousshopping</v>
      </c>
      <c r="C16" s="3">
        <f>IF(B16=LOOKUP(B16,'Our method ordered list'!$B$2:$B$151),1,0)</f>
        <v>1</v>
      </c>
      <c r="D16" s="3"/>
      <c r="E16">
        <v>2</v>
      </c>
      <c r="F16">
        <f t="shared" si="1"/>
        <v>2</v>
      </c>
      <c r="I16" t="s">
        <v>2000</v>
      </c>
      <c r="J16" t="s">
        <v>2001</v>
      </c>
    </row>
    <row r="17" spans="1:10" ht="60" x14ac:dyDescent="0.25">
      <c r="A17" s="2" t="s">
        <v>34</v>
      </c>
      <c r="B17" s="3" t="str">
        <f t="shared" si="0"/>
        <v>appeal</v>
      </c>
      <c r="C17" s="3">
        <f>IF(B17=LOOKUP(B17,'Our method ordered list'!$B$2:$B$151),1,0)</f>
        <v>0</v>
      </c>
      <c r="D17" s="3"/>
      <c r="E17">
        <v>4</v>
      </c>
      <c r="F17">
        <f t="shared" si="1"/>
        <v>1</v>
      </c>
      <c r="G17" t="s">
        <v>2100</v>
      </c>
      <c r="H17">
        <v>4</v>
      </c>
      <c r="I17" s="1" t="s">
        <v>2102</v>
      </c>
      <c r="J17" t="s">
        <v>2103</v>
      </c>
    </row>
    <row r="18" spans="1:10" x14ac:dyDescent="0.25">
      <c r="A18" s="2" t="s">
        <v>33</v>
      </c>
      <c r="B18" s="3" t="str">
        <f t="shared" si="0"/>
        <v>applicant</v>
      </c>
      <c r="C18" s="3">
        <f>IF(B18=LOOKUP(B18,'Our method ordered list'!$B$2:$B$151),1,0)</f>
        <v>1</v>
      </c>
      <c r="D18" s="3"/>
      <c r="E18">
        <v>10</v>
      </c>
      <c r="F18">
        <f t="shared" si="1"/>
        <v>1</v>
      </c>
    </row>
    <row r="19" spans="1:10" x14ac:dyDescent="0.25">
      <c r="A19" s="2" t="s">
        <v>120</v>
      </c>
      <c r="B19" s="3" t="str">
        <f t="shared" si="0"/>
        <v>application</v>
      </c>
      <c r="C19" s="3">
        <f>IF(B19=LOOKUP(B19,'Our method ordered list'!$B$2:$B$151),1,0)</f>
        <v>0</v>
      </c>
      <c r="D19" s="3"/>
      <c r="E19">
        <v>28</v>
      </c>
      <c r="F19">
        <f t="shared" si="1"/>
        <v>1</v>
      </c>
      <c r="G19" t="s">
        <v>2100</v>
      </c>
      <c r="H19">
        <v>6</v>
      </c>
      <c r="J19" t="s">
        <v>2104</v>
      </c>
    </row>
    <row r="20" spans="1:10" x14ac:dyDescent="0.25">
      <c r="A20" s="2" t="s">
        <v>75</v>
      </c>
      <c r="B20" s="3" t="str">
        <f t="shared" si="0"/>
        <v>aptc</v>
      </c>
      <c r="C20" s="3">
        <f>IF(B20=LOOKUP(B20,'Our method ordered list'!$B$2:$B$151),1,0)</f>
        <v>1</v>
      </c>
      <c r="D20" s="3"/>
      <c r="E20">
        <v>9</v>
      </c>
      <c r="F20">
        <f t="shared" si="1"/>
        <v>1</v>
      </c>
    </row>
    <row r="21" spans="1:10" x14ac:dyDescent="0.25">
      <c r="A21" s="2" t="s">
        <v>1961</v>
      </c>
      <c r="B21" s="3" t="str">
        <f t="shared" si="0"/>
        <v>aptcassociate</v>
      </c>
      <c r="C21" s="3">
        <f>IF(B21=LOOKUP(B21,'Our method ordered list'!$B$2:$B$151),1,0)</f>
        <v>0</v>
      </c>
      <c r="D21" s="3"/>
      <c r="E21">
        <v>1</v>
      </c>
      <c r="F21">
        <f t="shared" si="1"/>
        <v>2</v>
      </c>
      <c r="I21" t="s">
        <v>2002</v>
      </c>
      <c r="J21" t="s">
        <v>1988</v>
      </c>
    </row>
    <row r="22" spans="1:10" x14ac:dyDescent="0.25">
      <c r="A22" s="2" t="s">
        <v>211</v>
      </c>
      <c r="B22" s="3" t="str">
        <f t="shared" si="0"/>
        <v>aptcsubsidy</v>
      </c>
      <c r="C22" s="3">
        <f>IF(B22=LOOKUP(B22,'Our method ordered list'!$B$2:$B$151),1,0)</f>
        <v>1</v>
      </c>
      <c r="D22" s="3"/>
      <c r="E22">
        <v>2</v>
      </c>
      <c r="F22">
        <f t="shared" si="1"/>
        <v>2</v>
      </c>
    </row>
    <row r="23" spans="1:10" x14ac:dyDescent="0.25">
      <c r="A23" s="2" t="s">
        <v>10</v>
      </c>
      <c r="B23" s="3" t="str">
        <f t="shared" si="0"/>
        <v>assister</v>
      </c>
      <c r="C23" s="3">
        <f>IF(B23=LOOKUP(B23,'Our method ordered list'!$B$2:$B$151),1,0)</f>
        <v>1</v>
      </c>
      <c r="D23" s="3"/>
      <c r="E23">
        <v>7</v>
      </c>
      <c r="F23">
        <f t="shared" si="1"/>
        <v>1</v>
      </c>
    </row>
    <row r="24" spans="1:10" x14ac:dyDescent="0.25">
      <c r="A24" s="2" t="s">
        <v>217</v>
      </c>
      <c r="B24" s="3" t="str">
        <f t="shared" si="0"/>
        <v>assisterfee</v>
      </c>
      <c r="C24" s="3">
        <f>IF(B24=LOOKUP(B24,'Our method ordered list'!$B$2:$B$151),1,0)</f>
        <v>0</v>
      </c>
      <c r="D24" s="3"/>
      <c r="E24">
        <v>2</v>
      </c>
      <c r="F24">
        <f t="shared" si="1"/>
        <v>2</v>
      </c>
    </row>
    <row r="25" spans="1:10" x14ac:dyDescent="0.25">
      <c r="A25" s="2" t="s">
        <v>204</v>
      </c>
      <c r="B25" s="3" t="str">
        <f t="shared" si="0"/>
        <v>atriskcost</v>
      </c>
      <c r="C25" s="3">
        <f>IF(B25=LOOKUP(B25,'Our method ordered list'!$B$2:$B$151),1,0)</f>
        <v>0</v>
      </c>
      <c r="D25" s="3"/>
      <c r="E25">
        <v>1</v>
      </c>
      <c r="F25">
        <f t="shared" si="1"/>
        <v>3</v>
      </c>
      <c r="I25" t="s">
        <v>2003</v>
      </c>
      <c r="J25" t="s">
        <v>2004</v>
      </c>
    </row>
    <row r="26" spans="1:10" ht="60" x14ac:dyDescent="0.25">
      <c r="A26" s="2" t="s">
        <v>222</v>
      </c>
      <c r="B26" s="3" t="str">
        <f t="shared" si="0"/>
        <v>attestation</v>
      </c>
      <c r="C26" s="3">
        <f>IF(B26=LOOKUP(B26,'Our method ordered list'!$B$2:$B$151),1,0)</f>
        <v>0</v>
      </c>
      <c r="D26" s="3"/>
      <c r="E26">
        <v>3</v>
      </c>
      <c r="F26">
        <f t="shared" si="1"/>
        <v>1</v>
      </c>
      <c r="H26">
        <v>2</v>
      </c>
      <c r="I26" s="1" t="s">
        <v>2105</v>
      </c>
      <c r="J26" t="s">
        <v>2108</v>
      </c>
    </row>
    <row r="27" spans="1:10" x14ac:dyDescent="0.25">
      <c r="A27" s="2" t="s">
        <v>58</v>
      </c>
      <c r="B27" s="3" t="str">
        <f t="shared" si="0"/>
        <v>autoenroll</v>
      </c>
      <c r="C27" s="3">
        <f>IF(B27=LOOKUP(B27,'Our method ordered list'!$B$2:$B$151),1,0)</f>
        <v>0</v>
      </c>
      <c r="D27" s="3"/>
      <c r="E27">
        <v>1</v>
      </c>
      <c r="F27">
        <f t="shared" si="1"/>
        <v>2</v>
      </c>
    </row>
    <row r="28" spans="1:10" x14ac:dyDescent="0.25">
      <c r="A28" s="2" t="s">
        <v>29</v>
      </c>
      <c r="B28" s="3" t="str">
        <f t="shared" si="0"/>
        <v>automaticsequencing</v>
      </c>
      <c r="C28" s="3">
        <f>IF(B28=LOOKUP(B28,'Our method ordered list'!$B$2:$B$151),1,0)</f>
        <v>0</v>
      </c>
      <c r="D28" s="3"/>
      <c r="E28">
        <v>1</v>
      </c>
      <c r="F28">
        <f t="shared" si="1"/>
        <v>2</v>
      </c>
      <c r="J28" t="s">
        <v>2005</v>
      </c>
    </row>
    <row r="29" spans="1:10" x14ac:dyDescent="0.25">
      <c r="A29" s="2" t="s">
        <v>79</v>
      </c>
      <c r="B29" s="3" t="str">
        <f t="shared" si="0"/>
        <v>bcctp</v>
      </c>
      <c r="C29" s="3">
        <f>IF(B29=LOOKUP(B29,'Our method ordered list'!$B$2:$B$151),1,0)</f>
        <v>1</v>
      </c>
      <c r="D29" s="3"/>
      <c r="E29">
        <v>1</v>
      </c>
      <c r="F29">
        <f t="shared" si="1"/>
        <v>1</v>
      </c>
    </row>
    <row r="30" spans="1:10" x14ac:dyDescent="0.25">
      <c r="A30" s="2" t="s">
        <v>94</v>
      </c>
      <c r="B30" s="3" t="str">
        <f t="shared" si="0"/>
        <v>bhp</v>
      </c>
      <c r="C30" s="3">
        <f>IF(B30=LOOKUP(B30,'Our method ordered list'!$B$2:$B$151),1,0)</f>
        <v>1</v>
      </c>
      <c r="D30" s="3"/>
      <c r="E30">
        <v>1</v>
      </c>
      <c r="F30">
        <f t="shared" si="1"/>
        <v>1</v>
      </c>
    </row>
    <row r="31" spans="1:10" x14ac:dyDescent="0.25">
      <c r="A31" s="2" t="s">
        <v>103</v>
      </c>
      <c r="B31" s="3" t="str">
        <f t="shared" si="0"/>
        <v>calfresh</v>
      </c>
      <c r="C31" s="3">
        <f>IF(B31=LOOKUP(B31,'Our method ordered list'!$B$2:$B$151),1,0)</f>
        <v>0</v>
      </c>
      <c r="D31" s="3"/>
      <c r="E31">
        <v>1</v>
      </c>
      <c r="F31">
        <f t="shared" si="1"/>
        <v>1</v>
      </c>
    </row>
    <row r="32" spans="1:10" x14ac:dyDescent="0.25">
      <c r="A32" s="2" t="s">
        <v>0</v>
      </c>
      <c r="B32" s="3" t="str">
        <f t="shared" si="0"/>
        <v>calheers</v>
      </c>
      <c r="C32" s="3">
        <f>IF(B32=LOOKUP(B32,'Our method ordered list'!$B$2:$B$151),1,0)</f>
        <v>1</v>
      </c>
      <c r="D32" s="3"/>
      <c r="E32">
        <v>228</v>
      </c>
      <c r="F32">
        <f t="shared" si="1"/>
        <v>1</v>
      </c>
    </row>
    <row r="33" spans="1:10" ht="30" x14ac:dyDescent="0.25">
      <c r="A33" s="2" t="s">
        <v>140</v>
      </c>
      <c r="B33" s="3" t="str">
        <f t="shared" si="0"/>
        <v>californiadepartmentofinsurance</v>
      </c>
      <c r="C33" s="3">
        <f>IF(B33=LOOKUP(B33,'Our method ordered list'!$B$2:$B$151),1,0)</f>
        <v>1</v>
      </c>
      <c r="D33" s="3"/>
      <c r="E33">
        <v>2</v>
      </c>
      <c r="F33">
        <f t="shared" si="1"/>
        <v>4</v>
      </c>
      <c r="I33" t="s">
        <v>2006</v>
      </c>
      <c r="J33" t="s">
        <v>2007</v>
      </c>
    </row>
    <row r="34" spans="1:10" x14ac:dyDescent="0.25">
      <c r="A34" s="2" t="s">
        <v>1963</v>
      </c>
      <c r="B34" s="3" t="str">
        <f t="shared" si="0"/>
        <v>californiapolicy</v>
      </c>
      <c r="C34" s="3">
        <f>IF(B34=LOOKUP(B34,'Our method ordered list'!$B$2:$B$151),1,0)</f>
        <v>0</v>
      </c>
      <c r="D34" s="3"/>
      <c r="E34">
        <v>1</v>
      </c>
      <c r="F34">
        <f t="shared" si="1"/>
        <v>2</v>
      </c>
    </row>
    <row r="35" spans="1:10" x14ac:dyDescent="0.25">
      <c r="A35" s="2" t="s">
        <v>362</v>
      </c>
      <c r="B35" s="3" t="str">
        <f t="shared" si="0"/>
        <v>callcenter</v>
      </c>
      <c r="C35" s="3">
        <f>IF(B35=LOOKUP(B35,'Our method ordered list'!$B$2:$B$151),1,0)</f>
        <v>0</v>
      </c>
      <c r="D35" s="3"/>
      <c r="E35">
        <v>1</v>
      </c>
      <c r="F35">
        <f t="shared" si="1"/>
        <v>2</v>
      </c>
    </row>
    <row r="36" spans="1:10" x14ac:dyDescent="0.25">
      <c r="A36" s="2" t="s">
        <v>102</v>
      </c>
      <c r="B36" s="3" t="str">
        <f t="shared" si="0"/>
        <v>calworks</v>
      </c>
      <c r="C36" s="3">
        <f>IF(B36=LOOKUP(B36,'Our method ordered list'!$B$2:$B$151),1,0)</f>
        <v>0</v>
      </c>
      <c r="D36" s="3"/>
      <c r="E36">
        <v>1</v>
      </c>
      <c r="F36">
        <f t="shared" si="1"/>
        <v>1</v>
      </c>
    </row>
    <row r="37" spans="1:10" x14ac:dyDescent="0.25">
      <c r="A37" s="2" t="s">
        <v>198</v>
      </c>
      <c r="B37" s="3" t="str">
        <f t="shared" si="0"/>
        <v>carecoordination</v>
      </c>
      <c r="C37" s="3">
        <f>IF(B37=LOOKUP(B37,'Our method ordered list'!$B$2:$B$151),1,0)</f>
        <v>0</v>
      </c>
      <c r="D37" s="3"/>
      <c r="E37">
        <v>1</v>
      </c>
      <c r="F37">
        <f t="shared" si="1"/>
        <v>2</v>
      </c>
      <c r="I37" t="s">
        <v>2008</v>
      </c>
      <c r="J37" t="s">
        <v>2009</v>
      </c>
    </row>
    <row r="38" spans="1:10" x14ac:dyDescent="0.25">
      <c r="A38" s="2" t="s">
        <v>116</v>
      </c>
      <c r="B38" s="3" t="str">
        <f t="shared" si="0"/>
        <v>case</v>
      </c>
      <c r="C38" s="3">
        <f>IF(B38=LOOKUP(B38,'Our method ordered list'!$B$2:$B$151),1,0)</f>
        <v>0</v>
      </c>
      <c r="D38" s="3"/>
      <c r="E38">
        <v>12</v>
      </c>
      <c r="F38">
        <f t="shared" si="1"/>
        <v>1</v>
      </c>
      <c r="G38" t="s">
        <v>2100</v>
      </c>
      <c r="H38">
        <v>18</v>
      </c>
      <c r="J38" t="s">
        <v>2109</v>
      </c>
    </row>
    <row r="39" spans="1:10" x14ac:dyDescent="0.25">
      <c r="A39" s="2" t="s">
        <v>115</v>
      </c>
      <c r="B39" s="3" t="str">
        <f t="shared" si="0"/>
        <v>caseload</v>
      </c>
      <c r="C39" s="3">
        <f>IF(B39=LOOKUP(B39,'Our method ordered list'!$B$2:$B$151),1,0)</f>
        <v>1</v>
      </c>
      <c r="D39" s="3"/>
      <c r="E39">
        <v>3</v>
      </c>
      <c r="F39">
        <f t="shared" si="1"/>
        <v>1</v>
      </c>
    </row>
    <row r="40" spans="1:10" x14ac:dyDescent="0.25">
      <c r="A40" s="2" t="s">
        <v>114</v>
      </c>
      <c r="B40" s="3" t="str">
        <f t="shared" si="0"/>
        <v>casemanagement</v>
      </c>
      <c r="C40" s="3">
        <f>IF(B40=LOOKUP(B40,'Our method ordered list'!$B$2:$B$151),1,0)</f>
        <v>1</v>
      </c>
      <c r="D40" s="3"/>
      <c r="E40">
        <v>3</v>
      </c>
      <c r="F40">
        <f t="shared" si="1"/>
        <v>2</v>
      </c>
      <c r="I40" t="s">
        <v>2010</v>
      </c>
      <c r="J40" t="s">
        <v>2011</v>
      </c>
    </row>
    <row r="41" spans="1:10" x14ac:dyDescent="0.25">
      <c r="A41" s="2" t="s">
        <v>154</v>
      </c>
      <c r="B41" s="3" t="str">
        <f t="shared" si="0"/>
        <v>caserecord</v>
      </c>
      <c r="C41" s="3">
        <f>IF(B41=LOOKUP(B41,'Our method ordered list'!$B$2:$B$151),1,0)</f>
        <v>1</v>
      </c>
      <c r="D41" s="3"/>
      <c r="E41">
        <v>2</v>
      </c>
      <c r="F41">
        <f t="shared" si="1"/>
        <v>2</v>
      </c>
      <c r="J41" t="s">
        <v>2012</v>
      </c>
    </row>
    <row r="42" spans="1:10" x14ac:dyDescent="0.25">
      <c r="A42" s="2" t="s">
        <v>229</v>
      </c>
      <c r="B42" s="3" t="str">
        <f t="shared" si="0"/>
        <v>catalog</v>
      </c>
      <c r="C42" s="3">
        <f>IF(B42=LOOKUP(B42,'Our method ordered list'!$B$2:$B$151),1,0)</f>
        <v>0</v>
      </c>
      <c r="D42" s="3"/>
      <c r="E42">
        <v>1</v>
      </c>
      <c r="F42">
        <f t="shared" si="1"/>
        <v>1</v>
      </c>
      <c r="H42">
        <v>2</v>
      </c>
      <c r="I42" s="1" t="s">
        <v>2110</v>
      </c>
      <c r="J42" t="s">
        <v>2111</v>
      </c>
    </row>
    <row r="43" spans="1:10" x14ac:dyDescent="0.25">
      <c r="A43" s="2" t="s">
        <v>143</v>
      </c>
      <c r="B43" s="3" t="str">
        <f t="shared" si="0"/>
        <v>cdi</v>
      </c>
      <c r="C43" s="3">
        <f>IF(B43=LOOKUP(B43,'Our method ordered list'!$B$2:$B$151),1,0)</f>
        <v>1</v>
      </c>
      <c r="D43" s="3"/>
      <c r="E43">
        <v>3</v>
      </c>
      <c r="F43">
        <f t="shared" si="1"/>
        <v>1</v>
      </c>
    </row>
    <row r="44" spans="1:10" x14ac:dyDescent="0.25">
      <c r="A44" s="2" t="s">
        <v>78</v>
      </c>
      <c r="B44" s="3" t="str">
        <f t="shared" si="0"/>
        <v>chdpgateway</v>
      </c>
      <c r="C44" s="3">
        <f>IF(B44=LOOKUP(B44,'Our method ordered list'!$B$2:$B$151),1,0)</f>
        <v>0</v>
      </c>
      <c r="D44" s="3"/>
      <c r="E44">
        <v>1</v>
      </c>
      <c r="F44">
        <f t="shared" si="1"/>
        <v>2</v>
      </c>
    </row>
    <row r="45" spans="1:10" x14ac:dyDescent="0.25">
      <c r="A45" s="2" t="s">
        <v>91</v>
      </c>
      <c r="B45" s="3" t="str">
        <f t="shared" si="0"/>
        <v>chip</v>
      </c>
      <c r="C45" s="3">
        <f>IF(B45=LOOKUP(B45,'Our method ordered list'!$B$2:$B$151),1,0)</f>
        <v>1</v>
      </c>
      <c r="D45" s="3"/>
      <c r="E45">
        <v>5</v>
      </c>
      <c r="F45">
        <f t="shared" si="1"/>
        <v>1</v>
      </c>
      <c r="I45" t="s">
        <v>2113</v>
      </c>
      <c r="J45" t="s">
        <v>2114</v>
      </c>
    </row>
    <row r="46" spans="1:10" x14ac:dyDescent="0.25">
      <c r="A46" s="2" t="s">
        <v>5</v>
      </c>
      <c r="B46" s="3" t="str">
        <f t="shared" si="0"/>
        <v>cin</v>
      </c>
      <c r="C46" s="3">
        <f>IF(B46=LOOKUP(B46,'Our method ordered list'!$B$2:$B$151),1,0)</f>
        <v>1</v>
      </c>
      <c r="D46" s="3"/>
      <c r="E46">
        <v>2</v>
      </c>
      <c r="F46">
        <f t="shared" si="1"/>
        <v>1</v>
      </c>
    </row>
    <row r="47" spans="1:10" x14ac:dyDescent="0.25">
      <c r="A47" s="2" t="s">
        <v>155</v>
      </c>
      <c r="B47" s="3" t="str">
        <f t="shared" si="0"/>
        <v>claim</v>
      </c>
      <c r="C47" s="3">
        <f>IF(B47=LOOKUP(B47,'Our method ordered list'!$B$2:$B$151),1,0)</f>
        <v>0</v>
      </c>
      <c r="D47" s="3"/>
      <c r="E47">
        <v>3</v>
      </c>
      <c r="F47">
        <f t="shared" si="1"/>
        <v>1</v>
      </c>
      <c r="G47" t="s">
        <v>2100</v>
      </c>
      <c r="H47">
        <v>6</v>
      </c>
      <c r="I47" s="1" t="s">
        <v>2115</v>
      </c>
      <c r="J47" t="s">
        <v>2117</v>
      </c>
    </row>
    <row r="48" spans="1:10" x14ac:dyDescent="0.25">
      <c r="A48" s="2" t="s">
        <v>6</v>
      </c>
      <c r="B48" s="3" t="str">
        <f t="shared" si="0"/>
        <v>clientidentificationnumber</v>
      </c>
      <c r="C48" s="3">
        <f>IF(B48=LOOKUP(B48,'Our method ordered list'!$B$2:$B$151),1,0)</f>
        <v>0</v>
      </c>
      <c r="D48" s="3"/>
      <c r="E48">
        <v>1</v>
      </c>
      <c r="F48">
        <f t="shared" si="1"/>
        <v>3</v>
      </c>
    </row>
    <row r="49" spans="1:10" x14ac:dyDescent="0.25">
      <c r="A49" s="2" t="s">
        <v>90</v>
      </c>
      <c r="B49" s="3" t="str">
        <f t="shared" si="0"/>
        <v>cms</v>
      </c>
      <c r="C49" s="3">
        <f>IF(B49=LOOKUP(B49,'Our method ordered list'!$B$2:$B$151),1,0)</f>
        <v>0</v>
      </c>
      <c r="D49" s="3"/>
      <c r="E49">
        <v>0</v>
      </c>
      <c r="F49">
        <f t="shared" si="1"/>
        <v>1</v>
      </c>
      <c r="J49" t="s">
        <v>2116</v>
      </c>
    </row>
    <row r="50" spans="1:10" x14ac:dyDescent="0.25">
      <c r="A50" s="2" t="s">
        <v>1</v>
      </c>
      <c r="B50" s="3" t="str">
        <f t="shared" si="0"/>
        <v>consumer</v>
      </c>
      <c r="C50" s="3">
        <f>IF(B50=LOOKUP(B50,'Our method ordered list'!$B$2:$B$151),1,0)</f>
        <v>1</v>
      </c>
      <c r="D50" s="3"/>
      <c r="E50">
        <v>34</v>
      </c>
      <c r="F50">
        <f t="shared" si="1"/>
        <v>1</v>
      </c>
    </row>
    <row r="51" spans="1:10" x14ac:dyDescent="0.25">
      <c r="A51" s="2" t="s">
        <v>15</v>
      </c>
      <c r="B51" s="3" t="str">
        <f t="shared" si="0"/>
        <v>consumersurvey</v>
      </c>
      <c r="C51" s="3">
        <f>IF(B51=LOOKUP(B51,'Our method ordered list'!$B$2:$B$151),1,0)</f>
        <v>0</v>
      </c>
      <c r="D51" s="3"/>
      <c r="E51">
        <v>1</v>
      </c>
      <c r="F51">
        <f t="shared" si="1"/>
        <v>2</v>
      </c>
      <c r="I51" t="s">
        <v>2013</v>
      </c>
      <c r="J51" t="s">
        <v>2014</v>
      </c>
    </row>
    <row r="52" spans="1:10" x14ac:dyDescent="0.25">
      <c r="A52" s="2" t="s">
        <v>177</v>
      </c>
      <c r="B52" s="3" t="str">
        <f t="shared" si="0"/>
        <v>controlagency</v>
      </c>
      <c r="C52" s="3">
        <f>IF(B52=LOOKUP(B52,'Our method ordered list'!$B$2:$B$151),1,0)</f>
        <v>0</v>
      </c>
      <c r="D52" s="3"/>
      <c r="E52">
        <v>1</v>
      </c>
      <c r="F52">
        <f t="shared" si="1"/>
        <v>2</v>
      </c>
    </row>
    <row r="53" spans="1:10" x14ac:dyDescent="0.25">
      <c r="A53" s="2" t="s">
        <v>1106</v>
      </c>
      <c r="B53" s="3" t="str">
        <f t="shared" si="0"/>
        <v>costsharingreduction</v>
      </c>
      <c r="C53" s="3">
        <f>IF(B53=LOOKUP(B53,'Our method ordered list'!$B$2:$B$151),1,0)</f>
        <v>0</v>
      </c>
      <c r="D53" s="3"/>
      <c r="E53">
        <v>1</v>
      </c>
      <c r="F53">
        <f t="shared" si="1"/>
        <v>3</v>
      </c>
      <c r="I53" t="s">
        <v>2015</v>
      </c>
      <c r="J53" t="s">
        <v>2094</v>
      </c>
    </row>
    <row r="54" spans="1:10" x14ac:dyDescent="0.25">
      <c r="A54" s="2" t="s">
        <v>185</v>
      </c>
      <c r="B54" s="3" t="str">
        <f t="shared" si="0"/>
        <v>costsharingsubsidy</v>
      </c>
      <c r="C54" s="3">
        <f>IF(B54=LOOKUP(B54,'Our method ordered list'!$B$2:$B$151),1,0)</f>
        <v>0</v>
      </c>
      <c r="D54" s="3"/>
      <c r="E54">
        <v>1</v>
      </c>
      <c r="F54">
        <f t="shared" si="1"/>
        <v>3</v>
      </c>
      <c r="I54" t="s">
        <v>2016</v>
      </c>
      <c r="J54" t="s">
        <v>2017</v>
      </c>
    </row>
    <row r="55" spans="1:10" ht="60" x14ac:dyDescent="0.25">
      <c r="A55" s="2" t="s">
        <v>164</v>
      </c>
      <c r="B55" s="3" t="str">
        <f t="shared" si="0"/>
        <v>coverage</v>
      </c>
      <c r="C55" s="3">
        <f>IF(B55=LOOKUP(B55,'Our method ordered list'!$B$2:$B$151),1,0)</f>
        <v>0</v>
      </c>
      <c r="D55" s="3"/>
      <c r="E55">
        <v>13</v>
      </c>
      <c r="F55">
        <f t="shared" si="1"/>
        <v>1</v>
      </c>
      <c r="G55" t="s">
        <v>2100</v>
      </c>
      <c r="H55">
        <v>3</v>
      </c>
      <c r="I55" s="1" t="s">
        <v>2118</v>
      </c>
      <c r="J55" t="s">
        <v>2119</v>
      </c>
    </row>
    <row r="56" spans="1:10" x14ac:dyDescent="0.25">
      <c r="A56" s="2" t="s">
        <v>93</v>
      </c>
      <c r="B56" s="3" t="str">
        <f t="shared" si="0"/>
        <v>csr</v>
      </c>
      <c r="C56" s="3">
        <f>IF(B56=LOOKUP(B56,'Our method ordered list'!$B$2:$B$151),1,0)</f>
        <v>1</v>
      </c>
      <c r="D56" s="3"/>
      <c r="E56">
        <v>5</v>
      </c>
      <c r="F56">
        <f t="shared" si="1"/>
        <v>1</v>
      </c>
    </row>
    <row r="57" spans="1:10" x14ac:dyDescent="0.25">
      <c r="A57" s="2" t="s">
        <v>1962</v>
      </c>
      <c r="B57" s="3" t="str">
        <f t="shared" si="0"/>
        <v>csrassociate</v>
      </c>
      <c r="C57" s="3">
        <f>IF(B57=LOOKUP(B57,'Our method ordered list'!$B$2:$B$151),1,0)</f>
        <v>1</v>
      </c>
      <c r="D57" s="3"/>
      <c r="E57">
        <v>1</v>
      </c>
      <c r="F57">
        <f t="shared" si="1"/>
        <v>2</v>
      </c>
    </row>
    <row r="58" spans="1:10" x14ac:dyDescent="0.25">
      <c r="A58" s="2" t="s">
        <v>1958</v>
      </c>
      <c r="B58" s="3" t="str">
        <f t="shared" si="0"/>
        <v>csrpayment</v>
      </c>
      <c r="C58" s="3">
        <f>IF(B58=LOOKUP(B58,'Our method ordered list'!$B$2:$B$151),1,0)</f>
        <v>1</v>
      </c>
      <c r="D58" s="3"/>
      <c r="E58">
        <v>1</v>
      </c>
      <c r="F58">
        <f t="shared" si="1"/>
        <v>2</v>
      </c>
    </row>
    <row r="59" spans="1:10" x14ac:dyDescent="0.25">
      <c r="A59" s="2" t="s">
        <v>1959</v>
      </c>
      <c r="B59" s="3" t="str">
        <f t="shared" si="0"/>
        <v>csrsubsidy</v>
      </c>
      <c r="C59" s="3">
        <f>IF(B59=LOOKUP(B59,'Our method ordered list'!$B$2:$B$151),1,0)</f>
        <v>1</v>
      </c>
      <c r="D59" s="3"/>
      <c r="E59">
        <v>1</v>
      </c>
      <c r="F59">
        <f t="shared" si="1"/>
        <v>2</v>
      </c>
    </row>
    <row r="60" spans="1:10" x14ac:dyDescent="0.25">
      <c r="A60" s="2" t="s">
        <v>142</v>
      </c>
      <c r="B60" s="3" t="str">
        <f t="shared" si="0"/>
        <v>decertification</v>
      </c>
      <c r="C60" s="3">
        <f>IF(B60=LOOKUP(B60,'Our method ordered list'!$B$2:$B$151),1,0)</f>
        <v>1</v>
      </c>
      <c r="D60" s="3"/>
      <c r="E60">
        <v>3</v>
      </c>
      <c r="F60">
        <f t="shared" si="1"/>
        <v>1</v>
      </c>
    </row>
    <row r="61" spans="1:10" ht="45" x14ac:dyDescent="0.25">
      <c r="A61" s="2" t="s">
        <v>188</v>
      </c>
      <c r="B61" s="3" t="str">
        <f t="shared" si="0"/>
        <v>deductible</v>
      </c>
      <c r="C61" s="3">
        <f>IF(B61=LOOKUP(B61,'Our method ordered list'!$B$2:$B$151),1,0)</f>
        <v>0</v>
      </c>
      <c r="D61" s="3"/>
      <c r="E61">
        <v>1</v>
      </c>
      <c r="F61">
        <f t="shared" si="1"/>
        <v>1</v>
      </c>
      <c r="G61" t="s">
        <v>2100</v>
      </c>
      <c r="H61">
        <v>2</v>
      </c>
      <c r="I61" s="1" t="s">
        <v>2121</v>
      </c>
      <c r="J61" t="s">
        <v>2122</v>
      </c>
    </row>
    <row r="62" spans="1:10" x14ac:dyDescent="0.25">
      <c r="A62" s="2" t="s">
        <v>202</v>
      </c>
      <c r="B62" s="3" t="str">
        <f t="shared" si="0"/>
        <v>deemedinfant</v>
      </c>
      <c r="C62" s="3">
        <f>IF(B62=LOOKUP(B62,'Our method ordered list'!$B$2:$B$151),1,0)</f>
        <v>0</v>
      </c>
      <c r="D62" s="3"/>
      <c r="E62">
        <v>1</v>
      </c>
      <c r="F62">
        <f t="shared" si="1"/>
        <v>2</v>
      </c>
    </row>
    <row r="63" spans="1:10" x14ac:dyDescent="0.25">
      <c r="A63" s="2" t="s">
        <v>26</v>
      </c>
      <c r="B63" s="3" t="str">
        <f t="shared" si="0"/>
        <v>delegatedaccess</v>
      </c>
      <c r="C63" s="3">
        <f>IF(B63=LOOKUP(B63,'Our method ordered list'!$B$2:$B$151),1,0)</f>
        <v>0</v>
      </c>
      <c r="D63" s="3"/>
      <c r="E63">
        <v>1</v>
      </c>
      <c r="F63">
        <f t="shared" si="1"/>
        <v>2</v>
      </c>
      <c r="I63" t="s">
        <v>2018</v>
      </c>
      <c r="J63" t="s">
        <v>2019</v>
      </c>
    </row>
    <row r="64" spans="1:10" ht="60" x14ac:dyDescent="0.25">
      <c r="A64" s="2" t="s">
        <v>13</v>
      </c>
      <c r="B64" s="3" t="str">
        <f t="shared" si="0"/>
        <v>demographic</v>
      </c>
      <c r="C64" s="3">
        <f>IF(B64=LOOKUP(B64,'Our method ordered list'!$B$2:$B$151),1,0)</f>
        <v>0</v>
      </c>
      <c r="D64" s="3"/>
      <c r="E64">
        <v>9</v>
      </c>
      <c r="F64">
        <f t="shared" si="1"/>
        <v>1</v>
      </c>
      <c r="G64" t="s">
        <v>2100</v>
      </c>
      <c r="H64">
        <v>1</v>
      </c>
      <c r="I64" s="1" t="s">
        <v>2126</v>
      </c>
      <c r="J64" t="s">
        <v>2127</v>
      </c>
    </row>
    <row r="65" spans="1:10" ht="30" x14ac:dyDescent="0.25">
      <c r="A65" s="2" t="s">
        <v>227</v>
      </c>
      <c r="B65" s="3" t="str">
        <f t="shared" ref="B65:B127" si="2">LOWER(SUBSTITUTE(A65," ",""))</f>
        <v>departmentofhealthcareservices</v>
      </c>
      <c r="C65" s="3">
        <f>IF(B65=LOOKUP(B65,'Our method ordered list'!$B$2:$B$151),1,0)</f>
        <v>0</v>
      </c>
      <c r="D65" s="3"/>
      <c r="E65">
        <v>1</v>
      </c>
      <c r="F65">
        <f t="shared" si="1"/>
        <v>5</v>
      </c>
      <c r="I65" t="s">
        <v>2020</v>
      </c>
      <c r="J65" t="s">
        <v>2021</v>
      </c>
    </row>
    <row r="66" spans="1:10" ht="30" x14ac:dyDescent="0.25">
      <c r="A66" s="2" t="s">
        <v>226</v>
      </c>
      <c r="B66" s="3" t="str">
        <f t="shared" si="2"/>
        <v>departmentofmanagedhealthcare</v>
      </c>
      <c r="C66" s="3">
        <f>IF(B66=LOOKUP(B66,'Our method ordered list'!$B$2:$B$151),1,0)</f>
        <v>0</v>
      </c>
      <c r="D66" s="3"/>
      <c r="E66">
        <v>1</v>
      </c>
      <c r="F66">
        <f t="shared" ref="F66:F128" si="3">LEN(TRIM(A66))-LEN(B66)+1</f>
        <v>5</v>
      </c>
      <c r="I66" t="s">
        <v>2022</v>
      </c>
      <c r="J66" t="s">
        <v>2021</v>
      </c>
    </row>
    <row r="67" spans="1:10" x14ac:dyDescent="0.25">
      <c r="A67" s="2" t="s">
        <v>132</v>
      </c>
      <c r="B67" s="3" t="str">
        <f t="shared" si="2"/>
        <v>dhcs</v>
      </c>
      <c r="C67" s="3">
        <f>IF(B67=LOOKUP(B67,'Our method ordered list'!$B$2:$B$151),1,0)</f>
        <v>1</v>
      </c>
      <c r="D67" s="3"/>
      <c r="E67">
        <v>3</v>
      </c>
      <c r="F67">
        <f t="shared" si="3"/>
        <v>1</v>
      </c>
    </row>
    <row r="68" spans="1:10" x14ac:dyDescent="0.25">
      <c r="A68" s="2" t="s">
        <v>55</v>
      </c>
      <c r="B68" s="3" t="str">
        <f t="shared" si="2"/>
        <v>disenroll</v>
      </c>
      <c r="C68" s="3">
        <f>IF(B68=LOOKUP(B68,'Our method ordered list'!$B$2:$B$151),1,0)</f>
        <v>0</v>
      </c>
      <c r="D68" s="3"/>
      <c r="E68">
        <v>1</v>
      </c>
      <c r="F68">
        <f t="shared" si="3"/>
        <v>1</v>
      </c>
    </row>
    <row r="69" spans="1:10" ht="30" x14ac:dyDescent="0.25">
      <c r="A69" s="2" t="s">
        <v>50</v>
      </c>
      <c r="B69" s="3" t="str">
        <f t="shared" si="2"/>
        <v>disposition</v>
      </c>
      <c r="C69" s="3">
        <f>IF(B69=LOOKUP(B69,'Our method ordered list'!$B$2:$B$151),1,0)</f>
        <v>0</v>
      </c>
      <c r="D69" s="3">
        <v>1</v>
      </c>
      <c r="E69">
        <v>2</v>
      </c>
      <c r="F69">
        <f t="shared" si="3"/>
        <v>1</v>
      </c>
      <c r="G69" t="s">
        <v>2100</v>
      </c>
      <c r="H69">
        <v>4</v>
      </c>
      <c r="I69" s="1" t="s">
        <v>2128</v>
      </c>
    </row>
    <row r="70" spans="1:10" x14ac:dyDescent="0.25">
      <c r="A70" s="2" t="s">
        <v>144</v>
      </c>
      <c r="B70" s="3" t="str">
        <f t="shared" si="2"/>
        <v>dmhc</v>
      </c>
      <c r="C70" s="3">
        <f>IF(B70=LOOKUP(B70,'Our method ordered list'!$B$2:$B$151),1,0)</f>
        <v>1</v>
      </c>
      <c r="D70" s="3"/>
      <c r="E70">
        <v>3</v>
      </c>
      <c r="F70">
        <f t="shared" si="3"/>
        <v>1</v>
      </c>
    </row>
    <row r="71" spans="1:10" x14ac:dyDescent="0.25">
      <c r="A71" s="2" t="s">
        <v>105</v>
      </c>
      <c r="B71" s="3" t="str">
        <f t="shared" si="2"/>
        <v>doctor</v>
      </c>
      <c r="C71" s="3">
        <f>IF(B71=LOOKUP(B71,'Our method ordered list'!$B$2:$B$151),1,0)</f>
        <v>0</v>
      </c>
      <c r="D71" s="3"/>
      <c r="E71">
        <v>1</v>
      </c>
      <c r="F71">
        <f t="shared" si="3"/>
        <v>1</v>
      </c>
    </row>
    <row r="72" spans="1:10" ht="30" x14ac:dyDescent="0.25">
      <c r="A72" s="2" t="s">
        <v>166</v>
      </c>
      <c r="B72" s="3" t="str">
        <f t="shared" si="2"/>
        <v>effectivedate</v>
      </c>
      <c r="C72" s="3">
        <f>IF(B72=LOOKUP(B72,'Our method ordered list'!$B$2:$B$151),1,0)</f>
        <v>0</v>
      </c>
      <c r="D72" s="3"/>
      <c r="E72">
        <v>2</v>
      </c>
      <c r="F72">
        <f t="shared" si="3"/>
        <v>2</v>
      </c>
      <c r="I72" s="1" t="s">
        <v>2023</v>
      </c>
      <c r="J72" t="s">
        <v>2024</v>
      </c>
    </row>
    <row r="73" spans="1:10" ht="90" x14ac:dyDescent="0.25">
      <c r="A73" s="2" t="s">
        <v>121</v>
      </c>
      <c r="B73" s="3" t="str">
        <f t="shared" si="2"/>
        <v>eligibility</v>
      </c>
      <c r="C73" s="3">
        <f>IF(B73=LOOKUP(B73,'Our method ordered list'!$B$2:$B$151),1,0)</f>
        <v>1</v>
      </c>
      <c r="D73" s="3"/>
      <c r="E73">
        <v>0</v>
      </c>
      <c r="F73">
        <f t="shared" si="3"/>
        <v>1</v>
      </c>
      <c r="G73" t="s">
        <v>2100</v>
      </c>
      <c r="H73">
        <v>1</v>
      </c>
      <c r="I73" s="1" t="s">
        <v>2130</v>
      </c>
      <c r="J73" t="s">
        <v>2132</v>
      </c>
    </row>
    <row r="74" spans="1:10" x14ac:dyDescent="0.25">
      <c r="A74" s="2" t="s">
        <v>84</v>
      </c>
      <c r="B74" s="3" t="str">
        <f t="shared" si="2"/>
        <v>eligibilityadministrator</v>
      </c>
      <c r="C74" s="3">
        <f>IF(B74=LOOKUP(B74,'Our method ordered list'!$B$2:$B$151),1,0)</f>
        <v>1</v>
      </c>
      <c r="D74" s="3"/>
      <c r="E74">
        <v>7</v>
      </c>
      <c r="F74">
        <f t="shared" si="3"/>
        <v>2</v>
      </c>
    </row>
    <row r="75" spans="1:10" x14ac:dyDescent="0.25">
      <c r="A75" s="2" t="s">
        <v>209</v>
      </c>
      <c r="B75" s="3" t="str">
        <f t="shared" si="2"/>
        <v>eligibilityredetermination</v>
      </c>
      <c r="C75" s="3">
        <f>IF(B75=LOOKUP(B75,'Our method ordered list'!$B$2:$B$151),1,0)</f>
        <v>0</v>
      </c>
      <c r="D75" s="3"/>
      <c r="E75">
        <v>1</v>
      </c>
      <c r="F75">
        <f t="shared" si="3"/>
        <v>2</v>
      </c>
    </row>
    <row r="76" spans="1:10" ht="30" x14ac:dyDescent="0.25">
      <c r="A76" s="2" t="s">
        <v>51</v>
      </c>
      <c r="B76" s="3" t="str">
        <f t="shared" si="2"/>
        <v>eligibilityredeterminationprocess</v>
      </c>
      <c r="C76" s="3">
        <f>IF(B76=LOOKUP(B76,'Our method ordered list'!$B$2:$B$151),1,0)</f>
        <v>0</v>
      </c>
      <c r="D76" s="3"/>
      <c r="E76">
        <v>1</v>
      </c>
      <c r="F76">
        <f t="shared" si="3"/>
        <v>3</v>
      </c>
    </row>
    <row r="77" spans="1:10" x14ac:dyDescent="0.25">
      <c r="A77" s="2" t="s">
        <v>180</v>
      </c>
      <c r="B77" s="3" t="str">
        <f t="shared" si="2"/>
        <v>employer</v>
      </c>
      <c r="C77" s="3">
        <f>IF(B77=LOOKUP(B77,'Our method ordered list'!$B$2:$B$151),1,0)</f>
        <v>1</v>
      </c>
      <c r="D77" s="3"/>
      <c r="E77">
        <v>1</v>
      </c>
      <c r="F77">
        <f t="shared" si="3"/>
        <v>1</v>
      </c>
    </row>
    <row r="78" spans="1:10" x14ac:dyDescent="0.25">
      <c r="A78" s="2" t="s">
        <v>64</v>
      </c>
      <c r="B78" s="3" t="str">
        <f t="shared" si="2"/>
        <v>employercoverage</v>
      </c>
      <c r="C78" s="3">
        <f>IF(B78=LOOKUP(B78,'Our method ordered list'!$B$2:$B$151),1,0)</f>
        <v>0</v>
      </c>
      <c r="D78" s="3"/>
      <c r="E78">
        <v>1</v>
      </c>
      <c r="F78">
        <f t="shared" si="3"/>
        <v>2</v>
      </c>
    </row>
    <row r="79" spans="1:10" x14ac:dyDescent="0.25">
      <c r="A79" s="2" t="s">
        <v>68</v>
      </c>
      <c r="B79" s="3" t="str">
        <f t="shared" si="2"/>
        <v>enroll</v>
      </c>
      <c r="C79" s="3">
        <f>IF(B79=LOOKUP(B79,'Our method ordered list'!$B$2:$B$151),1,0)</f>
        <v>1</v>
      </c>
      <c r="D79" s="3"/>
      <c r="E79">
        <v>3</v>
      </c>
      <c r="F79">
        <f t="shared" si="3"/>
        <v>1</v>
      </c>
    </row>
    <row r="80" spans="1:10" x14ac:dyDescent="0.25">
      <c r="A80" s="2" t="s">
        <v>65</v>
      </c>
      <c r="B80" s="3" t="str">
        <f t="shared" si="2"/>
        <v>enrollee</v>
      </c>
      <c r="C80" s="3">
        <f>IF(B80=LOOKUP(B80,'Our method ordered list'!$B$2:$B$151),1,0)</f>
        <v>1</v>
      </c>
      <c r="D80" s="3"/>
      <c r="E80">
        <v>10</v>
      </c>
      <c r="F80">
        <f t="shared" si="3"/>
        <v>1</v>
      </c>
    </row>
    <row r="81" spans="1:10" x14ac:dyDescent="0.25">
      <c r="A81" s="2" t="s">
        <v>1410</v>
      </c>
      <c r="B81" s="3" t="str">
        <f t="shared" si="2"/>
        <v>enrollmentperiod</v>
      </c>
      <c r="C81" s="3">
        <f>IF(B81=LOOKUP(B81,'Our method ordered list'!$B$2:$B$151),1,0)</f>
        <v>0</v>
      </c>
      <c r="D81" s="3"/>
      <c r="E81">
        <v>3</v>
      </c>
      <c r="F81">
        <f t="shared" si="3"/>
        <v>2</v>
      </c>
    </row>
    <row r="82" spans="1:10" ht="45" x14ac:dyDescent="0.25">
      <c r="A82" s="2" t="s">
        <v>53</v>
      </c>
      <c r="B82" s="3" t="str">
        <f t="shared" si="2"/>
        <v>enrollmentrenewal</v>
      </c>
      <c r="C82" s="3">
        <f>IF(B82=LOOKUP(B82,'Our method ordered list'!$B$2:$B$151),1,0)</f>
        <v>0</v>
      </c>
      <c r="D82" s="3"/>
      <c r="E82">
        <v>2</v>
      </c>
      <c r="F82">
        <f t="shared" si="3"/>
        <v>2</v>
      </c>
      <c r="I82" s="1" t="s">
        <v>2025</v>
      </c>
      <c r="J82" t="s">
        <v>2026</v>
      </c>
    </row>
    <row r="83" spans="1:10" x14ac:dyDescent="0.25">
      <c r="A83" s="2" t="s">
        <v>48</v>
      </c>
      <c r="B83" s="3" t="str">
        <f t="shared" si="2"/>
        <v>exchange</v>
      </c>
      <c r="C83" s="3">
        <f>IF(B83=LOOKUP(B83,'Our method ordered list'!$B$2:$B$151),1,0)</f>
        <v>1</v>
      </c>
      <c r="D83" s="3"/>
      <c r="E83">
        <v>14</v>
      </c>
      <c r="F83">
        <f t="shared" si="3"/>
        <v>1</v>
      </c>
    </row>
    <row r="84" spans="1:10" x14ac:dyDescent="0.25">
      <c r="A84" s="2" t="s">
        <v>16</v>
      </c>
      <c r="B84" s="3" t="str">
        <f t="shared" si="2"/>
        <v>exchangeconsumer</v>
      </c>
      <c r="C84" s="3">
        <f>IF(B84=LOOKUP(B84,'Our method ordered list'!$B$2:$B$151),1,0)</f>
        <v>0</v>
      </c>
      <c r="D84" s="3"/>
      <c r="E84">
        <v>1</v>
      </c>
      <c r="F84">
        <f t="shared" si="3"/>
        <v>2</v>
      </c>
    </row>
    <row r="85" spans="1:10" x14ac:dyDescent="0.25">
      <c r="A85" s="2" t="s">
        <v>59</v>
      </c>
      <c r="B85" s="3" t="str">
        <f t="shared" si="2"/>
        <v>exchangecoverage</v>
      </c>
      <c r="C85" s="3">
        <f>IF(B85=LOOKUP(B85,'Our method ordered list'!$B$2:$B$151),1,0)</f>
        <v>0</v>
      </c>
      <c r="D85" s="3"/>
      <c r="E85">
        <v>1</v>
      </c>
      <c r="F85">
        <f t="shared" si="3"/>
        <v>2</v>
      </c>
      <c r="J85" t="s">
        <v>2027</v>
      </c>
    </row>
    <row r="86" spans="1:10" x14ac:dyDescent="0.25">
      <c r="A86" s="2" t="s">
        <v>42</v>
      </c>
      <c r="B86" s="3" t="str">
        <f t="shared" si="2"/>
        <v>exchangeqhp</v>
      </c>
      <c r="C86" s="3">
        <f>IF(B86=LOOKUP(B86,'Our method ordered list'!$B$2:$B$151),1,0)</f>
        <v>1</v>
      </c>
      <c r="D86" s="3"/>
      <c r="E86">
        <v>1</v>
      </c>
      <c r="F86">
        <f t="shared" si="3"/>
        <v>2</v>
      </c>
    </row>
    <row r="87" spans="1:10" ht="195" x14ac:dyDescent="0.25">
      <c r="A87" s="2" t="s">
        <v>195</v>
      </c>
      <c r="B87" s="3" t="str">
        <f t="shared" si="2"/>
        <v>exemption</v>
      </c>
      <c r="C87" s="3">
        <f>IF(B87=LOOKUP(B87,'Our method ordered list'!$B$2:$B$151),1,0)</f>
        <v>0</v>
      </c>
      <c r="D87" s="3"/>
      <c r="E87">
        <v>7</v>
      </c>
      <c r="F87">
        <f t="shared" si="3"/>
        <v>1</v>
      </c>
      <c r="G87" t="s">
        <v>2100</v>
      </c>
      <c r="H87">
        <v>3</v>
      </c>
      <c r="I87" s="1" t="s">
        <v>2135</v>
      </c>
      <c r="J87" t="s">
        <v>2138</v>
      </c>
    </row>
    <row r="88" spans="1:10" x14ac:dyDescent="0.25">
      <c r="A88" s="2" t="s">
        <v>183</v>
      </c>
      <c r="B88" s="3" t="str">
        <f t="shared" si="2"/>
        <v>exemptionfromcoverage</v>
      </c>
      <c r="C88" s="3">
        <f>IF(B88=LOOKUP(B88,'Our method ordered list'!$B$2:$B$151),1,0)</f>
        <v>0</v>
      </c>
      <c r="D88" s="3"/>
      <c r="E88">
        <v>1</v>
      </c>
      <c r="F88">
        <f t="shared" si="3"/>
        <v>3</v>
      </c>
      <c r="I88" t="s">
        <v>2028</v>
      </c>
      <c r="J88" t="s">
        <v>2029</v>
      </c>
    </row>
    <row r="89" spans="1:10" x14ac:dyDescent="0.25">
      <c r="A89" s="2" t="s">
        <v>52</v>
      </c>
      <c r="B89" s="3" t="str">
        <f t="shared" si="2"/>
        <v>exemptionrenewal</v>
      </c>
      <c r="C89" s="3">
        <f>IF(B89=LOOKUP(B89,'Our method ordered list'!$B$2:$B$151),1,0)</f>
        <v>0</v>
      </c>
      <c r="D89" s="3"/>
      <c r="E89">
        <v>1</v>
      </c>
      <c r="F89">
        <f t="shared" si="3"/>
        <v>2</v>
      </c>
      <c r="I89" t="s">
        <v>2030</v>
      </c>
      <c r="J89" t="s">
        <v>2031</v>
      </c>
    </row>
    <row r="90" spans="1:10" x14ac:dyDescent="0.25">
      <c r="A90" s="2" t="s">
        <v>196</v>
      </c>
      <c r="B90" s="3" t="str">
        <f t="shared" si="2"/>
        <v>facility</v>
      </c>
      <c r="C90" s="3">
        <f>IF(B90=LOOKUP(B90,'Our method ordered list'!$B$2:$B$151),1,0)</f>
        <v>0</v>
      </c>
      <c r="D90" s="3"/>
      <c r="E90">
        <v>1</v>
      </c>
      <c r="F90">
        <f t="shared" si="3"/>
        <v>1</v>
      </c>
    </row>
    <row r="91" spans="1:10" ht="60" x14ac:dyDescent="0.25">
      <c r="A91" s="2" t="s">
        <v>76</v>
      </c>
      <c r="B91" s="3" t="str">
        <f t="shared" si="2"/>
        <v>family</v>
      </c>
      <c r="C91" s="3">
        <f>IF(B91=LOOKUP(B91,'Our method ordered list'!$B$2:$B$151),1,0)</f>
        <v>0</v>
      </c>
      <c r="D91" s="3"/>
      <c r="E91">
        <v>3</v>
      </c>
      <c r="F91">
        <f t="shared" si="3"/>
        <v>1</v>
      </c>
      <c r="G91" t="s">
        <v>2100</v>
      </c>
      <c r="H91">
        <v>8</v>
      </c>
      <c r="I91" s="1" t="s">
        <v>2139</v>
      </c>
      <c r="J91" t="s">
        <v>2140</v>
      </c>
    </row>
    <row r="92" spans="1:10" x14ac:dyDescent="0.25">
      <c r="A92" s="2" t="s">
        <v>9</v>
      </c>
      <c r="B92" s="3" t="str">
        <f t="shared" si="2"/>
        <v>familymember</v>
      </c>
      <c r="C92" s="3">
        <f>IF(B92=LOOKUP(B92,'Our method ordered list'!$B$2:$B$151),1,0)</f>
        <v>1</v>
      </c>
      <c r="D92" s="3"/>
      <c r="E92">
        <v>2</v>
      </c>
      <c r="F92">
        <f t="shared" si="3"/>
        <v>2</v>
      </c>
    </row>
    <row r="93" spans="1:10" x14ac:dyDescent="0.25">
      <c r="A93" s="2" t="s">
        <v>156</v>
      </c>
      <c r="B93" s="3" t="str">
        <f t="shared" si="2"/>
        <v>federalauditandoversight</v>
      </c>
      <c r="C93" s="3">
        <f>IF(B93=LOOKUP(B93,'Our method ordered list'!$B$2:$B$151),1,0)</f>
        <v>0</v>
      </c>
      <c r="D93" s="3"/>
      <c r="E93">
        <v>2</v>
      </c>
      <c r="F93">
        <f t="shared" si="3"/>
        <v>4</v>
      </c>
      <c r="I93" t="s">
        <v>2032</v>
      </c>
      <c r="J93" t="s">
        <v>2033</v>
      </c>
    </row>
    <row r="94" spans="1:10" x14ac:dyDescent="0.25">
      <c r="A94" s="2" t="s">
        <v>85</v>
      </c>
      <c r="B94" s="3" t="str">
        <f t="shared" si="2"/>
        <v>federaldataserviceshub</v>
      </c>
      <c r="C94" s="3">
        <f>IF(B94=LOOKUP(B94,'Our method ordered list'!$B$2:$B$151),1,0)</f>
        <v>0</v>
      </c>
      <c r="D94" s="3"/>
      <c r="E94">
        <v>1</v>
      </c>
      <c r="F94">
        <f t="shared" si="3"/>
        <v>4</v>
      </c>
    </row>
    <row r="95" spans="1:10" x14ac:dyDescent="0.25">
      <c r="A95" s="2" t="s">
        <v>157</v>
      </c>
      <c r="B95" s="3" t="str">
        <f t="shared" si="2"/>
        <v>federalexchange</v>
      </c>
      <c r="C95" s="3">
        <f>IF(B95=LOOKUP(B95,'Our method ordered list'!$B$2:$B$151),1,0)</f>
        <v>0</v>
      </c>
      <c r="D95" s="3"/>
      <c r="E95">
        <v>1</v>
      </c>
      <c r="F95">
        <f t="shared" si="3"/>
        <v>2</v>
      </c>
    </row>
    <row r="96" spans="1:10" x14ac:dyDescent="0.25">
      <c r="A96" s="2" t="s">
        <v>95</v>
      </c>
      <c r="B96" s="3" t="str">
        <f t="shared" si="2"/>
        <v>federalpovertylevel</v>
      </c>
      <c r="C96" s="3">
        <f>IF(B96=LOOKUP(B96,'Our method ordered list'!$B$2:$B$151),1,0)</f>
        <v>0</v>
      </c>
      <c r="D96" s="3"/>
      <c r="E96">
        <v>1</v>
      </c>
      <c r="F96">
        <f t="shared" si="3"/>
        <v>3</v>
      </c>
    </row>
    <row r="97" spans="1:10" x14ac:dyDescent="0.25">
      <c r="A97" s="2" t="s">
        <v>213</v>
      </c>
      <c r="B97" s="3" t="str">
        <f t="shared" si="2"/>
        <v>federalsystem</v>
      </c>
      <c r="C97" s="3">
        <f>IF(B97=LOOKUP(B97,'Our method ordered list'!$B$2:$B$151),1,0)</f>
        <v>0</v>
      </c>
      <c r="D97" s="3"/>
      <c r="E97">
        <v>1</v>
      </c>
      <c r="F97">
        <f t="shared" si="3"/>
        <v>2</v>
      </c>
      <c r="I97" t="s">
        <v>2034</v>
      </c>
      <c r="J97" t="s">
        <v>2035</v>
      </c>
    </row>
    <row r="98" spans="1:10" x14ac:dyDescent="0.25">
      <c r="A98" s="2" t="s">
        <v>80</v>
      </c>
      <c r="B98" s="3" t="str">
        <f t="shared" si="2"/>
        <v>fpact</v>
      </c>
      <c r="C98" s="3">
        <f>IF(B98=LOOKUP(B98,'Our method ordered list'!$B$2:$B$151),1,0)</f>
        <v>1</v>
      </c>
      <c r="D98" s="3"/>
      <c r="E98">
        <v>1</v>
      </c>
      <c r="F98">
        <f t="shared" si="3"/>
        <v>1</v>
      </c>
    </row>
    <row r="99" spans="1:10" x14ac:dyDescent="0.25">
      <c r="A99" s="2" t="s">
        <v>96</v>
      </c>
      <c r="B99" s="3" t="str">
        <f t="shared" si="2"/>
        <v>fpl</v>
      </c>
      <c r="C99" s="3">
        <f>IF(B99=LOOKUP(B99,'Our method ordered list'!$B$2:$B$151),1,0)</f>
        <v>1</v>
      </c>
      <c r="D99" s="3"/>
      <c r="E99">
        <v>1</v>
      </c>
      <c r="F99">
        <f t="shared" si="3"/>
        <v>1</v>
      </c>
    </row>
    <row r="100" spans="1:10" x14ac:dyDescent="0.25">
      <c r="A100" s="2" t="s">
        <v>159</v>
      </c>
      <c r="B100" s="3" t="str">
        <f t="shared" si="2"/>
        <v>fraud</v>
      </c>
      <c r="C100" s="3">
        <f>IF(B100=LOOKUP(B100,'Our method ordered list'!$B$2:$B$151),1,0)</f>
        <v>0</v>
      </c>
      <c r="D100" s="3"/>
      <c r="E100">
        <v>1</v>
      </c>
      <c r="F100">
        <f t="shared" si="3"/>
        <v>1</v>
      </c>
      <c r="G100" t="s">
        <v>1511</v>
      </c>
      <c r="H100">
        <v>3</v>
      </c>
      <c r="I100" s="1" t="s">
        <v>2096</v>
      </c>
      <c r="J100" t="s">
        <v>2095</v>
      </c>
    </row>
    <row r="101" spans="1:10" x14ac:dyDescent="0.25">
      <c r="A101" s="2" t="s">
        <v>22</v>
      </c>
      <c r="B101" s="3" t="str">
        <f t="shared" si="2"/>
        <v>group</v>
      </c>
      <c r="C101" s="3">
        <f>IF(B101=LOOKUP(B101,'Our method ordered list'!$B$2:$B$151),1,0)</f>
        <v>0</v>
      </c>
      <c r="D101" s="3"/>
      <c r="E101">
        <v>1</v>
      </c>
      <c r="F101">
        <f t="shared" si="3"/>
        <v>1</v>
      </c>
      <c r="G101" t="s">
        <v>2100</v>
      </c>
      <c r="H101">
        <v>3</v>
      </c>
      <c r="I101" s="1" t="s">
        <v>2142</v>
      </c>
      <c r="J101" t="s">
        <v>2143</v>
      </c>
    </row>
    <row r="102" spans="1:10" ht="30" x14ac:dyDescent="0.25">
      <c r="A102" s="2" t="s">
        <v>191</v>
      </c>
      <c r="B102" s="3" t="str">
        <f t="shared" si="2"/>
        <v>guardian</v>
      </c>
      <c r="C102" s="3">
        <f>IF(B102=LOOKUP(B102,'Our method ordered list'!$B$2:$B$151),1,0)</f>
        <v>0</v>
      </c>
      <c r="D102" s="3"/>
      <c r="E102">
        <v>1</v>
      </c>
      <c r="F102">
        <f t="shared" si="3"/>
        <v>1</v>
      </c>
      <c r="G102" t="s">
        <v>2146</v>
      </c>
      <c r="H102">
        <v>1</v>
      </c>
      <c r="I102" s="1" t="s">
        <v>2145</v>
      </c>
      <c r="J102" t="s">
        <v>2147</v>
      </c>
    </row>
    <row r="103" spans="1:10" x14ac:dyDescent="0.25">
      <c r="A103" s="2" t="s">
        <v>2</v>
      </c>
      <c r="B103" s="3" t="str">
        <f t="shared" si="2"/>
        <v>healthcoverage</v>
      </c>
      <c r="C103" s="3">
        <f>IF(B103=LOOKUP(B103,'Our method ordered list'!$B$2:$B$151),1,0)</f>
        <v>1</v>
      </c>
      <c r="D103" s="3"/>
      <c r="E103">
        <v>7</v>
      </c>
      <c r="F103">
        <f t="shared" si="3"/>
        <v>2</v>
      </c>
    </row>
    <row r="104" spans="1:10" x14ac:dyDescent="0.25">
      <c r="A104" s="2" t="s">
        <v>69</v>
      </c>
      <c r="B104" s="3" t="str">
        <f t="shared" si="2"/>
        <v>healthplan</v>
      </c>
      <c r="C104" s="3">
        <f>IF(B104=LOOKUP(B104,'Our method ordered list'!$B$2:$B$151),1,0)</f>
        <v>1</v>
      </c>
      <c r="D104" s="3"/>
      <c r="E104">
        <v>2</v>
      </c>
      <c r="F104">
        <f t="shared" si="3"/>
        <v>2</v>
      </c>
    </row>
    <row r="105" spans="1:10" x14ac:dyDescent="0.25">
      <c r="A105" s="2" t="s">
        <v>203</v>
      </c>
      <c r="B105" s="3" t="str">
        <f t="shared" si="2"/>
        <v>healthyfamily</v>
      </c>
      <c r="C105" s="3">
        <f>IF(B105=LOOKUP(B105,'Our method ordered list'!$B$2:$B$151),1,0)</f>
        <v>0</v>
      </c>
      <c r="D105" s="3"/>
      <c r="E105">
        <v>1</v>
      </c>
      <c r="F105">
        <f t="shared" si="3"/>
        <v>2</v>
      </c>
    </row>
    <row r="106" spans="1:10" ht="30" x14ac:dyDescent="0.25">
      <c r="A106" s="2" t="s">
        <v>23</v>
      </c>
      <c r="B106" s="3" t="str">
        <f t="shared" si="2"/>
        <v>high-use/low-useofexchangeeligibility</v>
      </c>
      <c r="C106" s="3">
        <f>IF(B106=LOOKUP(B106,'Our method ordered list'!$B$2:$B$151),1,0)</f>
        <v>0</v>
      </c>
      <c r="D106" s="3"/>
      <c r="E106">
        <v>1</v>
      </c>
      <c r="F106">
        <f t="shared" si="3"/>
        <v>4</v>
      </c>
      <c r="I106" t="s">
        <v>2036</v>
      </c>
      <c r="J106" t="s">
        <v>2037</v>
      </c>
    </row>
    <row r="107" spans="1:10" x14ac:dyDescent="0.25">
      <c r="A107" s="2" t="s">
        <v>11</v>
      </c>
      <c r="B107" s="3" t="str">
        <f t="shared" si="2"/>
        <v>householdcomposition</v>
      </c>
      <c r="C107" s="3">
        <f>IF(B107=LOOKUP(B107,'Our method ordered list'!$B$2:$B$151),1,0)</f>
        <v>1</v>
      </c>
      <c r="D107" s="3"/>
      <c r="E107">
        <v>3</v>
      </c>
      <c r="F107">
        <f t="shared" si="3"/>
        <v>2</v>
      </c>
      <c r="I107" t="s">
        <v>2038</v>
      </c>
      <c r="J107" t="s">
        <v>2039</v>
      </c>
    </row>
    <row r="108" spans="1:10" x14ac:dyDescent="0.25">
      <c r="A108" s="2" t="s">
        <v>201</v>
      </c>
      <c r="B108" s="3" t="str">
        <f t="shared" si="2"/>
        <v>householdmember</v>
      </c>
      <c r="C108" s="3">
        <f>IF(B108=LOOKUP(B108,'Our method ordered list'!$B$2:$B$151),1,0)</f>
        <v>1</v>
      </c>
      <c r="D108" s="3"/>
      <c r="E108">
        <v>1</v>
      </c>
      <c r="F108">
        <f t="shared" si="3"/>
        <v>2</v>
      </c>
    </row>
    <row r="109" spans="1:10" x14ac:dyDescent="0.25">
      <c r="A109" s="2" t="s">
        <v>150</v>
      </c>
      <c r="B109" s="3" t="str">
        <f t="shared" si="2"/>
        <v>identificationcard</v>
      </c>
      <c r="C109" s="3">
        <f>IF(B109=LOOKUP(B109,'Our method ordered list'!$B$2:$B$151),1,0)</f>
        <v>0</v>
      </c>
      <c r="D109" s="3"/>
      <c r="E109">
        <v>1</v>
      </c>
      <c r="F109">
        <f t="shared" si="3"/>
        <v>2</v>
      </c>
    </row>
    <row r="110" spans="1:10" ht="45" x14ac:dyDescent="0.25">
      <c r="A110" s="2" t="s">
        <v>186</v>
      </c>
      <c r="B110" s="3" t="str">
        <f t="shared" si="2"/>
        <v>income</v>
      </c>
      <c r="C110" s="3">
        <f>IF(B110=LOOKUP(B110,'Our method ordered list'!$B$2:$B$151),1,0)</f>
        <v>1</v>
      </c>
      <c r="D110" s="3"/>
      <c r="E110">
        <v>6</v>
      </c>
      <c r="F110">
        <f t="shared" si="3"/>
        <v>1</v>
      </c>
      <c r="G110" t="s">
        <v>2100</v>
      </c>
      <c r="H110">
        <v>1</v>
      </c>
      <c r="I110" s="1" t="s">
        <v>2148</v>
      </c>
      <c r="J110" t="s">
        <v>2149</v>
      </c>
    </row>
    <row r="111" spans="1:10" ht="30" x14ac:dyDescent="0.25">
      <c r="A111" s="2" t="s">
        <v>47</v>
      </c>
      <c r="B111" s="3" t="str">
        <f t="shared" si="2"/>
        <v>independentrevieworganization</v>
      </c>
      <c r="C111" s="3">
        <f>IF(B111=LOOKUP(B111,'Our method ordered list'!$B$2:$B$151),1,0)</f>
        <v>0</v>
      </c>
      <c r="D111" s="3"/>
      <c r="E111">
        <v>1</v>
      </c>
      <c r="F111">
        <f t="shared" si="3"/>
        <v>3</v>
      </c>
    </row>
    <row r="112" spans="1:10" x14ac:dyDescent="0.25">
      <c r="A112" s="2" t="s">
        <v>44</v>
      </c>
      <c r="B112" s="3" t="str">
        <f t="shared" si="2"/>
        <v>individual</v>
      </c>
      <c r="C112" s="3">
        <f>IF(B112=LOOKUP(B112,'Our method ordered list'!$B$2:$B$151),1,0)</f>
        <v>1</v>
      </c>
      <c r="D112" s="3"/>
      <c r="E112">
        <v>20</v>
      </c>
      <c r="F112">
        <f t="shared" si="3"/>
        <v>1</v>
      </c>
    </row>
    <row r="113" spans="1:10" x14ac:dyDescent="0.25">
      <c r="A113" s="2" t="s">
        <v>208</v>
      </c>
      <c r="B113" s="3" t="str">
        <f t="shared" si="2"/>
        <v>insurancerequirement</v>
      </c>
      <c r="C113" s="3">
        <f>IF(B113=LOOKUP(B113,'Our method ordered list'!$B$2:$B$151),1,0)</f>
        <v>0</v>
      </c>
      <c r="D113" s="3"/>
      <c r="E113">
        <v>1</v>
      </c>
      <c r="F113">
        <f t="shared" si="3"/>
        <v>2</v>
      </c>
    </row>
    <row r="114" spans="1:10" x14ac:dyDescent="0.25">
      <c r="A114" s="2" t="s">
        <v>127</v>
      </c>
      <c r="B114" s="3" t="str">
        <f t="shared" si="2"/>
        <v>irs</v>
      </c>
      <c r="C114" s="3">
        <f>IF(B114=LOOKUP(B114,'Our method ordered list'!$B$2:$B$151),1,0)</f>
        <v>1</v>
      </c>
      <c r="D114" s="3"/>
      <c r="E114">
        <v>2</v>
      </c>
      <c r="F114">
        <f t="shared" si="3"/>
        <v>1</v>
      </c>
    </row>
    <row r="115" spans="1:10" x14ac:dyDescent="0.25">
      <c r="A115" s="2" t="s">
        <v>54</v>
      </c>
      <c r="B115" s="3" t="str">
        <f t="shared" si="2"/>
        <v>issuer</v>
      </c>
      <c r="C115" s="3">
        <f>IF(B115=LOOKUP(B115,'Our method ordered list'!$B$2:$B$151),1,0)</f>
        <v>0</v>
      </c>
      <c r="D115" s="3"/>
      <c r="E115">
        <v>1</v>
      </c>
      <c r="F115">
        <f t="shared" si="3"/>
        <v>1</v>
      </c>
    </row>
    <row r="116" spans="1:10" x14ac:dyDescent="0.25">
      <c r="A116" s="2" t="s">
        <v>214</v>
      </c>
      <c r="B116" s="3" t="str">
        <f t="shared" si="2"/>
        <v>issuerfee</v>
      </c>
      <c r="C116" s="3">
        <f>IF(B116=LOOKUP(B116,'Our method ordered list'!$B$2:$B$151),1,0)</f>
        <v>0</v>
      </c>
      <c r="D116" s="3"/>
      <c r="E116">
        <v>1</v>
      </c>
      <c r="F116">
        <f t="shared" si="3"/>
        <v>2</v>
      </c>
    </row>
    <row r="117" spans="1:10" x14ac:dyDescent="0.25">
      <c r="A117" s="2" t="s">
        <v>1968</v>
      </c>
      <c r="B117" s="3" t="str">
        <f t="shared" si="2"/>
        <v>issuerpayment</v>
      </c>
      <c r="C117" s="3">
        <f>IF(B117=LOOKUP(B117,'Our method ordered list'!$B$2:$B$151),1,0)</f>
        <v>0</v>
      </c>
      <c r="D117" s="3"/>
      <c r="E117">
        <v>1</v>
      </c>
      <c r="F117">
        <f t="shared" si="3"/>
        <v>2</v>
      </c>
      <c r="J117" t="s">
        <v>2040</v>
      </c>
    </row>
    <row r="118" spans="1:10" x14ac:dyDescent="0.25">
      <c r="A118" s="2" t="s">
        <v>194</v>
      </c>
      <c r="B118" s="3" t="str">
        <f t="shared" si="2"/>
        <v>lawfulpresence</v>
      </c>
      <c r="C118" s="3">
        <f>IF(B118=LOOKUP(B118,'Our method ordered list'!$B$2:$B$151),1,0)</f>
        <v>0</v>
      </c>
      <c r="D118" s="3"/>
      <c r="E118">
        <v>2</v>
      </c>
      <c r="F118">
        <f t="shared" si="3"/>
        <v>2</v>
      </c>
      <c r="I118" t="s">
        <v>2041</v>
      </c>
      <c r="J118" t="s">
        <v>2042</v>
      </c>
    </row>
    <row r="119" spans="1:10" x14ac:dyDescent="0.25">
      <c r="A119" s="2" t="s">
        <v>101</v>
      </c>
      <c r="B119" s="3" t="str">
        <f t="shared" si="2"/>
        <v>magimedi-cal</v>
      </c>
      <c r="C119" s="3">
        <f>IF(B119=LOOKUP(B119,'Our method ordered list'!$B$2:$B$151),1,0)</f>
        <v>1</v>
      </c>
      <c r="D119" s="3"/>
      <c r="E119">
        <v>4</v>
      </c>
      <c r="F119">
        <f t="shared" si="3"/>
        <v>2</v>
      </c>
      <c r="I119" t="s">
        <v>2043</v>
      </c>
      <c r="J119" t="s">
        <v>2044</v>
      </c>
    </row>
    <row r="120" spans="1:10" ht="90" x14ac:dyDescent="0.25">
      <c r="A120" s="2" t="s">
        <v>104</v>
      </c>
      <c r="B120" s="3" t="str">
        <f t="shared" si="2"/>
        <v>medi-cal</v>
      </c>
      <c r="C120" s="3">
        <f>IF(B120=LOOKUP(B120,'Our method ordered list'!$B$2:$B$151),1,0)</f>
        <v>1</v>
      </c>
      <c r="D120" s="3"/>
      <c r="E120">
        <v>7</v>
      </c>
      <c r="F120">
        <f t="shared" si="3"/>
        <v>1</v>
      </c>
      <c r="I120" s="1" t="s">
        <v>2150</v>
      </c>
      <c r="J120" t="s">
        <v>2151</v>
      </c>
    </row>
    <row r="121" spans="1:10" x14ac:dyDescent="0.25">
      <c r="A121" s="2" t="s">
        <v>82</v>
      </c>
      <c r="B121" s="3" t="str">
        <f t="shared" si="2"/>
        <v>medi-calinmateeligibility</v>
      </c>
      <c r="C121" s="3">
        <f>IF(B121=LOOKUP(B121,'Our method ordered list'!$B$2:$B$151),1,0)</f>
        <v>0</v>
      </c>
      <c r="D121" s="3"/>
      <c r="E121">
        <v>1</v>
      </c>
      <c r="F121">
        <f t="shared" si="3"/>
        <v>3</v>
      </c>
    </row>
    <row r="122" spans="1:10" ht="45" x14ac:dyDescent="0.25">
      <c r="A122" s="2" t="s">
        <v>36</v>
      </c>
      <c r="B122" s="3" t="str">
        <f t="shared" si="2"/>
        <v>meds</v>
      </c>
      <c r="C122" s="3">
        <f>IF(B122=LOOKUP(B122,'Our method ordered list'!$B$2:$B$151),1,0)</f>
        <v>1</v>
      </c>
      <c r="D122" s="3"/>
      <c r="E122">
        <v>2</v>
      </c>
      <c r="F122">
        <f t="shared" si="3"/>
        <v>1</v>
      </c>
      <c r="I122" s="1" t="s">
        <v>2152</v>
      </c>
      <c r="J122" t="s">
        <v>2153</v>
      </c>
    </row>
    <row r="123" spans="1:10" ht="30" x14ac:dyDescent="0.25">
      <c r="A123" s="2" t="s">
        <v>124</v>
      </c>
      <c r="B123" s="3" t="str">
        <f t="shared" si="2"/>
        <v>minimumessentialhealthcoverage</v>
      </c>
      <c r="C123" s="3">
        <f>IF(B123=LOOKUP(B123,'Our method ordered list'!$B$2:$B$151),1,0)</f>
        <v>0</v>
      </c>
      <c r="D123" s="3"/>
      <c r="E123">
        <v>1</v>
      </c>
      <c r="F123">
        <f t="shared" si="3"/>
        <v>4</v>
      </c>
      <c r="I123" t="s">
        <v>2045</v>
      </c>
      <c r="J123" t="s">
        <v>2046</v>
      </c>
    </row>
    <row r="124" spans="1:10" x14ac:dyDescent="0.25">
      <c r="A124" s="2" t="s">
        <v>133</v>
      </c>
      <c r="B124" s="3" t="str">
        <f t="shared" si="2"/>
        <v>mrmib</v>
      </c>
      <c r="C124" s="3">
        <f>IF(B124=LOOKUP(B124,'Our method ordered list'!$B$2:$B$151),1,0)</f>
        <v>1</v>
      </c>
      <c r="D124" s="3"/>
      <c r="E124">
        <v>1</v>
      </c>
      <c r="F124">
        <f t="shared" si="3"/>
        <v>1</v>
      </c>
    </row>
    <row r="125" spans="1:10" x14ac:dyDescent="0.25">
      <c r="A125" s="2" t="s">
        <v>131</v>
      </c>
      <c r="B125" s="3" t="str">
        <f t="shared" si="2"/>
        <v>netpremium</v>
      </c>
      <c r="C125" s="3">
        <f>IF(B125=LOOKUP(B125,'Our method ordered list'!$B$2:$B$151),1,0)</f>
        <v>1</v>
      </c>
      <c r="D125" s="3"/>
      <c r="E125">
        <v>3</v>
      </c>
      <c r="F125">
        <f t="shared" si="3"/>
        <v>2</v>
      </c>
    </row>
    <row r="126" spans="1:10" x14ac:dyDescent="0.25">
      <c r="A126" s="2" t="s">
        <v>206</v>
      </c>
      <c r="B126" s="3" t="str">
        <f t="shared" si="2"/>
        <v>netsaving</v>
      </c>
      <c r="C126" s="3">
        <f>IF(B126=LOOKUP(B126,'Our method ordered list'!$B$2:$B$151),1,0)</f>
        <v>1</v>
      </c>
      <c r="D126" s="3"/>
      <c r="E126">
        <v>2</v>
      </c>
      <c r="F126">
        <f t="shared" si="3"/>
        <v>2</v>
      </c>
      <c r="I126" t="s">
        <v>2047</v>
      </c>
      <c r="J126" t="s">
        <v>2048</v>
      </c>
    </row>
    <row r="127" spans="1:10" x14ac:dyDescent="0.25">
      <c r="A127" s="2" t="s">
        <v>81</v>
      </c>
      <c r="B127" s="3" t="str">
        <f t="shared" si="2"/>
        <v>newborngateway</v>
      </c>
      <c r="C127" s="3">
        <f>IF(B127=LOOKUP(B127,'Our method ordered list'!$B$2:$B$151),1,0)</f>
        <v>0</v>
      </c>
      <c r="D127" s="3"/>
      <c r="E127">
        <v>1</v>
      </c>
      <c r="F127">
        <f t="shared" si="3"/>
        <v>2</v>
      </c>
    </row>
    <row r="128" spans="1:10" x14ac:dyDescent="0.25">
      <c r="A128" s="2" t="s">
        <v>167</v>
      </c>
      <c r="B128" s="3" t="str">
        <f t="shared" ref="B128:B187" si="4">LOWER(SUBSTITUTE(A128," ",""))</f>
        <v>non-grandfatheredplan</v>
      </c>
      <c r="C128" s="3">
        <f>IF(B128=LOOKUP(B128,'Our method ordered list'!$B$2:$B$151),1,0)</f>
        <v>0</v>
      </c>
      <c r="D128" s="3"/>
      <c r="E128">
        <v>1</v>
      </c>
      <c r="F128">
        <f t="shared" si="3"/>
        <v>2</v>
      </c>
      <c r="I128" t="s">
        <v>2049</v>
      </c>
      <c r="J128" t="s">
        <v>2050</v>
      </c>
    </row>
    <row r="129" spans="1:10" x14ac:dyDescent="0.25">
      <c r="A129" s="2" t="s">
        <v>97</v>
      </c>
      <c r="B129" s="3" t="str">
        <f t="shared" si="4"/>
        <v>non-magieligibilitycriteria</v>
      </c>
      <c r="C129" s="3">
        <f>IF(B129=LOOKUP(B129,'Our method ordered list'!$B$2:$B$151),1,0)</f>
        <v>0</v>
      </c>
      <c r="D129" s="3"/>
      <c r="E129">
        <v>1</v>
      </c>
      <c r="F129">
        <f t="shared" ref="F129:F188" si="5">LEN(TRIM(A129))-LEN(B129)+1</f>
        <v>3</v>
      </c>
      <c r="I129" t="s">
        <v>2051</v>
      </c>
      <c r="J129" t="s">
        <v>2052</v>
      </c>
    </row>
    <row r="130" spans="1:10" x14ac:dyDescent="0.25">
      <c r="A130" s="2" t="s">
        <v>2053</v>
      </c>
      <c r="B130" s="3" t="str">
        <f t="shared" si="4"/>
        <v>non-magimedi-cal</v>
      </c>
      <c r="C130" s="3">
        <f>IF(B130=LOOKUP(B130,'Our method ordered list'!$B$2:$B$151),1,0)</f>
        <v>0</v>
      </c>
      <c r="D130" s="3"/>
      <c r="E130">
        <v>1</v>
      </c>
      <c r="F130">
        <f t="shared" si="5"/>
        <v>2</v>
      </c>
      <c r="J130" t="s">
        <v>2012</v>
      </c>
    </row>
    <row r="131" spans="1:10" ht="30" x14ac:dyDescent="0.25">
      <c r="A131" s="2" t="s">
        <v>3</v>
      </c>
      <c r="B131" s="3" t="str">
        <f t="shared" si="4"/>
        <v>non-subsidizedhealthcoverage</v>
      </c>
      <c r="C131" s="3">
        <f>IF(B131=LOOKUP(B131,'Our method ordered list'!$B$2:$B$151),1,0)</f>
        <v>0</v>
      </c>
      <c r="D131" s="3"/>
      <c r="E131">
        <v>1</v>
      </c>
      <c r="F131">
        <f t="shared" si="5"/>
        <v>3</v>
      </c>
      <c r="I131" t="s">
        <v>2054</v>
      </c>
      <c r="J131" t="s">
        <v>2046</v>
      </c>
    </row>
    <row r="132" spans="1:10" s="8" customFormat="1" x14ac:dyDescent="0.25">
      <c r="A132" s="4" t="s">
        <v>225</v>
      </c>
      <c r="B132" s="7" t="str">
        <f t="shared" si="4"/>
        <v>notification</v>
      </c>
      <c r="C132" s="3">
        <f>IF(B132=LOOKUP(B132,'Our method ordered list'!$B$2:$B$151),1,0)</f>
        <v>0</v>
      </c>
      <c r="D132" s="7"/>
      <c r="E132" s="8">
        <v>0</v>
      </c>
      <c r="F132" s="8">
        <f t="shared" si="5"/>
        <v>1</v>
      </c>
    </row>
    <row r="133" spans="1:10" x14ac:dyDescent="0.25">
      <c r="A133" s="2" t="s">
        <v>139</v>
      </c>
      <c r="B133" s="3" t="str">
        <f t="shared" si="4"/>
        <v>officeofpatientadvocates</v>
      </c>
      <c r="C133" s="3">
        <f>IF(B133=LOOKUP(B133,'Our method ordered list'!$B$2:$B$151),1,0)</f>
        <v>0</v>
      </c>
      <c r="D133" s="3"/>
      <c r="E133">
        <v>1</v>
      </c>
      <c r="F133">
        <f t="shared" si="5"/>
        <v>4</v>
      </c>
      <c r="I133" t="s">
        <v>2055</v>
      </c>
      <c r="J133" t="s">
        <v>2056</v>
      </c>
    </row>
    <row r="134" spans="1:10" x14ac:dyDescent="0.25">
      <c r="A134" s="2" t="s">
        <v>73</v>
      </c>
      <c r="B134" s="3" t="str">
        <f t="shared" si="4"/>
        <v>onlinecalculator</v>
      </c>
      <c r="C134" s="3">
        <f>IF(B134=LOOKUP(B134,'Our method ordered list'!$B$2:$B$151),1,0)</f>
        <v>0</v>
      </c>
      <c r="D134" s="3"/>
      <c r="E134">
        <v>1</v>
      </c>
      <c r="F134">
        <f t="shared" si="5"/>
        <v>2</v>
      </c>
      <c r="I134" t="s">
        <v>2057</v>
      </c>
      <c r="J134" t="s">
        <v>2058</v>
      </c>
    </row>
    <row r="135" spans="1:10" x14ac:dyDescent="0.25">
      <c r="A135" s="2" t="s">
        <v>106</v>
      </c>
      <c r="B135" s="3" t="str">
        <f t="shared" si="4"/>
        <v>outofpocketcost</v>
      </c>
      <c r="C135" s="3">
        <f>IF(B135=LOOKUP(B135,'Our method ordered list'!$B$2:$B$151),1,0)</f>
        <v>0</v>
      </c>
      <c r="D135" s="3"/>
      <c r="E135">
        <v>2</v>
      </c>
      <c r="F135">
        <f t="shared" si="5"/>
        <v>4</v>
      </c>
      <c r="I135" t="s">
        <v>2059</v>
      </c>
      <c r="J135" t="s">
        <v>2060</v>
      </c>
    </row>
    <row r="136" spans="1:10" ht="75" x14ac:dyDescent="0.25">
      <c r="A136" s="2" t="s">
        <v>14</v>
      </c>
      <c r="B136" s="3" t="str">
        <f t="shared" si="4"/>
        <v>outreach</v>
      </c>
      <c r="C136" s="3">
        <f>IF(B136=LOOKUP(B136,'Our method ordered list'!$B$2:$B$151),1,0)</f>
        <v>0</v>
      </c>
      <c r="D136" s="3"/>
      <c r="E136">
        <v>3</v>
      </c>
      <c r="F136">
        <f t="shared" si="5"/>
        <v>1</v>
      </c>
      <c r="G136" t="s">
        <v>1511</v>
      </c>
      <c r="H136">
        <v>1</v>
      </c>
      <c r="I136" s="1" t="s">
        <v>2156</v>
      </c>
      <c r="J136" t="s">
        <v>2157</v>
      </c>
    </row>
    <row r="137" spans="1:10" x14ac:dyDescent="0.25">
      <c r="A137" s="2" t="s">
        <v>112</v>
      </c>
      <c r="B137" s="3" t="str">
        <f t="shared" si="4"/>
        <v>participant</v>
      </c>
      <c r="C137" s="3">
        <f>IF(B137=LOOKUP(B137,'Our method ordered list'!$B$2:$B$151),1,0)</f>
        <v>0</v>
      </c>
      <c r="D137" s="3"/>
      <c r="E137">
        <v>1</v>
      </c>
      <c r="F137">
        <f t="shared" si="5"/>
        <v>1</v>
      </c>
      <c r="G137" t="s">
        <v>2146</v>
      </c>
      <c r="H137">
        <v>2</v>
      </c>
      <c r="I137" s="1" t="s">
        <v>2159</v>
      </c>
      <c r="J137" t="s">
        <v>2158</v>
      </c>
    </row>
    <row r="138" spans="1:10" x14ac:dyDescent="0.25">
      <c r="A138" s="2" t="s">
        <v>179</v>
      </c>
      <c r="B138" s="3" t="str">
        <f t="shared" si="4"/>
        <v>participationrate</v>
      </c>
      <c r="C138" s="3">
        <f>IF(B138=LOOKUP(B138,'Our method ordered list'!$B$2:$B$151),1,0)</f>
        <v>0</v>
      </c>
      <c r="D138" s="3"/>
      <c r="E138">
        <v>1</v>
      </c>
      <c r="F138">
        <f t="shared" si="5"/>
        <v>2</v>
      </c>
    </row>
    <row r="139" spans="1:10" x14ac:dyDescent="0.25">
      <c r="A139" s="2" t="s">
        <v>89</v>
      </c>
      <c r="B139" s="3" t="str">
        <f t="shared" si="4"/>
        <v>patient</v>
      </c>
      <c r="C139" s="3">
        <f>IF(B139=LOOKUP(B139,'Our method ordered list'!$B$2:$B$151),1,0)</f>
        <v>0</v>
      </c>
      <c r="D139" s="3"/>
      <c r="E139">
        <v>1</v>
      </c>
      <c r="F139">
        <f t="shared" si="5"/>
        <v>1</v>
      </c>
      <c r="G139" t="s">
        <v>2146</v>
      </c>
      <c r="H139">
        <v>2</v>
      </c>
      <c r="I139" s="1" t="s">
        <v>2160</v>
      </c>
      <c r="J139" t="s">
        <v>2161</v>
      </c>
    </row>
    <row r="140" spans="1:10" x14ac:dyDescent="0.25">
      <c r="A140" s="2" t="s">
        <v>223</v>
      </c>
      <c r="B140" s="3" t="str">
        <f t="shared" si="4"/>
        <v>penalty</v>
      </c>
      <c r="C140" s="3">
        <f>IF(B140=LOOKUP(B140,'Our method ordered list'!$B$2:$B$151),1,0)</f>
        <v>0</v>
      </c>
      <c r="D140" s="3">
        <v>1</v>
      </c>
      <c r="E140">
        <v>2</v>
      </c>
      <c r="F140">
        <f t="shared" si="5"/>
        <v>1</v>
      </c>
      <c r="G140" t="s">
        <v>2100</v>
      </c>
      <c r="H140">
        <v>4</v>
      </c>
      <c r="I140" s="1" t="s">
        <v>2162</v>
      </c>
    </row>
    <row r="141" spans="1:10" x14ac:dyDescent="0.25">
      <c r="A141" s="2" t="s">
        <v>168</v>
      </c>
      <c r="B141" s="3" t="str">
        <f t="shared" si="4"/>
        <v>performancemetric</v>
      </c>
      <c r="C141" s="3">
        <f>IF(B141=LOOKUP(B141,'Our method ordered list'!$B$2:$B$151),1,0)</f>
        <v>0</v>
      </c>
      <c r="D141" s="3"/>
      <c r="E141">
        <v>1</v>
      </c>
      <c r="F141">
        <f t="shared" si="5"/>
        <v>2</v>
      </c>
    </row>
    <row r="142" spans="1:10" x14ac:dyDescent="0.25">
      <c r="A142" s="2" t="s">
        <v>178</v>
      </c>
      <c r="B142" s="3" t="str">
        <f t="shared" si="4"/>
        <v>perm</v>
      </c>
      <c r="C142" s="3">
        <f>IF(B142=LOOKUP(B142,'Our method ordered list'!$B$2:$B$151),1,0)</f>
        <v>1</v>
      </c>
      <c r="D142" s="3"/>
      <c r="E142">
        <v>1</v>
      </c>
      <c r="F142">
        <f t="shared" si="5"/>
        <v>1</v>
      </c>
    </row>
    <row r="143" spans="1:10" x14ac:dyDescent="0.25">
      <c r="A143" s="2" t="s">
        <v>25</v>
      </c>
      <c r="B143" s="3" t="str">
        <f t="shared" si="4"/>
        <v>person</v>
      </c>
      <c r="C143" s="3">
        <f>IF(B143=LOOKUP(B143,'Our method ordered list'!$B$2:$B$151),1,0)</f>
        <v>1</v>
      </c>
      <c r="D143" s="3"/>
      <c r="E143">
        <v>4</v>
      </c>
      <c r="F143">
        <f t="shared" si="5"/>
        <v>1</v>
      </c>
    </row>
    <row r="144" spans="1:10" x14ac:dyDescent="0.25">
      <c r="A144" s="2" t="s">
        <v>172</v>
      </c>
      <c r="B144" s="3" t="str">
        <f t="shared" si="4"/>
        <v>personalhealthinformation</v>
      </c>
      <c r="C144" s="3">
        <f>IF(B144=LOOKUP(B144,'Our method ordered list'!$B$2:$B$151),1,0)</f>
        <v>1</v>
      </c>
      <c r="D144" s="3"/>
      <c r="E144">
        <v>2</v>
      </c>
      <c r="F144">
        <f t="shared" si="5"/>
        <v>3</v>
      </c>
    </row>
    <row r="145" spans="1:10" ht="30" x14ac:dyDescent="0.25">
      <c r="A145" s="2" t="s">
        <v>171</v>
      </c>
      <c r="B145" s="3" t="str">
        <f t="shared" si="4"/>
        <v>personallyidentifiableinformation</v>
      </c>
      <c r="C145" s="3">
        <f>IF(B145=LOOKUP(B145,'Our method ordered list'!$B$2:$B$151),1,0)</f>
        <v>1</v>
      </c>
      <c r="D145" s="3"/>
      <c r="E145">
        <v>2</v>
      </c>
      <c r="F145">
        <f t="shared" si="5"/>
        <v>3</v>
      </c>
    </row>
    <row r="146" spans="1:10" x14ac:dyDescent="0.25">
      <c r="A146" s="2" t="s">
        <v>174</v>
      </c>
      <c r="B146" s="3" t="str">
        <f t="shared" si="4"/>
        <v>phi</v>
      </c>
      <c r="C146" s="3">
        <f>IF(B146=LOOKUP(B146,'Our method ordered list'!$B$2:$B$151),1,0)</f>
        <v>1</v>
      </c>
      <c r="D146" s="3"/>
      <c r="E146">
        <v>2</v>
      </c>
      <c r="F146">
        <f t="shared" si="5"/>
        <v>1</v>
      </c>
    </row>
    <row r="147" spans="1:10" x14ac:dyDescent="0.25">
      <c r="A147" s="2" t="s">
        <v>173</v>
      </c>
      <c r="B147" s="3" t="str">
        <f t="shared" si="4"/>
        <v>pii</v>
      </c>
      <c r="C147" s="3">
        <f>IF(B147=LOOKUP(B147,'Our method ordered list'!$B$2:$B$151),1,0)</f>
        <v>1</v>
      </c>
      <c r="D147" s="3"/>
      <c r="E147">
        <v>2</v>
      </c>
      <c r="F147">
        <f t="shared" si="5"/>
        <v>1</v>
      </c>
    </row>
    <row r="148" spans="1:10" s="8" customFormat="1" x14ac:dyDescent="0.25">
      <c r="A148" s="4" t="s">
        <v>118</v>
      </c>
      <c r="B148" s="7" t="str">
        <f t="shared" si="4"/>
        <v>plan</v>
      </c>
      <c r="C148" s="3">
        <f>IF(B148=LOOKUP(B148,'Our method ordered list'!$B$2:$B$151),1,0)</f>
        <v>0</v>
      </c>
      <c r="D148" s="7"/>
      <c r="E148" s="8">
        <v>0</v>
      </c>
      <c r="F148" s="8">
        <f t="shared" si="5"/>
        <v>1</v>
      </c>
    </row>
    <row r="149" spans="1:10" x14ac:dyDescent="0.25">
      <c r="A149" s="2" t="s">
        <v>216</v>
      </c>
      <c r="B149" s="3" t="str">
        <f t="shared" si="4"/>
        <v>planassessmentfee</v>
      </c>
      <c r="C149" s="3">
        <f>IF(B149=LOOKUP(B149,'Our method ordered list'!$B$2:$B$151),1,0)</f>
        <v>0</v>
      </c>
      <c r="D149" s="3"/>
      <c r="E149">
        <v>1</v>
      </c>
      <c r="F149">
        <f t="shared" si="5"/>
        <v>3</v>
      </c>
    </row>
    <row r="150" spans="1:10" x14ac:dyDescent="0.25">
      <c r="A150" s="2" t="s">
        <v>199</v>
      </c>
      <c r="B150" s="3" t="str">
        <f t="shared" si="4"/>
        <v>planbenefit</v>
      </c>
      <c r="C150" s="3">
        <f>IF(B150=LOOKUP(B150,'Our method ordered list'!$B$2:$B$151),1,0)</f>
        <v>0</v>
      </c>
      <c r="D150" s="3"/>
      <c r="E150">
        <v>1</v>
      </c>
      <c r="F150">
        <f t="shared" si="5"/>
        <v>2</v>
      </c>
      <c r="J150" t="s">
        <v>2061</v>
      </c>
    </row>
    <row r="151" spans="1:10" x14ac:dyDescent="0.25">
      <c r="A151" s="2" t="s">
        <v>221</v>
      </c>
      <c r="B151" s="3" t="str">
        <f t="shared" si="4"/>
        <v>planpreference</v>
      </c>
      <c r="C151" s="3">
        <f>IF(B151=LOOKUP(B151,'Our method ordered list'!$B$2:$B$151),1,0)</f>
        <v>0</v>
      </c>
      <c r="D151" s="3"/>
      <c r="E151">
        <v>3</v>
      </c>
      <c r="F151">
        <f t="shared" si="5"/>
        <v>2</v>
      </c>
    </row>
    <row r="152" spans="1:10" x14ac:dyDescent="0.25">
      <c r="A152" s="2" t="s">
        <v>135</v>
      </c>
      <c r="B152" s="3" t="str">
        <f t="shared" si="4"/>
        <v>planqualityrating</v>
      </c>
      <c r="C152" s="3">
        <f>IF(B152=LOOKUP(B152,'Our method ordered list'!$B$2:$B$151),1,0)</f>
        <v>0</v>
      </c>
      <c r="D152" s="3"/>
      <c r="E152">
        <v>1</v>
      </c>
      <c r="F152">
        <f t="shared" si="5"/>
        <v>3</v>
      </c>
    </row>
    <row r="153" spans="1:10" x14ac:dyDescent="0.25">
      <c r="A153" s="2" t="s">
        <v>109</v>
      </c>
      <c r="B153" s="3" t="str">
        <f t="shared" si="4"/>
        <v>pregnantwoman</v>
      </c>
      <c r="C153" s="3">
        <f>IF(B153=LOOKUP(B153,'Our method ordered list'!$B$2:$B$151),1,0)</f>
        <v>0</v>
      </c>
      <c r="D153" s="3"/>
      <c r="E153">
        <v>1</v>
      </c>
      <c r="F153">
        <f t="shared" si="5"/>
        <v>2</v>
      </c>
      <c r="J153" t="s">
        <v>2027</v>
      </c>
    </row>
    <row r="154" spans="1:10" s="8" customFormat="1" x14ac:dyDescent="0.25">
      <c r="A154" s="4" t="s">
        <v>107</v>
      </c>
      <c r="B154" s="7" t="str">
        <f t="shared" si="4"/>
        <v>premium</v>
      </c>
      <c r="C154" s="3">
        <f>IF(B154=LOOKUP(B154,'Our method ordered list'!$B$2:$B$151),1,0)</f>
        <v>0</v>
      </c>
      <c r="D154" s="7"/>
      <c r="E154" s="8">
        <v>0</v>
      </c>
      <c r="F154" s="8">
        <f t="shared" si="5"/>
        <v>1</v>
      </c>
    </row>
    <row r="155" spans="1:10" x14ac:dyDescent="0.25">
      <c r="A155" s="2" t="s">
        <v>220</v>
      </c>
      <c r="B155" s="3" t="str">
        <f t="shared" si="4"/>
        <v>premiumcost</v>
      </c>
      <c r="C155" s="3">
        <f>IF(B155=LOOKUP(B155,'Our method ordered list'!$B$2:$B$151),1,0)</f>
        <v>0</v>
      </c>
      <c r="D155" s="3"/>
      <c r="E155">
        <v>1</v>
      </c>
      <c r="F155">
        <f t="shared" si="5"/>
        <v>2</v>
      </c>
    </row>
    <row r="156" spans="1:10" x14ac:dyDescent="0.25">
      <c r="A156" s="2" t="s">
        <v>126</v>
      </c>
      <c r="B156" s="3" t="str">
        <f t="shared" si="4"/>
        <v>premiumpayment</v>
      </c>
      <c r="C156" s="3">
        <f>IF(B156=LOOKUP(B156,'Our method ordered list'!$B$2:$B$151),1,0)</f>
        <v>1</v>
      </c>
      <c r="D156" s="3"/>
      <c r="E156">
        <v>2</v>
      </c>
      <c r="F156">
        <f t="shared" si="5"/>
        <v>2</v>
      </c>
    </row>
    <row r="157" spans="1:10" x14ac:dyDescent="0.25">
      <c r="A157" s="2" t="s">
        <v>184</v>
      </c>
      <c r="B157" s="3" t="str">
        <f t="shared" si="4"/>
        <v>premiumsubsidy</v>
      </c>
      <c r="C157" s="3">
        <f>IF(B157=LOOKUP(B157,'Our method ordered list'!$B$2:$B$151),1,0)</f>
        <v>0</v>
      </c>
      <c r="D157" s="3"/>
      <c r="E157">
        <v>1</v>
      </c>
      <c r="F157">
        <f t="shared" si="5"/>
        <v>2</v>
      </c>
    </row>
    <row r="158" spans="1:10" x14ac:dyDescent="0.25">
      <c r="A158" s="2" t="s">
        <v>77</v>
      </c>
      <c r="B158" s="3" t="str">
        <f t="shared" si="4"/>
        <v>prenatalgateway</v>
      </c>
      <c r="C158" s="3">
        <f>IF(B158=LOOKUP(B158,'Our method ordered list'!$B$2:$B$151),1,0)</f>
        <v>0</v>
      </c>
      <c r="D158" s="3"/>
      <c r="E158">
        <v>1</v>
      </c>
      <c r="F158">
        <f t="shared" si="5"/>
        <v>2</v>
      </c>
    </row>
    <row r="159" spans="1:10" ht="30" x14ac:dyDescent="0.25">
      <c r="A159" s="2" t="s">
        <v>83</v>
      </c>
      <c r="B159" s="3" t="str">
        <f t="shared" si="4"/>
        <v>presumptiveeligibilityprogram</v>
      </c>
      <c r="C159" s="3">
        <f>IF(B159=LOOKUP(B159,'Our method ordered list'!$B$2:$B$151),1,0)</f>
        <v>0</v>
      </c>
      <c r="D159" s="3"/>
      <c r="E159">
        <v>1</v>
      </c>
      <c r="F159">
        <f t="shared" si="5"/>
        <v>3</v>
      </c>
      <c r="I159" t="s">
        <v>2062</v>
      </c>
      <c r="J159" t="s">
        <v>2063</v>
      </c>
    </row>
    <row r="160" spans="1:10" ht="165" x14ac:dyDescent="0.25">
      <c r="A160" s="2" t="s">
        <v>123</v>
      </c>
      <c r="B160" s="3" t="str">
        <f t="shared" si="4"/>
        <v>program</v>
      </c>
      <c r="C160" s="3">
        <f>IF(B160=LOOKUP(B160,'Our method ordered list'!$B$2:$B$151),1,0)</f>
        <v>0</v>
      </c>
      <c r="D160" s="3"/>
      <c r="E160">
        <v>4</v>
      </c>
      <c r="F160">
        <f t="shared" si="5"/>
        <v>1</v>
      </c>
      <c r="H160">
        <v>8</v>
      </c>
      <c r="I160" s="1" t="s">
        <v>2166</v>
      </c>
      <c r="J160" t="s">
        <v>2104</v>
      </c>
    </row>
    <row r="161" spans="1:10" x14ac:dyDescent="0.25">
      <c r="A161" s="2" t="s">
        <v>224</v>
      </c>
      <c r="B161" s="3" t="str">
        <f t="shared" si="4"/>
        <v>programeligibility</v>
      </c>
      <c r="C161" s="3">
        <f>IF(B161=LOOKUP(B161,'Our method ordered list'!$B$2:$B$151),1,0)</f>
        <v>0</v>
      </c>
      <c r="D161" s="3"/>
      <c r="E161">
        <v>1</v>
      </c>
      <c r="F161">
        <f t="shared" si="5"/>
        <v>2</v>
      </c>
      <c r="J161" t="s">
        <v>2064</v>
      </c>
    </row>
    <row r="162" spans="1:10" x14ac:dyDescent="0.25">
      <c r="A162" s="2" t="s">
        <v>176</v>
      </c>
      <c r="B162" s="3" t="str">
        <f t="shared" si="4"/>
        <v>programpartner</v>
      </c>
      <c r="C162" s="3">
        <f>IF(B162=LOOKUP(B162,'Our method ordered list'!$B$2:$B$151),1,0)</f>
        <v>0</v>
      </c>
      <c r="D162" s="3"/>
      <c r="E162">
        <v>1</v>
      </c>
      <c r="F162">
        <f t="shared" si="5"/>
        <v>2</v>
      </c>
    </row>
    <row r="163" spans="1:10" x14ac:dyDescent="0.25">
      <c r="A163" s="2" t="s">
        <v>175</v>
      </c>
      <c r="B163" s="3" t="str">
        <f t="shared" si="4"/>
        <v>programsponsor</v>
      </c>
      <c r="C163" s="3">
        <f>IF(B163=LOOKUP(B163,'Our method ordered list'!$B$2:$B$151),1,0)</f>
        <v>0</v>
      </c>
      <c r="D163" s="3"/>
      <c r="E163">
        <v>1</v>
      </c>
      <c r="F163">
        <f t="shared" si="5"/>
        <v>2</v>
      </c>
    </row>
    <row r="164" spans="1:10" x14ac:dyDescent="0.25">
      <c r="A164" s="2" t="s">
        <v>87</v>
      </c>
      <c r="B164" s="3" t="str">
        <f t="shared" si="4"/>
        <v>provider</v>
      </c>
      <c r="C164" s="3">
        <f>IF(B164=LOOKUP(B164,'Our method ordered list'!$B$2:$B$151),1,0)</f>
        <v>1</v>
      </c>
      <c r="D164" s="3"/>
      <c r="E164">
        <v>3</v>
      </c>
      <c r="F164">
        <f t="shared" si="5"/>
        <v>1</v>
      </c>
    </row>
    <row r="165" spans="1:10" x14ac:dyDescent="0.25">
      <c r="A165" s="2" t="s">
        <v>88</v>
      </c>
      <c r="B165" s="3" t="str">
        <f t="shared" si="4"/>
        <v>providerdirectory</v>
      </c>
      <c r="C165" s="3">
        <f>IF(B165=LOOKUP(B165,'Our method ordered list'!$B$2:$B$151),1,0)</f>
        <v>1</v>
      </c>
      <c r="D165" s="3"/>
      <c r="E165">
        <v>2</v>
      </c>
      <c r="F165">
        <f t="shared" si="5"/>
        <v>2</v>
      </c>
    </row>
    <row r="166" spans="1:10" x14ac:dyDescent="0.25">
      <c r="A166" s="2" t="s">
        <v>56</v>
      </c>
      <c r="B166" s="3" t="str">
        <f t="shared" si="4"/>
        <v>qhp</v>
      </c>
      <c r="C166" s="3">
        <f>IF(B166=LOOKUP(B166,'Our method ordered list'!$B$2:$B$151),1,0)</f>
        <v>1</v>
      </c>
      <c r="D166" s="3"/>
      <c r="E166">
        <v>12</v>
      </c>
      <c r="F166">
        <f t="shared" si="5"/>
        <v>1</v>
      </c>
    </row>
    <row r="167" spans="1:10" x14ac:dyDescent="0.25">
      <c r="A167" s="2" t="s">
        <v>146</v>
      </c>
      <c r="B167" s="3" t="str">
        <f t="shared" si="4"/>
        <v>qhpdecertification</v>
      </c>
      <c r="C167" s="3">
        <f>IF(B167=LOOKUP(B167,'Our method ordered list'!$B$2:$B$151),1,0)</f>
        <v>0</v>
      </c>
      <c r="D167" s="3"/>
      <c r="E167">
        <v>2</v>
      </c>
      <c r="F167">
        <f t="shared" si="5"/>
        <v>2</v>
      </c>
      <c r="I167" t="s">
        <v>2065</v>
      </c>
      <c r="J167" t="s">
        <v>2066</v>
      </c>
    </row>
    <row r="168" spans="1:10" x14ac:dyDescent="0.25">
      <c r="A168" s="2" t="s">
        <v>145</v>
      </c>
      <c r="B168" s="3" t="str">
        <f t="shared" si="4"/>
        <v>qhpnon-renewal</v>
      </c>
      <c r="C168" s="3">
        <f>IF(B168=LOOKUP(B168,'Our method ordered list'!$B$2:$B$151),1,0)</f>
        <v>0</v>
      </c>
      <c r="D168" s="3"/>
      <c r="E168">
        <v>2</v>
      </c>
      <c r="F168">
        <f t="shared" si="5"/>
        <v>2</v>
      </c>
      <c r="I168" t="s">
        <v>2065</v>
      </c>
      <c r="J168" t="s">
        <v>2066</v>
      </c>
    </row>
    <row r="169" spans="1:10" x14ac:dyDescent="0.25">
      <c r="A169" s="2" t="s">
        <v>147</v>
      </c>
      <c r="B169" s="3" t="str">
        <f t="shared" si="4"/>
        <v>qhprecertification</v>
      </c>
      <c r="C169" s="3">
        <f>IF(B169=LOOKUP(B169,'Our method ordered list'!$B$2:$B$151),1,0)</f>
        <v>1</v>
      </c>
      <c r="D169" s="3"/>
      <c r="E169">
        <v>2</v>
      </c>
      <c r="F169">
        <f t="shared" si="5"/>
        <v>2</v>
      </c>
      <c r="I169" t="s">
        <v>2067</v>
      </c>
      <c r="J169" t="s">
        <v>2068</v>
      </c>
    </row>
    <row r="170" spans="1:10" x14ac:dyDescent="0.25">
      <c r="A170" s="2" t="s">
        <v>148</v>
      </c>
      <c r="B170" s="3" t="str">
        <f t="shared" si="4"/>
        <v>qualifiedhealthplan</v>
      </c>
      <c r="C170" s="3">
        <f>IF(B170=LOOKUP(B170,'Our method ordered list'!$B$2:$B$151),1,0)</f>
        <v>1</v>
      </c>
      <c r="D170" s="3"/>
      <c r="E170">
        <v>5</v>
      </c>
      <c r="F170">
        <f t="shared" si="5"/>
        <v>3</v>
      </c>
    </row>
    <row r="171" spans="1:10" x14ac:dyDescent="0.25">
      <c r="A171" s="2" t="s">
        <v>138</v>
      </c>
      <c r="B171" s="3" t="str">
        <f t="shared" si="4"/>
        <v>qualityrating</v>
      </c>
      <c r="C171" s="3">
        <f>IF(B171=LOOKUP(B171,'Our method ordered list'!$B$2:$B$151),1,0)</f>
        <v>1</v>
      </c>
      <c r="D171" s="3"/>
      <c r="E171">
        <v>3</v>
      </c>
      <c r="F171">
        <f t="shared" si="5"/>
        <v>2</v>
      </c>
    </row>
    <row r="172" spans="1:10" x14ac:dyDescent="0.25">
      <c r="A172" s="2" t="s">
        <v>141</v>
      </c>
      <c r="B172" s="3" t="str">
        <f t="shared" si="4"/>
        <v>recertification</v>
      </c>
      <c r="C172" s="3">
        <f>IF(B172=LOOKUP(B172,'Our method ordered list'!$B$2:$B$151),1,0)</f>
        <v>0</v>
      </c>
      <c r="D172" s="3"/>
      <c r="E172">
        <v>2</v>
      </c>
      <c r="F172">
        <f t="shared" si="5"/>
        <v>1</v>
      </c>
    </row>
    <row r="173" spans="1:10" x14ac:dyDescent="0.25">
      <c r="A173" s="2" t="s">
        <v>190</v>
      </c>
      <c r="B173" s="3" t="str">
        <f t="shared" si="4"/>
        <v>recipient</v>
      </c>
      <c r="C173" s="3">
        <f>IF(B173=LOOKUP(B173,'Our method ordered list'!$B$2:$B$151),1,0)</f>
        <v>1</v>
      </c>
      <c r="D173" s="3"/>
      <c r="E173">
        <v>3</v>
      </c>
      <c r="F173">
        <f t="shared" si="5"/>
        <v>1</v>
      </c>
    </row>
    <row r="174" spans="1:10" ht="30" x14ac:dyDescent="0.25">
      <c r="A174" s="2" t="s">
        <v>151</v>
      </c>
      <c r="B174" s="3" t="str">
        <f t="shared" si="4"/>
        <v>reconciledperiodicenrollment</v>
      </c>
      <c r="C174" s="3">
        <f>IF(B174=LOOKUP(B174,'Our method ordered list'!$B$2:$B$151),1,0)</f>
        <v>0</v>
      </c>
      <c r="D174" s="3"/>
      <c r="E174">
        <v>1</v>
      </c>
      <c r="F174">
        <f t="shared" si="5"/>
        <v>3</v>
      </c>
      <c r="I174" t="s">
        <v>2069</v>
      </c>
      <c r="J174" t="s">
        <v>2070</v>
      </c>
    </row>
    <row r="175" spans="1:10" ht="60" x14ac:dyDescent="0.25">
      <c r="A175" s="2" t="s">
        <v>98</v>
      </c>
      <c r="B175" s="3" t="str">
        <f t="shared" si="4"/>
        <v>referral</v>
      </c>
      <c r="C175" s="3">
        <f>IF(B175=LOOKUP(B175,'Our method ordered list'!$B$2:$B$151),1,0)</f>
        <v>1</v>
      </c>
      <c r="D175" s="3"/>
      <c r="E175">
        <v>3</v>
      </c>
      <c r="F175">
        <f t="shared" si="5"/>
        <v>1</v>
      </c>
      <c r="G175" t="s">
        <v>2100</v>
      </c>
      <c r="H175">
        <v>2</v>
      </c>
      <c r="I175" s="1" t="s">
        <v>2167</v>
      </c>
    </row>
    <row r="176" spans="1:10" x14ac:dyDescent="0.25">
      <c r="A176" s="2" t="s">
        <v>129</v>
      </c>
      <c r="B176" s="3" t="str">
        <f t="shared" si="4"/>
        <v>reinsurance</v>
      </c>
      <c r="C176" s="3">
        <f>IF(B176=LOOKUP(B176,'Our method ordered list'!$B$2:$B$151),1,0)</f>
        <v>0</v>
      </c>
      <c r="D176" s="3"/>
      <c r="E176">
        <v>1</v>
      </c>
      <c r="F176">
        <f t="shared" si="5"/>
        <v>1</v>
      </c>
      <c r="G176" t="s">
        <v>2100</v>
      </c>
      <c r="H176">
        <v>1</v>
      </c>
      <c r="I176" s="1" t="s">
        <v>2176</v>
      </c>
    </row>
    <row r="177" spans="1:10" ht="135" x14ac:dyDescent="0.25">
      <c r="A177" s="2" t="s">
        <v>170</v>
      </c>
      <c r="B177" s="3" t="str">
        <f t="shared" si="4"/>
        <v>renewal</v>
      </c>
      <c r="C177" s="3">
        <f>IF(B177=LOOKUP(B177,'Our method ordered list'!$B$2:$B$151),1,0)</f>
        <v>0</v>
      </c>
      <c r="D177" s="3"/>
      <c r="E177">
        <v>5</v>
      </c>
      <c r="F177">
        <f t="shared" si="5"/>
        <v>1</v>
      </c>
      <c r="G177" t="s">
        <v>1511</v>
      </c>
      <c r="H177">
        <v>3</v>
      </c>
      <c r="I177" s="1" t="s">
        <v>2168</v>
      </c>
      <c r="J177" t="s">
        <v>2169</v>
      </c>
    </row>
    <row r="178" spans="1:10" x14ac:dyDescent="0.25">
      <c r="A178" s="2" t="s">
        <v>66</v>
      </c>
      <c r="B178" s="3" t="str">
        <f t="shared" si="4"/>
        <v>renewalperiod</v>
      </c>
      <c r="C178" s="3">
        <f>IF(B178=LOOKUP(B178,'Our method ordered list'!$B$2:$B$151),1,0)</f>
        <v>0</v>
      </c>
      <c r="D178" s="3"/>
      <c r="E178">
        <v>1</v>
      </c>
      <c r="F178">
        <f t="shared" si="5"/>
        <v>2</v>
      </c>
    </row>
    <row r="179" spans="1:10" x14ac:dyDescent="0.25">
      <c r="A179" s="2" t="s">
        <v>192</v>
      </c>
      <c r="B179" s="3" t="str">
        <f t="shared" si="4"/>
        <v>responsibleperson</v>
      </c>
      <c r="C179" s="3">
        <f>IF(B179=LOOKUP(B179,'Our method ordered list'!$B$2:$B$151),1,0)</f>
        <v>0</v>
      </c>
      <c r="D179" s="3"/>
      <c r="E179">
        <v>1</v>
      </c>
      <c r="F179">
        <f t="shared" si="5"/>
        <v>2</v>
      </c>
      <c r="J179" t="s">
        <v>2027</v>
      </c>
    </row>
    <row r="180" spans="1:10" x14ac:dyDescent="0.25">
      <c r="A180" s="2" t="s">
        <v>130</v>
      </c>
      <c r="B180" s="3" t="str">
        <f t="shared" si="4"/>
        <v>riskadjustment</v>
      </c>
      <c r="C180" s="3">
        <f>IF(B180=LOOKUP(B180,'Our method ordered list'!$B$2:$B$151),1,0)</f>
        <v>0</v>
      </c>
      <c r="D180" s="3"/>
      <c r="E180">
        <v>1</v>
      </c>
      <c r="F180">
        <f t="shared" si="5"/>
        <v>2</v>
      </c>
      <c r="I180" t="s">
        <v>2071</v>
      </c>
      <c r="J180" t="s">
        <v>2095</v>
      </c>
    </row>
    <row r="181" spans="1:10" x14ac:dyDescent="0.25">
      <c r="A181" s="2" t="s">
        <v>86</v>
      </c>
      <c r="B181" s="3" t="str">
        <f t="shared" si="4"/>
        <v>rulesengine</v>
      </c>
      <c r="C181" s="3">
        <f>IF(B181=LOOKUP(B181,'Our method ordered list'!$B$2:$B$151),1,0)</f>
        <v>0</v>
      </c>
      <c r="D181" s="3"/>
      <c r="E181">
        <v>1</v>
      </c>
      <c r="F181">
        <f t="shared" si="5"/>
        <v>2</v>
      </c>
      <c r="I181" t="s">
        <v>2072</v>
      </c>
      <c r="J181" t="s">
        <v>2073</v>
      </c>
    </row>
    <row r="182" spans="1:10" x14ac:dyDescent="0.25">
      <c r="A182" s="2" t="s">
        <v>99</v>
      </c>
      <c r="B182" s="3" t="str">
        <f t="shared" si="4"/>
        <v>saws</v>
      </c>
      <c r="C182" s="3">
        <f>IF(B182=LOOKUP(B182,'Our method ordered list'!$B$2:$B$151),1,0)</f>
        <v>1</v>
      </c>
      <c r="D182" s="3"/>
      <c r="E182">
        <v>1</v>
      </c>
      <c r="F182">
        <f t="shared" si="5"/>
        <v>1</v>
      </c>
      <c r="J182" t="s">
        <v>2170</v>
      </c>
    </row>
    <row r="183" spans="1:10" x14ac:dyDescent="0.25">
      <c r="A183" s="2" t="s">
        <v>8</v>
      </c>
      <c r="B183" s="3" t="str">
        <f t="shared" si="4"/>
        <v>sci</v>
      </c>
      <c r="C183" s="3">
        <f>IF(B183=LOOKUP(B183,'Our method ordered list'!$B$2:$B$151),1,0)</f>
        <v>1</v>
      </c>
      <c r="D183" s="3"/>
      <c r="E183">
        <v>1</v>
      </c>
      <c r="F183">
        <f t="shared" si="5"/>
        <v>1</v>
      </c>
    </row>
    <row r="184" spans="1:10" ht="30" x14ac:dyDescent="0.25">
      <c r="A184" s="2" t="s">
        <v>2074</v>
      </c>
      <c r="B184" s="3" t="str">
        <f t="shared" si="4"/>
        <v>secondlowestcostsilverplan</v>
      </c>
      <c r="C184" s="3">
        <f>IF(B184=LOOKUP(B184,'Our method ordered list'!$B$2:$B$151),1,0)</f>
        <v>0</v>
      </c>
      <c r="D184" s="3"/>
      <c r="E184">
        <v>1</v>
      </c>
      <c r="F184">
        <f t="shared" si="5"/>
        <v>5</v>
      </c>
      <c r="I184" t="s">
        <v>2075</v>
      </c>
      <c r="J184" t="s">
        <v>2076</v>
      </c>
    </row>
    <row r="185" spans="1:10" ht="30" x14ac:dyDescent="0.25">
      <c r="A185" s="2" t="s">
        <v>122</v>
      </c>
      <c r="B185" s="3" t="str">
        <f t="shared" si="4"/>
        <v>secretaryofhealthandhumanservices</v>
      </c>
      <c r="C185" s="3">
        <f>IF(B185=LOOKUP(B185,'Our method ordered list'!$B$2:$B$151),1,0)</f>
        <v>0</v>
      </c>
      <c r="D185" s="3"/>
      <c r="E185">
        <v>1</v>
      </c>
      <c r="F185">
        <f t="shared" si="5"/>
        <v>6</v>
      </c>
      <c r="I185" t="s">
        <v>2077</v>
      </c>
      <c r="J185" t="s">
        <v>2078</v>
      </c>
    </row>
    <row r="186" spans="1:10" x14ac:dyDescent="0.25">
      <c r="A186" s="2" t="s">
        <v>41</v>
      </c>
      <c r="B186" s="3" t="str">
        <f t="shared" si="4"/>
        <v>self-attest</v>
      </c>
      <c r="C186" s="3">
        <f>IF(B186=LOOKUP(B186,'Our method ordered list'!$B$2:$B$151),1,0)</f>
        <v>0</v>
      </c>
      <c r="D186" s="3"/>
      <c r="E186">
        <v>1</v>
      </c>
      <c r="F186">
        <f t="shared" si="5"/>
        <v>1</v>
      </c>
      <c r="J186" t="s">
        <v>2171</v>
      </c>
    </row>
    <row r="187" spans="1:10" x14ac:dyDescent="0.25">
      <c r="A187" s="2" t="s">
        <v>27</v>
      </c>
      <c r="B187" s="3" t="str">
        <f t="shared" si="4"/>
        <v>servicedeliverymodel</v>
      </c>
      <c r="C187" s="3">
        <f>IF(B187=LOOKUP(B187,'Our method ordered list'!$B$2:$B$151),1,0)</f>
        <v>0</v>
      </c>
      <c r="D187" s="3"/>
      <c r="E187">
        <v>1</v>
      </c>
      <c r="F187">
        <f t="shared" si="5"/>
        <v>3</v>
      </c>
    </row>
    <row r="188" spans="1:10" x14ac:dyDescent="0.25">
      <c r="A188" s="2" t="s">
        <v>181</v>
      </c>
      <c r="B188" s="3" t="str">
        <f t="shared" ref="B188:B215" si="6">LOWER(SUBSTITUTE(A188," ",""))</f>
        <v>servicescenter</v>
      </c>
      <c r="C188" s="3">
        <f>IF(B188=LOOKUP(B188,'Our method ordered list'!$B$2:$B$151),1,0)</f>
        <v>0</v>
      </c>
      <c r="D188" s="3"/>
      <c r="E188">
        <v>1</v>
      </c>
      <c r="F188">
        <f t="shared" si="5"/>
        <v>2</v>
      </c>
    </row>
    <row r="189" spans="1:10" x14ac:dyDescent="0.25">
      <c r="A189" s="2" t="s">
        <v>197</v>
      </c>
      <c r="B189" s="3" t="str">
        <f t="shared" si="6"/>
        <v>shareddecisionmaking</v>
      </c>
      <c r="C189" s="3">
        <f>IF(B189=LOOKUP(B189,'Our method ordered list'!$B$2:$B$151),1,0)</f>
        <v>0</v>
      </c>
      <c r="D189" s="3"/>
      <c r="E189">
        <v>1</v>
      </c>
      <c r="F189">
        <f t="shared" ref="F189:F215" si="7">LEN(TRIM(A189))-LEN(B189)+1</f>
        <v>3</v>
      </c>
      <c r="I189" t="s">
        <v>2079</v>
      </c>
      <c r="J189" t="s">
        <v>2080</v>
      </c>
    </row>
    <row r="190" spans="1:10" x14ac:dyDescent="0.25">
      <c r="A190" s="2" t="s">
        <v>63</v>
      </c>
      <c r="B190" s="3" t="str">
        <f t="shared" si="6"/>
        <v>shop</v>
      </c>
      <c r="C190" s="3">
        <f>IF(B190=LOOKUP(B190,'Our method ordered list'!$B$2:$B$151),1,0)</f>
        <v>1</v>
      </c>
      <c r="D190" s="3"/>
      <c r="E190">
        <v>1</v>
      </c>
      <c r="F190">
        <f t="shared" si="7"/>
        <v>1</v>
      </c>
    </row>
    <row r="191" spans="1:10" x14ac:dyDescent="0.25">
      <c r="A191" s="2" t="s">
        <v>128</v>
      </c>
      <c r="B191" s="3" t="str">
        <f t="shared" si="6"/>
        <v>slcsp</v>
      </c>
      <c r="C191" s="3">
        <f>IF(B191=LOOKUP(B191,'Our method ordered list'!$B$2:$B$151),1,0)</f>
        <v>1</v>
      </c>
      <c r="D191" s="3"/>
      <c r="E191">
        <v>1</v>
      </c>
      <c r="F191">
        <f t="shared" si="7"/>
        <v>1</v>
      </c>
    </row>
    <row r="192" spans="1:10" x14ac:dyDescent="0.25">
      <c r="A192" s="2" t="s">
        <v>31</v>
      </c>
      <c r="B192" s="3" t="str">
        <f t="shared" si="6"/>
        <v>smartscripting</v>
      </c>
      <c r="C192" s="3">
        <f>IF(B192=LOOKUP(B192,'Our method ordered list'!$B$2:$B$151),1,0)</f>
        <v>0</v>
      </c>
      <c r="D192" s="3"/>
      <c r="E192">
        <v>1</v>
      </c>
      <c r="F192">
        <f t="shared" si="7"/>
        <v>2</v>
      </c>
      <c r="J192" t="s">
        <v>2027</v>
      </c>
    </row>
    <row r="193" spans="1:10" ht="60" x14ac:dyDescent="0.25">
      <c r="A193" s="2" t="s">
        <v>108</v>
      </c>
      <c r="B193" s="3" t="str">
        <f t="shared" si="6"/>
        <v>staff</v>
      </c>
      <c r="C193" s="3">
        <f>IF(B193=LOOKUP(B193,'Our method ordered list'!$B$2:$B$151),1,0)</f>
        <v>0</v>
      </c>
      <c r="D193" s="3"/>
      <c r="E193">
        <v>4</v>
      </c>
      <c r="F193">
        <f t="shared" si="7"/>
        <v>1</v>
      </c>
      <c r="G193" t="s">
        <v>2100</v>
      </c>
      <c r="H193">
        <v>6</v>
      </c>
      <c r="I193" s="1" t="s">
        <v>2172</v>
      </c>
    </row>
    <row r="194" spans="1:10" x14ac:dyDescent="0.25">
      <c r="A194" s="2" t="s">
        <v>125</v>
      </c>
      <c r="B194" s="3" t="str">
        <f t="shared" si="6"/>
        <v>statecontroller'soffice</v>
      </c>
      <c r="C194" s="3">
        <f>IF(B194=LOOKUP(B194,'Our method ordered list'!$B$2:$B$151),1,0)</f>
        <v>1</v>
      </c>
      <c r="D194" s="3"/>
      <c r="E194">
        <v>3</v>
      </c>
      <c r="F194">
        <f t="shared" si="7"/>
        <v>3</v>
      </c>
    </row>
    <row r="195" spans="1:10" x14ac:dyDescent="0.25">
      <c r="A195" s="2" t="s">
        <v>212</v>
      </c>
      <c r="B195" s="3" t="str">
        <f t="shared" si="6"/>
        <v>stateprogram</v>
      </c>
      <c r="C195" s="3">
        <f>IF(B195=LOOKUP(B195,'Our method ordered list'!$B$2:$B$151),1,0)</f>
        <v>0</v>
      </c>
      <c r="D195" s="3"/>
      <c r="E195">
        <v>1</v>
      </c>
      <c r="F195">
        <f t="shared" si="7"/>
        <v>2</v>
      </c>
    </row>
    <row r="196" spans="1:10" x14ac:dyDescent="0.25">
      <c r="A196" s="2" t="s">
        <v>134</v>
      </c>
      <c r="B196" s="3" t="str">
        <f t="shared" si="6"/>
        <v>stateregulator</v>
      </c>
      <c r="C196" s="3">
        <f>IF(B196=LOOKUP(B196,'Our method ordered list'!$B$2:$B$151),1,0)</f>
        <v>0</v>
      </c>
      <c r="D196" s="3"/>
      <c r="E196">
        <v>1</v>
      </c>
      <c r="F196">
        <f t="shared" si="7"/>
        <v>2</v>
      </c>
    </row>
    <row r="197" spans="1:10" x14ac:dyDescent="0.25">
      <c r="A197" s="2" t="s">
        <v>219</v>
      </c>
      <c r="B197" s="3" t="str">
        <f t="shared" si="6"/>
        <v>statesystem</v>
      </c>
      <c r="C197" s="3">
        <f>IF(B197=LOOKUP(B197,'Our method ordered list'!$B$2:$B$151),1,0)</f>
        <v>0</v>
      </c>
      <c r="D197" s="3"/>
      <c r="E197">
        <v>1</v>
      </c>
      <c r="F197">
        <f t="shared" si="7"/>
        <v>2</v>
      </c>
    </row>
    <row r="198" spans="1:10" x14ac:dyDescent="0.25">
      <c r="A198" s="2" t="s">
        <v>7</v>
      </c>
      <c r="B198" s="3" t="str">
        <f t="shared" si="6"/>
        <v>statewideclientindex</v>
      </c>
      <c r="C198" s="3">
        <f>IF(B198=LOOKUP(B198,'Our method ordered list'!$B$2:$B$151),1,0)</f>
        <v>0</v>
      </c>
      <c r="D198" s="3"/>
      <c r="E198">
        <v>1</v>
      </c>
      <c r="F198">
        <f t="shared" si="7"/>
        <v>3</v>
      </c>
    </row>
    <row r="199" spans="1:10" x14ac:dyDescent="0.25">
      <c r="A199" s="2" t="s">
        <v>1972</v>
      </c>
      <c r="B199" s="3" t="str">
        <f t="shared" si="6"/>
        <v>subsidizedapplication</v>
      </c>
      <c r="C199" s="3">
        <f>IF(B199=LOOKUP(B199,'Our method ordered list'!$B$2:$B$151),1,0)</f>
        <v>0</v>
      </c>
      <c r="D199" s="3"/>
      <c r="E199">
        <v>1</v>
      </c>
      <c r="F199">
        <f t="shared" si="7"/>
        <v>2</v>
      </c>
      <c r="I199" t="s">
        <v>2081</v>
      </c>
      <c r="J199" t="s">
        <v>2082</v>
      </c>
    </row>
    <row r="200" spans="1:10" x14ac:dyDescent="0.25">
      <c r="A200" s="2" t="s">
        <v>35</v>
      </c>
      <c r="B200" s="3" t="str">
        <f t="shared" si="6"/>
        <v>subsidizedhealthcare</v>
      </c>
      <c r="C200" s="3">
        <f>IF(B200=LOOKUP(B200,'Our method ordered list'!$B$2:$B$151),1,0)</f>
        <v>0</v>
      </c>
      <c r="D200" s="3"/>
      <c r="E200">
        <v>1</v>
      </c>
      <c r="F200">
        <f t="shared" si="7"/>
        <v>2</v>
      </c>
      <c r="I200" t="s">
        <v>2083</v>
      </c>
      <c r="J200" t="s">
        <v>2084</v>
      </c>
    </row>
    <row r="201" spans="1:10" x14ac:dyDescent="0.25">
      <c r="A201" s="2" t="s">
        <v>4</v>
      </c>
      <c r="B201" s="3" t="str">
        <f t="shared" si="6"/>
        <v>subsidizedhealthcoverage</v>
      </c>
      <c r="C201" s="3">
        <f>IF(B201=LOOKUP(B201,'Our method ordered list'!$B$2:$B$151),1,0)</f>
        <v>1</v>
      </c>
      <c r="D201" s="3"/>
      <c r="E201">
        <v>3</v>
      </c>
      <c r="F201">
        <f t="shared" si="7"/>
        <v>3</v>
      </c>
      <c r="I201" t="s">
        <v>2085</v>
      </c>
      <c r="J201" t="s">
        <v>2046</v>
      </c>
    </row>
    <row r="202" spans="1:10" x14ac:dyDescent="0.25">
      <c r="A202" s="2" t="s">
        <v>37</v>
      </c>
      <c r="B202" s="3" t="str">
        <f t="shared" si="6"/>
        <v>substantiation</v>
      </c>
      <c r="C202" s="3">
        <f>IF(B202=LOOKUP(B202,'Our method ordered list'!$B$2:$B$151),1,0)</f>
        <v>0</v>
      </c>
      <c r="D202" s="3"/>
      <c r="E202">
        <v>1</v>
      </c>
      <c r="F202">
        <f t="shared" si="7"/>
        <v>1</v>
      </c>
      <c r="G202" t="s">
        <v>2100</v>
      </c>
      <c r="H202">
        <v>2</v>
      </c>
      <c r="I202" t="s">
        <v>2173</v>
      </c>
      <c r="J202" t="s">
        <v>2161</v>
      </c>
    </row>
    <row r="203" spans="1:10" x14ac:dyDescent="0.25">
      <c r="A203" s="2" t="s">
        <v>110</v>
      </c>
      <c r="B203" s="3" t="str">
        <f t="shared" si="6"/>
        <v>transactioncode</v>
      </c>
      <c r="C203" s="3">
        <f>IF(B203=LOOKUP(B203,'Our method ordered list'!$B$2:$B$151),1,0)</f>
        <v>0</v>
      </c>
      <c r="D203" s="3"/>
      <c r="E203">
        <v>1</v>
      </c>
      <c r="F203">
        <f t="shared" si="7"/>
        <v>2</v>
      </c>
    </row>
    <row r="204" spans="1:10" x14ac:dyDescent="0.25">
      <c r="A204" s="2" t="s">
        <v>163</v>
      </c>
      <c r="B204" s="3" t="str">
        <f t="shared" si="6"/>
        <v>uniqueindividualidentifier</v>
      </c>
      <c r="C204" s="3">
        <f>IF(B204=LOOKUP(B204,'Our method ordered list'!$B$2:$B$151),1,0)</f>
        <v>0</v>
      </c>
      <c r="D204" s="3"/>
      <c r="E204">
        <v>1</v>
      </c>
      <c r="F204">
        <f t="shared" si="7"/>
        <v>3</v>
      </c>
      <c r="I204" t="s">
        <v>2086</v>
      </c>
      <c r="J204" t="s">
        <v>2087</v>
      </c>
    </row>
    <row r="205" spans="1:10" x14ac:dyDescent="0.25">
      <c r="A205" s="2" t="s">
        <v>24</v>
      </c>
      <c r="B205" s="3" t="str">
        <f t="shared" si="6"/>
        <v>user</v>
      </c>
      <c r="C205" s="3">
        <f>IF(B205=LOOKUP(B205,'Our method ordered list'!$B$2:$B$151),1,0)</f>
        <v>1</v>
      </c>
      <c r="D205" s="3"/>
      <c r="E205">
        <v>8</v>
      </c>
      <c r="F205">
        <f t="shared" si="7"/>
        <v>1</v>
      </c>
    </row>
    <row r="206" spans="1:10" x14ac:dyDescent="0.25">
      <c r="A206" s="2" t="s">
        <v>113</v>
      </c>
      <c r="B206" s="3" t="str">
        <f t="shared" si="6"/>
        <v>userid</v>
      </c>
      <c r="C206" s="3">
        <f>IF(B206=LOOKUP(B206,'Our method ordered list'!$B$2:$B$151),1,0)</f>
        <v>0</v>
      </c>
      <c r="D206" s="3"/>
      <c r="E206">
        <v>1</v>
      </c>
      <c r="F206">
        <f t="shared" si="7"/>
        <v>2</v>
      </c>
    </row>
    <row r="207" spans="1:10" x14ac:dyDescent="0.25">
      <c r="A207" s="2" t="s">
        <v>189</v>
      </c>
      <c r="B207" s="3" t="str">
        <f t="shared" si="6"/>
        <v>vendor</v>
      </c>
      <c r="C207" s="3">
        <f>IF(B207=LOOKUP(B207,'Our method ordered list'!$B$2:$B$151),1,0)</f>
        <v>1</v>
      </c>
      <c r="D207" s="3"/>
      <c r="E207">
        <v>1</v>
      </c>
      <c r="F207">
        <f t="shared" si="7"/>
        <v>1</v>
      </c>
    </row>
    <row r="208" spans="1:10" x14ac:dyDescent="0.25">
      <c r="A208" s="2" t="s">
        <v>39</v>
      </c>
      <c r="B208" s="3" t="str">
        <f t="shared" si="6"/>
        <v>verbalattestation</v>
      </c>
      <c r="C208" s="3">
        <f>IF(B208=LOOKUP(B208,'Our method ordered list'!$B$2:$B$151),1,0)</f>
        <v>0</v>
      </c>
      <c r="D208" s="3"/>
      <c r="E208">
        <v>1</v>
      </c>
      <c r="F208">
        <f t="shared" si="7"/>
        <v>2</v>
      </c>
      <c r="I208" s="6" t="s">
        <v>2088</v>
      </c>
      <c r="J208" t="s">
        <v>2089</v>
      </c>
    </row>
    <row r="209" spans="1:10" x14ac:dyDescent="0.25">
      <c r="A209" s="2" t="s">
        <v>40</v>
      </c>
      <c r="B209" s="3" t="str">
        <f t="shared" si="6"/>
        <v>verbalsignature</v>
      </c>
      <c r="C209" s="3">
        <f>IF(B209=LOOKUP(B209,'Our method ordered list'!$B$2:$B$151),1,0)</f>
        <v>0</v>
      </c>
      <c r="D209" s="3"/>
      <c r="E209">
        <v>1</v>
      </c>
      <c r="F209">
        <f t="shared" si="7"/>
        <v>2</v>
      </c>
      <c r="I209" t="s">
        <v>2090</v>
      </c>
      <c r="J209" t="s">
        <v>2091</v>
      </c>
    </row>
    <row r="210" spans="1:10" x14ac:dyDescent="0.25">
      <c r="A210" s="2" t="s">
        <v>193</v>
      </c>
      <c r="B210" s="3" t="str">
        <f t="shared" si="6"/>
        <v>verificationdocument</v>
      </c>
      <c r="C210" s="3">
        <f>IF(B210=LOOKUP(B210,'Our method ordered list'!$B$2:$B$151),1,0)</f>
        <v>1</v>
      </c>
      <c r="D210" s="3"/>
      <c r="E210">
        <v>2</v>
      </c>
      <c r="F210">
        <f t="shared" si="7"/>
        <v>2</v>
      </c>
    </row>
    <row r="211" spans="1:10" x14ac:dyDescent="0.25">
      <c r="A211" s="2" t="s">
        <v>158</v>
      </c>
      <c r="B211" s="3" t="str">
        <f t="shared" si="6"/>
        <v>waste</v>
      </c>
      <c r="C211" s="3">
        <f>IF(B211=LOOKUP(B211,'Our method ordered list'!$B$2:$B$151),1,0)</f>
        <v>0</v>
      </c>
      <c r="D211" s="3"/>
      <c r="E211">
        <v>1</v>
      </c>
      <c r="F211">
        <f t="shared" si="7"/>
        <v>1</v>
      </c>
    </row>
    <row r="212" spans="1:10" x14ac:dyDescent="0.25">
      <c r="A212" s="2" t="s">
        <v>137</v>
      </c>
      <c r="B212" s="3" t="str">
        <f t="shared" si="6"/>
        <v>weighting</v>
      </c>
      <c r="C212" s="3">
        <f>IF(B212=LOOKUP(B212,'Our method ordered list'!$B$2:$B$151),1,0)</f>
        <v>0</v>
      </c>
      <c r="D212" s="3"/>
      <c r="E212">
        <v>1</v>
      </c>
      <c r="F212">
        <f t="shared" si="7"/>
        <v>1</v>
      </c>
      <c r="G212" t="s">
        <v>2100</v>
      </c>
      <c r="H212">
        <v>2</v>
      </c>
      <c r="I212" t="s">
        <v>2174</v>
      </c>
      <c r="J212" t="s">
        <v>2175</v>
      </c>
    </row>
    <row r="213" spans="1:10" x14ac:dyDescent="0.25">
      <c r="A213" s="2" t="s">
        <v>149</v>
      </c>
      <c r="B213" s="3" t="str">
        <f t="shared" si="6"/>
        <v>welcomepackage</v>
      </c>
      <c r="C213" s="3">
        <f>IF(B213=LOOKUP(B213,'Our method ordered list'!$B$2:$B$151),1,0)</f>
        <v>0</v>
      </c>
      <c r="D213" s="3"/>
      <c r="E213">
        <v>1</v>
      </c>
      <c r="F213">
        <f t="shared" si="7"/>
        <v>2</v>
      </c>
      <c r="I213" t="s">
        <v>2092</v>
      </c>
      <c r="J213" t="s">
        <v>2093</v>
      </c>
    </row>
    <row r="214" spans="1:10" x14ac:dyDescent="0.25">
      <c r="A214" s="2" t="s">
        <v>28</v>
      </c>
      <c r="B214" s="3" t="str">
        <f t="shared" si="6"/>
        <v>workflow</v>
      </c>
      <c r="C214" s="3">
        <f>IF(B214=LOOKUP(B214,'Our method ordered list'!$B$2:$B$151),1,0)</f>
        <v>1</v>
      </c>
      <c r="D214" s="3"/>
      <c r="E214">
        <v>2</v>
      </c>
      <c r="F214">
        <f t="shared" si="7"/>
        <v>1</v>
      </c>
    </row>
    <row r="215" spans="1:10" x14ac:dyDescent="0.25">
      <c r="A215" s="2" t="s">
        <v>966</v>
      </c>
      <c r="B215" s="2" t="str">
        <f t="shared" si="6"/>
        <v>zzzz</v>
      </c>
      <c r="C215" s="3">
        <f>IF(B215=LOOKUP(B215,'Our method ordered list'!$B$2:$B$151),1,0)</f>
        <v>0</v>
      </c>
      <c r="D215" s="3"/>
      <c r="E215">
        <v>0</v>
      </c>
      <c r="F215">
        <f t="shared" si="7"/>
        <v>1</v>
      </c>
    </row>
  </sheetData>
  <autoFilter ref="A1:J215"/>
  <pageMargins left="0.7" right="0.7" top="0.75" bottom="0.75" header="0.3" footer="0.3"/>
  <pageSetup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23" sqref="B23"/>
    </sheetView>
  </sheetViews>
  <sheetFormatPr defaultRowHeight="15" x14ac:dyDescent="0.25"/>
  <cols>
    <col min="1" max="1" width="32.42578125" bestFit="1" customWidth="1"/>
  </cols>
  <sheetData>
    <row r="1" spans="1:2" x14ac:dyDescent="0.25">
      <c r="A1" t="s">
        <v>187</v>
      </c>
      <c r="B1" t="s">
        <v>200</v>
      </c>
    </row>
    <row r="2" spans="1:2" x14ac:dyDescent="0.25">
      <c r="A2" t="s">
        <v>1419</v>
      </c>
      <c r="B2" t="s">
        <v>1964</v>
      </c>
    </row>
    <row r="3" spans="1:2" x14ac:dyDescent="0.25">
      <c r="A3" t="s">
        <v>1036</v>
      </c>
      <c r="B3" t="s">
        <v>1965</v>
      </c>
    </row>
    <row r="4" spans="1:2" x14ac:dyDescent="0.25">
      <c r="A4" t="s">
        <v>1966</v>
      </c>
      <c r="B4" t="s">
        <v>1967</v>
      </c>
    </row>
    <row r="5" spans="1:2" x14ac:dyDescent="0.25">
      <c r="A5" t="s">
        <v>165</v>
      </c>
      <c r="B5" t="s">
        <v>1969</v>
      </c>
    </row>
    <row r="6" spans="1:2" x14ac:dyDescent="0.25">
      <c r="A6" t="s">
        <v>1970</v>
      </c>
      <c r="B6" t="s">
        <v>1971</v>
      </c>
    </row>
    <row r="7" spans="1:2" x14ac:dyDescent="0.25">
      <c r="A7" t="s">
        <v>12</v>
      </c>
      <c r="B7" t="s">
        <v>1973</v>
      </c>
    </row>
    <row r="8" spans="1:2" x14ac:dyDescent="0.25">
      <c r="A8" t="s">
        <v>61</v>
      </c>
      <c r="B8" t="s">
        <v>1974</v>
      </c>
    </row>
    <row r="9" spans="1:2" x14ac:dyDescent="0.25">
      <c r="A9" t="s">
        <v>1975</v>
      </c>
      <c r="B9" t="s">
        <v>1976</v>
      </c>
    </row>
    <row r="10" spans="1:2" x14ac:dyDescent="0.25">
      <c r="A10" t="s">
        <v>1977</v>
      </c>
      <c r="B10" t="s">
        <v>1978</v>
      </c>
    </row>
    <row r="11" spans="1:2" x14ac:dyDescent="0.25">
      <c r="A11" t="s">
        <v>1435</v>
      </c>
      <c r="B11" t="s">
        <v>1979</v>
      </c>
    </row>
    <row r="12" spans="1:2" x14ac:dyDescent="0.25">
      <c r="A12" t="s">
        <v>1109</v>
      </c>
      <c r="B12" t="s">
        <v>2112</v>
      </c>
    </row>
    <row r="13" spans="1:2" x14ac:dyDescent="0.25">
      <c r="A13" t="s">
        <v>164</v>
      </c>
      <c r="B13" t="s">
        <v>2120</v>
      </c>
    </row>
    <row r="14" spans="1:2" x14ac:dyDescent="0.25">
      <c r="A14" t="s">
        <v>188</v>
      </c>
      <c r="B14" t="s">
        <v>2123</v>
      </c>
    </row>
    <row r="15" spans="1:2" x14ac:dyDescent="0.25">
      <c r="A15" t="s">
        <v>1409</v>
      </c>
      <c r="B15" t="s">
        <v>2124</v>
      </c>
    </row>
    <row r="16" spans="1:2" x14ac:dyDescent="0.25">
      <c r="A16" t="s">
        <v>51</v>
      </c>
      <c r="B16" t="s">
        <v>2131</v>
      </c>
    </row>
    <row r="17" spans="1:2" x14ac:dyDescent="0.25">
      <c r="A17" t="s">
        <v>2133</v>
      </c>
      <c r="B17" t="s">
        <v>2134</v>
      </c>
    </row>
    <row r="18" spans="1:2" x14ac:dyDescent="0.25">
      <c r="A18" t="s">
        <v>2136</v>
      </c>
      <c r="B18" t="s">
        <v>2137</v>
      </c>
    </row>
    <row r="19" spans="1:2" x14ac:dyDescent="0.25">
      <c r="A19" t="s">
        <v>1202</v>
      </c>
      <c r="B19" t="s">
        <v>2144</v>
      </c>
    </row>
    <row r="20" spans="1:2" x14ac:dyDescent="0.25">
      <c r="A20" t="s">
        <v>152</v>
      </c>
      <c r="B20" t="s">
        <v>2154</v>
      </c>
    </row>
    <row r="21" spans="1:2" x14ac:dyDescent="0.25">
      <c r="A21" t="s">
        <v>117</v>
      </c>
      <c r="B21" t="s">
        <v>2155</v>
      </c>
    </row>
    <row r="22" spans="1:2" x14ac:dyDescent="0.25">
      <c r="A22" t="s">
        <v>2163</v>
      </c>
      <c r="B22" t="s">
        <v>2164</v>
      </c>
    </row>
    <row r="23" spans="1:2" x14ac:dyDescent="0.25">
      <c r="A23" s="6" t="s">
        <v>2165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44"/>
  <sheetViews>
    <sheetView topLeftCell="A187" workbookViewId="0">
      <selection activeCell="B198" sqref="B198"/>
    </sheetView>
  </sheetViews>
  <sheetFormatPr defaultRowHeight="15" x14ac:dyDescent="0.25"/>
  <cols>
    <col min="1" max="1" width="37.5703125" style="2" bestFit="1" customWidth="1"/>
    <col min="2" max="2" width="36.28515625" style="2" bestFit="1" customWidth="1"/>
    <col min="3" max="3" width="9.140625" style="2"/>
  </cols>
  <sheetData>
    <row r="1" spans="1:10" ht="45" x14ac:dyDescent="0.25">
      <c r="A1" s="2" t="s">
        <v>230</v>
      </c>
      <c r="B1" s="2" t="s">
        <v>333</v>
      </c>
      <c r="C1" s="2" t="s">
        <v>1957</v>
      </c>
      <c r="D1" s="2" t="s">
        <v>1981</v>
      </c>
      <c r="E1" s="2" t="s">
        <v>2188</v>
      </c>
      <c r="G1" s="4"/>
      <c r="H1" s="4"/>
      <c r="I1" s="4"/>
      <c r="J1" s="4"/>
    </row>
    <row r="2" spans="1:10" x14ac:dyDescent="0.25">
      <c r="A2" s="2" t="s">
        <v>1825</v>
      </c>
      <c r="B2" s="3" t="str">
        <f t="shared" ref="B2" si="0">LOWER(SUBSTITUTE(A2," ",""))</f>
        <v>.</v>
      </c>
      <c r="C2" s="2">
        <f>COUNTA(B2:B219) - 2</f>
        <v>216</v>
      </c>
    </row>
    <row r="3" spans="1:10" x14ac:dyDescent="0.25">
      <c r="A3" s="2" t="s">
        <v>160</v>
      </c>
      <c r="B3" s="3" t="str">
        <f t="shared" ref="B3:B66" si="1">LOWER(SUBSTITUTE(A3," ",""))</f>
        <v>abuse</v>
      </c>
      <c r="D3">
        <f t="shared" ref="D3:D66" si="2">LEN(TRIM(A3))-LEN(B3)+1</f>
        <v>1</v>
      </c>
      <c r="E3" t="s">
        <v>2191</v>
      </c>
    </row>
    <row r="4" spans="1:10" x14ac:dyDescent="0.25">
      <c r="A4" s="2" t="s">
        <v>161</v>
      </c>
      <c r="B4" s="3" t="str">
        <f t="shared" si="1"/>
        <v>aca</v>
      </c>
      <c r="D4">
        <f t="shared" si="2"/>
        <v>1</v>
      </c>
      <c r="E4" t="s">
        <v>2192</v>
      </c>
    </row>
    <row r="5" spans="1:10" x14ac:dyDescent="0.25">
      <c r="A5" s="2" t="s">
        <v>38</v>
      </c>
      <c r="B5" s="3" t="str">
        <f t="shared" si="1"/>
        <v>account</v>
      </c>
      <c r="D5">
        <f t="shared" si="2"/>
        <v>1</v>
      </c>
      <c r="E5" t="s">
        <v>2192</v>
      </c>
    </row>
    <row r="6" spans="1:10" x14ac:dyDescent="0.25">
      <c r="A6" s="2" t="s">
        <v>218</v>
      </c>
      <c r="B6" s="3" t="str">
        <f t="shared" si="1"/>
        <v>accreditingbody</v>
      </c>
      <c r="D6">
        <f t="shared" si="2"/>
        <v>2</v>
      </c>
      <c r="E6" t="s">
        <v>2192</v>
      </c>
    </row>
    <row r="7" spans="1:10" x14ac:dyDescent="0.25">
      <c r="A7" s="2" t="s">
        <v>169</v>
      </c>
      <c r="B7" s="3" t="str">
        <f t="shared" si="1"/>
        <v>activeapplication</v>
      </c>
      <c r="D7">
        <f t="shared" si="2"/>
        <v>2</v>
      </c>
      <c r="E7" t="s">
        <v>2192</v>
      </c>
    </row>
    <row r="8" spans="1:10" x14ac:dyDescent="0.25">
      <c r="A8" s="2" t="s">
        <v>2106</v>
      </c>
      <c r="B8" s="3" t="str">
        <f t="shared" si="1"/>
        <v>advancepremiumtaxcredit</v>
      </c>
      <c r="D8">
        <f t="shared" si="2"/>
        <v>4</v>
      </c>
      <c r="E8" t="s">
        <v>2192</v>
      </c>
    </row>
    <row r="9" spans="1:10" x14ac:dyDescent="0.25">
      <c r="A9" s="2" t="s">
        <v>405</v>
      </c>
      <c r="B9" s="3" t="str">
        <f t="shared" si="1"/>
        <v>age</v>
      </c>
      <c r="D9">
        <f t="shared" si="2"/>
        <v>1</v>
      </c>
      <c r="E9" t="s">
        <v>2192</v>
      </c>
    </row>
    <row r="10" spans="1:10" x14ac:dyDescent="0.25">
      <c r="A10" s="2" t="s">
        <v>111</v>
      </c>
      <c r="B10" s="3" t="str">
        <f t="shared" si="1"/>
        <v>agency</v>
      </c>
      <c r="D10">
        <f t="shared" si="2"/>
        <v>1</v>
      </c>
      <c r="E10" t="s">
        <v>2192</v>
      </c>
    </row>
    <row r="11" spans="1:10" x14ac:dyDescent="0.25">
      <c r="A11" s="2" t="s">
        <v>182</v>
      </c>
      <c r="B11" s="3" t="str">
        <f t="shared" si="1"/>
        <v>agingofappeal</v>
      </c>
      <c r="D11">
        <f t="shared" si="2"/>
        <v>3</v>
      </c>
      <c r="E11" t="s">
        <v>2190</v>
      </c>
    </row>
    <row r="12" spans="1:10" x14ac:dyDescent="0.25">
      <c r="A12" s="2" t="s">
        <v>207</v>
      </c>
      <c r="B12" s="3" t="str">
        <f t="shared" si="1"/>
        <v>agingofreferral</v>
      </c>
      <c r="D12">
        <f t="shared" si="2"/>
        <v>3</v>
      </c>
      <c r="E12" t="s">
        <v>2190</v>
      </c>
    </row>
    <row r="13" spans="1:10" x14ac:dyDescent="0.25">
      <c r="A13" s="2" t="s">
        <v>1960</v>
      </c>
      <c r="B13" s="3" t="str">
        <f t="shared" si="1"/>
        <v>aiim</v>
      </c>
      <c r="D13">
        <f t="shared" si="2"/>
        <v>1</v>
      </c>
      <c r="E13" t="s">
        <v>2192</v>
      </c>
    </row>
    <row r="14" spans="1:10" x14ac:dyDescent="0.25">
      <c r="A14" s="2" t="s">
        <v>92</v>
      </c>
      <c r="B14" s="3" t="str">
        <f t="shared" si="1"/>
        <v>aim</v>
      </c>
      <c r="D14">
        <f t="shared" si="2"/>
        <v>1</v>
      </c>
      <c r="E14" t="s">
        <v>2192</v>
      </c>
    </row>
    <row r="15" spans="1:10" x14ac:dyDescent="0.25">
      <c r="A15" s="2" t="s">
        <v>67</v>
      </c>
      <c r="B15" s="3" t="str">
        <f t="shared" si="1"/>
        <v>annualeligibilityredetermination</v>
      </c>
      <c r="D15">
        <f t="shared" si="2"/>
        <v>3</v>
      </c>
      <c r="E15" t="s">
        <v>2192</v>
      </c>
    </row>
    <row r="16" spans="1:10" x14ac:dyDescent="0.25">
      <c r="A16" s="2" t="s">
        <v>60</v>
      </c>
      <c r="B16" s="3" t="str">
        <f t="shared" si="1"/>
        <v>annualenrollmentperiod</v>
      </c>
      <c r="D16">
        <f t="shared" si="2"/>
        <v>3</v>
      </c>
      <c r="E16" t="s">
        <v>2192</v>
      </c>
    </row>
    <row r="17" spans="1:5" x14ac:dyDescent="0.25">
      <c r="A17" s="2" t="s">
        <v>62</v>
      </c>
      <c r="B17" s="3" t="str">
        <f t="shared" si="1"/>
        <v>annualrenewal</v>
      </c>
      <c r="D17">
        <f t="shared" si="2"/>
        <v>2</v>
      </c>
      <c r="E17" t="s">
        <v>2192</v>
      </c>
    </row>
    <row r="18" spans="1:5" x14ac:dyDescent="0.25">
      <c r="A18" s="2" t="s">
        <v>119</v>
      </c>
      <c r="B18" s="3" t="str">
        <f t="shared" si="1"/>
        <v>anonymousshopping</v>
      </c>
      <c r="D18">
        <f t="shared" si="2"/>
        <v>2</v>
      </c>
      <c r="E18" t="s">
        <v>2192</v>
      </c>
    </row>
    <row r="19" spans="1:5" x14ac:dyDescent="0.25">
      <c r="A19" s="2" t="s">
        <v>34</v>
      </c>
      <c r="B19" s="3" t="str">
        <f t="shared" si="1"/>
        <v>appeal</v>
      </c>
      <c r="D19">
        <f t="shared" si="2"/>
        <v>1</v>
      </c>
      <c r="E19" t="s">
        <v>2192</v>
      </c>
    </row>
    <row r="20" spans="1:5" x14ac:dyDescent="0.25">
      <c r="A20" s="2" t="s">
        <v>33</v>
      </c>
      <c r="B20" s="3" t="str">
        <f t="shared" si="1"/>
        <v>applicant</v>
      </c>
      <c r="D20">
        <f t="shared" si="2"/>
        <v>1</v>
      </c>
      <c r="E20" t="s">
        <v>2192</v>
      </c>
    </row>
    <row r="21" spans="1:5" x14ac:dyDescent="0.25">
      <c r="A21" s="2" t="s">
        <v>120</v>
      </c>
      <c r="B21" s="3" t="str">
        <f t="shared" si="1"/>
        <v>application</v>
      </c>
      <c r="D21">
        <f t="shared" si="2"/>
        <v>1</v>
      </c>
      <c r="E21" t="s">
        <v>2192</v>
      </c>
    </row>
    <row r="22" spans="1:5" x14ac:dyDescent="0.25">
      <c r="A22" s="2" t="s">
        <v>75</v>
      </c>
      <c r="B22" s="3" t="str">
        <f t="shared" si="1"/>
        <v>aptc</v>
      </c>
      <c r="D22">
        <f t="shared" si="2"/>
        <v>1</v>
      </c>
      <c r="E22" t="s">
        <v>2192</v>
      </c>
    </row>
    <row r="23" spans="1:5" x14ac:dyDescent="0.25">
      <c r="A23" s="2" t="s">
        <v>1961</v>
      </c>
      <c r="B23" s="3" t="str">
        <f t="shared" si="1"/>
        <v>aptcassociate</v>
      </c>
      <c r="D23">
        <f t="shared" si="2"/>
        <v>2</v>
      </c>
      <c r="E23" t="s">
        <v>2192</v>
      </c>
    </row>
    <row r="24" spans="1:5" x14ac:dyDescent="0.25">
      <c r="A24" s="2" t="s">
        <v>211</v>
      </c>
      <c r="B24" s="3" t="str">
        <f t="shared" si="1"/>
        <v>aptcsubsidy</v>
      </c>
      <c r="D24">
        <f t="shared" si="2"/>
        <v>2</v>
      </c>
      <c r="E24" t="s">
        <v>2192</v>
      </c>
    </row>
    <row r="25" spans="1:5" x14ac:dyDescent="0.25">
      <c r="A25" s="2" t="s">
        <v>10</v>
      </c>
      <c r="B25" s="3" t="str">
        <f t="shared" si="1"/>
        <v>assister</v>
      </c>
      <c r="D25">
        <f t="shared" si="2"/>
        <v>1</v>
      </c>
      <c r="E25" t="s">
        <v>2192</v>
      </c>
    </row>
    <row r="26" spans="1:5" x14ac:dyDescent="0.25">
      <c r="A26" s="2" t="s">
        <v>217</v>
      </c>
      <c r="B26" s="3" t="str">
        <f t="shared" si="1"/>
        <v>assisterfee</v>
      </c>
      <c r="D26">
        <f t="shared" si="2"/>
        <v>2</v>
      </c>
      <c r="E26" t="s">
        <v>2192</v>
      </c>
    </row>
    <row r="27" spans="1:5" x14ac:dyDescent="0.25">
      <c r="A27" s="2" t="s">
        <v>204</v>
      </c>
      <c r="B27" s="3" t="str">
        <f t="shared" si="1"/>
        <v>atriskcost</v>
      </c>
      <c r="D27">
        <f t="shared" si="2"/>
        <v>3</v>
      </c>
      <c r="E27" t="s">
        <v>2190</v>
      </c>
    </row>
    <row r="28" spans="1:5" x14ac:dyDescent="0.25">
      <c r="A28" s="2" t="s">
        <v>222</v>
      </c>
      <c r="B28" s="3" t="str">
        <f t="shared" si="1"/>
        <v>attestation</v>
      </c>
      <c r="D28">
        <f t="shared" si="2"/>
        <v>1</v>
      </c>
      <c r="E28" t="s">
        <v>2192</v>
      </c>
    </row>
    <row r="29" spans="1:5" x14ac:dyDescent="0.25">
      <c r="A29" s="2" t="s">
        <v>58</v>
      </c>
      <c r="B29" s="3" t="str">
        <f t="shared" si="1"/>
        <v>autoenroll</v>
      </c>
      <c r="D29">
        <f t="shared" si="2"/>
        <v>2</v>
      </c>
      <c r="E29" t="s">
        <v>2192</v>
      </c>
    </row>
    <row r="30" spans="1:5" x14ac:dyDescent="0.25">
      <c r="A30" s="2" t="s">
        <v>29</v>
      </c>
      <c r="B30" s="3" t="str">
        <f t="shared" si="1"/>
        <v>automaticsequencing</v>
      </c>
      <c r="D30">
        <f t="shared" si="2"/>
        <v>2</v>
      </c>
      <c r="E30" t="s">
        <v>2192</v>
      </c>
    </row>
    <row r="31" spans="1:5" x14ac:dyDescent="0.25">
      <c r="A31" s="2" t="s">
        <v>79</v>
      </c>
      <c r="B31" s="3" t="str">
        <f t="shared" si="1"/>
        <v>bcctp</v>
      </c>
      <c r="D31">
        <f t="shared" si="2"/>
        <v>1</v>
      </c>
      <c r="E31" t="s">
        <v>2192</v>
      </c>
    </row>
    <row r="32" spans="1:5" x14ac:dyDescent="0.25">
      <c r="A32" s="2" t="s">
        <v>94</v>
      </c>
      <c r="B32" s="3" t="str">
        <f t="shared" si="1"/>
        <v>bhp</v>
      </c>
      <c r="D32">
        <f t="shared" si="2"/>
        <v>1</v>
      </c>
      <c r="E32" t="s">
        <v>2192</v>
      </c>
    </row>
    <row r="33" spans="1:5" x14ac:dyDescent="0.25">
      <c r="A33" s="2" t="s">
        <v>103</v>
      </c>
      <c r="B33" s="3" t="str">
        <f t="shared" si="1"/>
        <v>calfresh</v>
      </c>
      <c r="D33">
        <f t="shared" si="2"/>
        <v>1</v>
      </c>
      <c r="E33" t="s">
        <v>2192</v>
      </c>
    </row>
    <row r="34" spans="1:5" x14ac:dyDescent="0.25">
      <c r="A34" s="2" t="s">
        <v>0</v>
      </c>
      <c r="B34" s="3" t="str">
        <f t="shared" si="1"/>
        <v>calheers</v>
      </c>
      <c r="D34">
        <f t="shared" si="2"/>
        <v>1</v>
      </c>
      <c r="E34" t="s">
        <v>2192</v>
      </c>
    </row>
    <row r="35" spans="1:5" x14ac:dyDescent="0.25">
      <c r="A35" s="2" t="s">
        <v>140</v>
      </c>
      <c r="B35" s="3" t="str">
        <f t="shared" si="1"/>
        <v>californiadepartmentofinsurance</v>
      </c>
      <c r="D35">
        <f t="shared" si="2"/>
        <v>4</v>
      </c>
      <c r="E35" t="s">
        <v>2190</v>
      </c>
    </row>
    <row r="36" spans="1:5" x14ac:dyDescent="0.25">
      <c r="A36" s="24" t="s">
        <v>1963</v>
      </c>
      <c r="B36" s="3" t="str">
        <f t="shared" si="1"/>
        <v>californiapolicy</v>
      </c>
      <c r="D36">
        <f t="shared" si="2"/>
        <v>2</v>
      </c>
      <c r="E36" t="s">
        <v>2192</v>
      </c>
    </row>
    <row r="37" spans="1:5" x14ac:dyDescent="0.25">
      <c r="A37" s="2" t="s">
        <v>362</v>
      </c>
      <c r="B37" s="3" t="str">
        <f t="shared" si="1"/>
        <v>callcenter</v>
      </c>
      <c r="D37">
        <f t="shared" si="2"/>
        <v>2</v>
      </c>
      <c r="E37" t="s">
        <v>2192</v>
      </c>
    </row>
    <row r="38" spans="1:5" x14ac:dyDescent="0.25">
      <c r="A38" s="2" t="s">
        <v>102</v>
      </c>
      <c r="B38" s="3" t="str">
        <f t="shared" si="1"/>
        <v>calworks</v>
      </c>
      <c r="D38">
        <f t="shared" si="2"/>
        <v>1</v>
      </c>
      <c r="E38" t="s">
        <v>2192</v>
      </c>
    </row>
    <row r="39" spans="1:5" x14ac:dyDescent="0.25">
      <c r="A39" s="2" t="s">
        <v>198</v>
      </c>
      <c r="B39" s="3" t="str">
        <f t="shared" si="1"/>
        <v>carecoordination</v>
      </c>
      <c r="D39">
        <f t="shared" si="2"/>
        <v>2</v>
      </c>
      <c r="E39" t="s">
        <v>2192</v>
      </c>
    </row>
    <row r="40" spans="1:5" x14ac:dyDescent="0.25">
      <c r="A40" s="2" t="s">
        <v>116</v>
      </c>
      <c r="B40" s="3" t="str">
        <f t="shared" si="1"/>
        <v>case</v>
      </c>
      <c r="D40">
        <f t="shared" si="2"/>
        <v>1</v>
      </c>
      <c r="E40" t="s">
        <v>2192</v>
      </c>
    </row>
    <row r="41" spans="1:5" x14ac:dyDescent="0.25">
      <c r="A41" s="2" t="s">
        <v>115</v>
      </c>
      <c r="B41" s="3" t="str">
        <f t="shared" si="1"/>
        <v>caseload</v>
      </c>
      <c r="D41">
        <f t="shared" si="2"/>
        <v>1</v>
      </c>
      <c r="E41" t="s">
        <v>2192</v>
      </c>
    </row>
    <row r="42" spans="1:5" x14ac:dyDescent="0.25">
      <c r="A42" s="2" t="s">
        <v>114</v>
      </c>
      <c r="B42" s="3" t="str">
        <f t="shared" si="1"/>
        <v>casemanagement</v>
      </c>
      <c r="D42">
        <f t="shared" si="2"/>
        <v>2</v>
      </c>
      <c r="E42" t="s">
        <v>2192</v>
      </c>
    </row>
    <row r="43" spans="1:5" x14ac:dyDescent="0.25">
      <c r="A43" s="2" t="s">
        <v>154</v>
      </c>
      <c r="B43" s="3" t="str">
        <f t="shared" si="1"/>
        <v>caserecord</v>
      </c>
      <c r="D43">
        <f t="shared" si="2"/>
        <v>2</v>
      </c>
      <c r="E43" t="s">
        <v>2192</v>
      </c>
    </row>
    <row r="44" spans="1:5" x14ac:dyDescent="0.25">
      <c r="A44" s="2" t="s">
        <v>229</v>
      </c>
      <c r="B44" s="3" t="str">
        <f t="shared" si="1"/>
        <v>catalog</v>
      </c>
      <c r="D44">
        <f t="shared" si="2"/>
        <v>1</v>
      </c>
      <c r="E44" t="s">
        <v>2192</v>
      </c>
    </row>
    <row r="45" spans="1:5" x14ac:dyDescent="0.25">
      <c r="A45" s="2" t="s">
        <v>143</v>
      </c>
      <c r="B45" s="3" t="str">
        <f t="shared" si="1"/>
        <v>cdi</v>
      </c>
      <c r="D45">
        <f t="shared" si="2"/>
        <v>1</v>
      </c>
      <c r="E45" t="s">
        <v>2192</v>
      </c>
    </row>
    <row r="46" spans="1:5" x14ac:dyDescent="0.25">
      <c r="A46" s="2" t="s">
        <v>78</v>
      </c>
      <c r="B46" s="3" t="str">
        <f t="shared" si="1"/>
        <v>chdpgateway</v>
      </c>
      <c r="D46">
        <f t="shared" si="2"/>
        <v>2</v>
      </c>
      <c r="E46" t="s">
        <v>2192</v>
      </c>
    </row>
    <row r="47" spans="1:5" x14ac:dyDescent="0.25">
      <c r="A47" s="2" t="s">
        <v>91</v>
      </c>
      <c r="B47" s="3" t="str">
        <f t="shared" si="1"/>
        <v>chip</v>
      </c>
      <c r="D47">
        <f t="shared" si="2"/>
        <v>1</v>
      </c>
      <c r="E47" t="s">
        <v>2192</v>
      </c>
    </row>
    <row r="48" spans="1:5" x14ac:dyDescent="0.25">
      <c r="A48" s="2" t="s">
        <v>5</v>
      </c>
      <c r="B48" s="3" t="str">
        <f t="shared" si="1"/>
        <v>cin</v>
      </c>
      <c r="D48">
        <f t="shared" si="2"/>
        <v>1</v>
      </c>
      <c r="E48" t="s">
        <v>2192</v>
      </c>
    </row>
    <row r="49" spans="1:5" x14ac:dyDescent="0.25">
      <c r="A49" s="2" t="s">
        <v>155</v>
      </c>
      <c r="B49" s="3" t="str">
        <f t="shared" si="1"/>
        <v>claim</v>
      </c>
      <c r="D49">
        <f t="shared" si="2"/>
        <v>1</v>
      </c>
      <c r="E49" t="s">
        <v>2192</v>
      </c>
    </row>
    <row r="50" spans="1:5" x14ac:dyDescent="0.25">
      <c r="A50" s="2" t="s">
        <v>6</v>
      </c>
      <c r="B50" s="3" t="str">
        <f t="shared" si="1"/>
        <v>clientidentificationnumber</v>
      </c>
      <c r="D50">
        <f t="shared" si="2"/>
        <v>3</v>
      </c>
      <c r="E50" t="s">
        <v>2192</v>
      </c>
    </row>
    <row r="51" spans="1:5" x14ac:dyDescent="0.25">
      <c r="A51" s="2" t="s">
        <v>90</v>
      </c>
      <c r="B51" s="3" t="str">
        <f t="shared" si="1"/>
        <v>cms</v>
      </c>
      <c r="D51">
        <f t="shared" si="2"/>
        <v>1</v>
      </c>
      <c r="E51" t="s">
        <v>2192</v>
      </c>
    </row>
    <row r="52" spans="1:5" x14ac:dyDescent="0.25">
      <c r="A52" s="2" t="s">
        <v>1</v>
      </c>
      <c r="B52" s="3" t="str">
        <f t="shared" si="1"/>
        <v>consumer</v>
      </c>
      <c r="D52">
        <f t="shared" si="2"/>
        <v>1</v>
      </c>
      <c r="E52" t="s">
        <v>2192</v>
      </c>
    </row>
    <row r="53" spans="1:5" x14ac:dyDescent="0.25">
      <c r="A53" s="2" t="s">
        <v>15</v>
      </c>
      <c r="B53" s="3" t="str">
        <f t="shared" si="1"/>
        <v>consumersurvey</v>
      </c>
      <c r="D53">
        <f t="shared" si="2"/>
        <v>2</v>
      </c>
      <c r="E53" t="s">
        <v>2192</v>
      </c>
    </row>
    <row r="54" spans="1:5" x14ac:dyDescent="0.25">
      <c r="A54" s="2" t="s">
        <v>177</v>
      </c>
      <c r="B54" s="3" t="str">
        <f t="shared" si="1"/>
        <v>controlagency</v>
      </c>
      <c r="D54">
        <f t="shared" si="2"/>
        <v>2</v>
      </c>
      <c r="E54" t="s">
        <v>2192</v>
      </c>
    </row>
    <row r="55" spans="1:5" x14ac:dyDescent="0.25">
      <c r="A55" s="2" t="s">
        <v>1106</v>
      </c>
      <c r="B55" s="3" t="str">
        <f t="shared" si="1"/>
        <v>costsharingreduction</v>
      </c>
      <c r="D55">
        <f t="shared" si="2"/>
        <v>3</v>
      </c>
      <c r="E55" t="s">
        <v>2192</v>
      </c>
    </row>
    <row r="56" spans="1:5" x14ac:dyDescent="0.25">
      <c r="A56" s="2" t="s">
        <v>185</v>
      </c>
      <c r="B56" s="3" t="str">
        <f t="shared" si="1"/>
        <v>costsharingsubsidy</v>
      </c>
      <c r="D56">
        <f t="shared" si="2"/>
        <v>3</v>
      </c>
      <c r="E56" t="s">
        <v>2192</v>
      </c>
    </row>
    <row r="57" spans="1:5" x14ac:dyDescent="0.25">
      <c r="A57" s="2" t="s">
        <v>93</v>
      </c>
      <c r="B57" s="3" t="str">
        <f t="shared" si="1"/>
        <v>csr</v>
      </c>
      <c r="D57">
        <f t="shared" si="2"/>
        <v>1</v>
      </c>
      <c r="E57" t="s">
        <v>2192</v>
      </c>
    </row>
    <row r="58" spans="1:5" x14ac:dyDescent="0.25">
      <c r="A58" s="2" t="s">
        <v>1962</v>
      </c>
      <c r="B58" s="3" t="str">
        <f t="shared" si="1"/>
        <v>csrassociate</v>
      </c>
      <c r="D58">
        <f t="shared" si="2"/>
        <v>2</v>
      </c>
      <c r="E58" t="s">
        <v>2192</v>
      </c>
    </row>
    <row r="59" spans="1:5" x14ac:dyDescent="0.25">
      <c r="A59" s="2" t="s">
        <v>1958</v>
      </c>
      <c r="B59" s="3" t="str">
        <f t="shared" si="1"/>
        <v>csrpayment</v>
      </c>
      <c r="D59">
        <f t="shared" si="2"/>
        <v>2</v>
      </c>
      <c r="E59" t="s">
        <v>2192</v>
      </c>
    </row>
    <row r="60" spans="1:5" x14ac:dyDescent="0.25">
      <c r="A60" s="2" t="s">
        <v>1959</v>
      </c>
      <c r="B60" s="3" t="str">
        <f t="shared" si="1"/>
        <v>csrsubsidy</v>
      </c>
      <c r="D60">
        <f t="shared" si="2"/>
        <v>2</v>
      </c>
      <c r="E60" t="s">
        <v>2192</v>
      </c>
    </row>
    <row r="61" spans="1:5" x14ac:dyDescent="0.25">
      <c r="A61" s="2" t="s">
        <v>142</v>
      </c>
      <c r="B61" s="3" t="str">
        <f t="shared" si="1"/>
        <v>decertification</v>
      </c>
      <c r="D61">
        <f t="shared" si="2"/>
        <v>1</v>
      </c>
      <c r="E61" t="s">
        <v>2192</v>
      </c>
    </row>
    <row r="62" spans="1:5" x14ac:dyDescent="0.25">
      <c r="A62" s="2" t="s">
        <v>188</v>
      </c>
      <c r="B62" s="3" t="str">
        <f t="shared" si="1"/>
        <v>deductible</v>
      </c>
      <c r="D62">
        <f t="shared" si="2"/>
        <v>1</v>
      </c>
      <c r="E62" t="s">
        <v>2192</v>
      </c>
    </row>
    <row r="63" spans="1:5" x14ac:dyDescent="0.25">
      <c r="A63" s="2" t="s">
        <v>202</v>
      </c>
      <c r="B63" s="3" t="str">
        <f t="shared" si="1"/>
        <v>deemedinfant</v>
      </c>
      <c r="D63">
        <f t="shared" si="2"/>
        <v>2</v>
      </c>
      <c r="E63" t="s">
        <v>2192</v>
      </c>
    </row>
    <row r="64" spans="1:5" x14ac:dyDescent="0.25">
      <c r="A64" s="2" t="s">
        <v>26</v>
      </c>
      <c r="B64" s="3" t="str">
        <f t="shared" si="1"/>
        <v>delegatedaccess</v>
      </c>
      <c r="D64">
        <f t="shared" si="2"/>
        <v>2</v>
      </c>
      <c r="E64" t="s">
        <v>2192</v>
      </c>
    </row>
    <row r="65" spans="1:5" x14ac:dyDescent="0.25">
      <c r="A65" s="2" t="s">
        <v>13</v>
      </c>
      <c r="B65" s="3" t="str">
        <f t="shared" si="1"/>
        <v>demographic</v>
      </c>
      <c r="D65">
        <f t="shared" si="2"/>
        <v>1</v>
      </c>
      <c r="E65" t="s">
        <v>2192</v>
      </c>
    </row>
    <row r="66" spans="1:5" x14ac:dyDescent="0.25">
      <c r="A66" s="2" t="s">
        <v>227</v>
      </c>
      <c r="B66" s="3" t="str">
        <f t="shared" si="1"/>
        <v>departmentofhealthcareservices</v>
      </c>
      <c r="D66">
        <f t="shared" si="2"/>
        <v>5</v>
      </c>
      <c r="E66" t="s">
        <v>2190</v>
      </c>
    </row>
    <row r="67" spans="1:5" x14ac:dyDescent="0.25">
      <c r="A67" s="2" t="s">
        <v>226</v>
      </c>
      <c r="B67" s="3" t="str">
        <f t="shared" ref="B67:B130" si="3">LOWER(SUBSTITUTE(A67," ",""))</f>
        <v>departmentofmanagedhealthcare</v>
      </c>
      <c r="D67">
        <f t="shared" ref="D67:D130" si="4">LEN(TRIM(A67))-LEN(B67)+1</f>
        <v>5</v>
      </c>
      <c r="E67" t="s">
        <v>2190</v>
      </c>
    </row>
    <row r="68" spans="1:5" x14ac:dyDescent="0.25">
      <c r="A68" s="2" t="s">
        <v>132</v>
      </c>
      <c r="B68" s="3" t="str">
        <f t="shared" si="3"/>
        <v>dhcs</v>
      </c>
      <c r="D68">
        <f t="shared" si="4"/>
        <v>1</v>
      </c>
      <c r="E68" t="s">
        <v>2192</v>
      </c>
    </row>
    <row r="69" spans="1:5" x14ac:dyDescent="0.25">
      <c r="A69" s="2" t="s">
        <v>1409</v>
      </c>
      <c r="B69" s="3" t="str">
        <f t="shared" si="3"/>
        <v>disabilitystatus</v>
      </c>
      <c r="D69">
        <f t="shared" si="4"/>
        <v>2</v>
      </c>
      <c r="E69" t="s">
        <v>2192</v>
      </c>
    </row>
    <row r="70" spans="1:5" x14ac:dyDescent="0.25">
      <c r="A70" s="2" t="s">
        <v>55</v>
      </c>
      <c r="B70" s="3" t="str">
        <f t="shared" si="3"/>
        <v>disenroll</v>
      </c>
      <c r="D70">
        <f t="shared" si="4"/>
        <v>1</v>
      </c>
      <c r="E70" t="s">
        <v>2191</v>
      </c>
    </row>
    <row r="71" spans="1:5" x14ac:dyDescent="0.25">
      <c r="A71" s="2" t="s">
        <v>50</v>
      </c>
      <c r="B71" s="3" t="str">
        <f t="shared" si="3"/>
        <v>disposition</v>
      </c>
      <c r="D71">
        <f t="shared" si="4"/>
        <v>1</v>
      </c>
      <c r="E71" t="s">
        <v>2192</v>
      </c>
    </row>
    <row r="72" spans="1:5" x14ac:dyDescent="0.25">
      <c r="A72" s="2" t="s">
        <v>144</v>
      </c>
      <c r="B72" s="3" t="str">
        <f t="shared" si="3"/>
        <v>dmhc</v>
      </c>
      <c r="D72">
        <f t="shared" si="4"/>
        <v>1</v>
      </c>
      <c r="E72" t="s">
        <v>2192</v>
      </c>
    </row>
    <row r="73" spans="1:5" x14ac:dyDescent="0.25">
      <c r="A73" s="2" t="s">
        <v>105</v>
      </c>
      <c r="B73" s="3" t="str">
        <f t="shared" si="3"/>
        <v>doctor</v>
      </c>
      <c r="D73">
        <f t="shared" si="4"/>
        <v>1</v>
      </c>
      <c r="E73" t="s">
        <v>2192</v>
      </c>
    </row>
    <row r="74" spans="1:5" x14ac:dyDescent="0.25">
      <c r="A74" s="2" t="s">
        <v>166</v>
      </c>
      <c r="B74" s="3" t="str">
        <f t="shared" si="3"/>
        <v>effectivedate</v>
      </c>
      <c r="D74">
        <f t="shared" si="4"/>
        <v>2</v>
      </c>
      <c r="E74" t="s">
        <v>2192</v>
      </c>
    </row>
    <row r="75" spans="1:5" x14ac:dyDescent="0.25">
      <c r="A75" s="2" t="s">
        <v>84</v>
      </c>
      <c r="B75" s="3" t="str">
        <f t="shared" si="3"/>
        <v>eligibilityadministrator</v>
      </c>
      <c r="D75">
        <f t="shared" si="4"/>
        <v>2</v>
      </c>
      <c r="E75" t="s">
        <v>2192</v>
      </c>
    </row>
    <row r="76" spans="1:5" x14ac:dyDescent="0.25">
      <c r="A76" s="2" t="s">
        <v>209</v>
      </c>
      <c r="B76" s="3" t="str">
        <f t="shared" si="3"/>
        <v>eligibilityredetermination</v>
      </c>
      <c r="D76">
        <f t="shared" si="4"/>
        <v>2</v>
      </c>
      <c r="E76" t="s">
        <v>2192</v>
      </c>
    </row>
    <row r="77" spans="1:5" x14ac:dyDescent="0.25">
      <c r="A77" s="2" t="s">
        <v>180</v>
      </c>
      <c r="B77" s="3" t="str">
        <f t="shared" si="3"/>
        <v>employer</v>
      </c>
      <c r="D77">
        <f t="shared" si="4"/>
        <v>1</v>
      </c>
      <c r="E77" t="s">
        <v>2192</v>
      </c>
    </row>
    <row r="78" spans="1:5" x14ac:dyDescent="0.25">
      <c r="A78" s="2" t="s">
        <v>64</v>
      </c>
      <c r="B78" s="3" t="str">
        <f t="shared" si="3"/>
        <v>employercoverage</v>
      </c>
      <c r="D78">
        <f t="shared" si="4"/>
        <v>2</v>
      </c>
      <c r="E78" t="s">
        <v>2192</v>
      </c>
    </row>
    <row r="79" spans="1:5" x14ac:dyDescent="0.25">
      <c r="A79" s="2" t="s">
        <v>68</v>
      </c>
      <c r="B79" s="3" t="str">
        <f t="shared" si="3"/>
        <v>enroll</v>
      </c>
      <c r="D79">
        <f t="shared" si="4"/>
        <v>1</v>
      </c>
      <c r="E79" t="s">
        <v>2192</v>
      </c>
    </row>
    <row r="80" spans="1:5" x14ac:dyDescent="0.25">
      <c r="A80" s="2" t="s">
        <v>65</v>
      </c>
      <c r="B80" s="3" t="str">
        <f t="shared" si="3"/>
        <v>enrollee</v>
      </c>
      <c r="D80">
        <f t="shared" si="4"/>
        <v>1</v>
      </c>
      <c r="E80" t="s">
        <v>2192</v>
      </c>
    </row>
    <row r="81" spans="1:5" x14ac:dyDescent="0.25">
      <c r="A81" s="2" t="s">
        <v>1410</v>
      </c>
      <c r="B81" s="3" t="str">
        <f t="shared" si="3"/>
        <v>enrollmentperiod</v>
      </c>
      <c r="D81">
        <f t="shared" si="4"/>
        <v>2</v>
      </c>
      <c r="E81" t="s">
        <v>2192</v>
      </c>
    </row>
    <row r="82" spans="1:5" x14ac:dyDescent="0.25">
      <c r="A82" s="2" t="s">
        <v>53</v>
      </c>
      <c r="B82" s="3" t="str">
        <f t="shared" si="3"/>
        <v>enrollmentrenewal</v>
      </c>
      <c r="D82">
        <f t="shared" si="4"/>
        <v>2</v>
      </c>
      <c r="E82" t="s">
        <v>2192</v>
      </c>
    </row>
    <row r="83" spans="1:5" x14ac:dyDescent="0.25">
      <c r="A83" s="2" t="s">
        <v>2125</v>
      </c>
      <c r="B83" s="3" t="str">
        <f t="shared" si="3"/>
        <v>ethinicity</v>
      </c>
      <c r="D83">
        <f t="shared" si="4"/>
        <v>1</v>
      </c>
      <c r="E83" t="s">
        <v>2192</v>
      </c>
    </row>
    <row r="84" spans="1:5" x14ac:dyDescent="0.25">
      <c r="A84" s="2" t="s">
        <v>48</v>
      </c>
      <c r="B84" s="3" t="str">
        <f t="shared" si="3"/>
        <v>exchange</v>
      </c>
      <c r="D84">
        <f t="shared" si="4"/>
        <v>1</v>
      </c>
      <c r="E84" t="s">
        <v>2192</v>
      </c>
    </row>
    <row r="85" spans="1:5" x14ac:dyDescent="0.25">
      <c r="A85" s="2" t="s">
        <v>16</v>
      </c>
      <c r="B85" s="3" t="str">
        <f t="shared" si="3"/>
        <v>exchangeconsumer</v>
      </c>
      <c r="D85">
        <f t="shared" si="4"/>
        <v>2</v>
      </c>
      <c r="E85" t="s">
        <v>2192</v>
      </c>
    </row>
    <row r="86" spans="1:5" x14ac:dyDescent="0.25">
      <c r="A86" s="2" t="s">
        <v>59</v>
      </c>
      <c r="B86" s="3" t="str">
        <f t="shared" si="3"/>
        <v>exchangecoverage</v>
      </c>
      <c r="D86">
        <f t="shared" si="4"/>
        <v>2</v>
      </c>
      <c r="E86" t="s">
        <v>2192</v>
      </c>
    </row>
    <row r="87" spans="1:5" x14ac:dyDescent="0.25">
      <c r="A87" s="2" t="s">
        <v>42</v>
      </c>
      <c r="B87" s="3" t="str">
        <f t="shared" si="3"/>
        <v>exchangeqhp</v>
      </c>
      <c r="D87">
        <f t="shared" si="4"/>
        <v>2</v>
      </c>
      <c r="E87" t="s">
        <v>2192</v>
      </c>
    </row>
    <row r="88" spans="1:5" x14ac:dyDescent="0.25">
      <c r="A88" s="2" t="s">
        <v>195</v>
      </c>
      <c r="B88" s="3" t="str">
        <f t="shared" si="3"/>
        <v>exemption</v>
      </c>
      <c r="D88">
        <f t="shared" si="4"/>
        <v>1</v>
      </c>
      <c r="E88" t="s">
        <v>2192</v>
      </c>
    </row>
    <row r="89" spans="1:5" x14ac:dyDescent="0.25">
      <c r="A89" s="2" t="s">
        <v>183</v>
      </c>
      <c r="B89" s="3" t="str">
        <f t="shared" si="3"/>
        <v>exemptionfromcoverage</v>
      </c>
      <c r="D89">
        <f t="shared" si="4"/>
        <v>3</v>
      </c>
      <c r="E89" t="s">
        <v>2190</v>
      </c>
    </row>
    <row r="90" spans="1:5" x14ac:dyDescent="0.25">
      <c r="A90" s="2" t="s">
        <v>52</v>
      </c>
      <c r="B90" s="3" t="str">
        <f t="shared" si="3"/>
        <v>exemptionrenewal</v>
      </c>
      <c r="D90">
        <f t="shared" si="4"/>
        <v>2</v>
      </c>
      <c r="E90" t="s">
        <v>2192</v>
      </c>
    </row>
    <row r="91" spans="1:5" x14ac:dyDescent="0.25">
      <c r="A91" s="2" t="s">
        <v>196</v>
      </c>
      <c r="B91" s="3" t="str">
        <f t="shared" si="3"/>
        <v>facility</v>
      </c>
      <c r="D91">
        <f t="shared" si="4"/>
        <v>1</v>
      </c>
      <c r="E91" t="s">
        <v>2192</v>
      </c>
    </row>
    <row r="92" spans="1:5" x14ac:dyDescent="0.25">
      <c r="A92" s="2" t="s">
        <v>76</v>
      </c>
      <c r="B92" s="3" t="str">
        <f t="shared" si="3"/>
        <v>family</v>
      </c>
      <c r="D92">
        <f t="shared" si="4"/>
        <v>1</v>
      </c>
      <c r="E92" t="s">
        <v>2192</v>
      </c>
    </row>
    <row r="93" spans="1:5" x14ac:dyDescent="0.25">
      <c r="A93" s="2" t="s">
        <v>9</v>
      </c>
      <c r="B93" s="3" t="str">
        <f t="shared" si="3"/>
        <v>familymember</v>
      </c>
      <c r="D93">
        <f t="shared" si="4"/>
        <v>2</v>
      </c>
      <c r="E93" t="s">
        <v>2192</v>
      </c>
    </row>
    <row r="94" spans="1:5" x14ac:dyDescent="0.25">
      <c r="A94" s="2" t="s">
        <v>156</v>
      </c>
      <c r="B94" s="3" t="str">
        <f t="shared" si="3"/>
        <v>federalauditandoversight</v>
      </c>
      <c r="D94">
        <f t="shared" si="4"/>
        <v>4</v>
      </c>
      <c r="E94" t="s">
        <v>2189</v>
      </c>
    </row>
    <row r="95" spans="1:5" x14ac:dyDescent="0.25">
      <c r="A95" s="2" t="s">
        <v>85</v>
      </c>
      <c r="B95" s="3" t="str">
        <f t="shared" si="3"/>
        <v>federaldataserviceshub</v>
      </c>
      <c r="D95">
        <f t="shared" si="4"/>
        <v>4</v>
      </c>
      <c r="E95" t="s">
        <v>2192</v>
      </c>
    </row>
    <row r="96" spans="1:5" x14ac:dyDescent="0.25">
      <c r="A96" s="2" t="s">
        <v>157</v>
      </c>
      <c r="B96" s="3" t="str">
        <f t="shared" si="3"/>
        <v>federalexchange</v>
      </c>
      <c r="D96">
        <f t="shared" si="4"/>
        <v>2</v>
      </c>
      <c r="E96" t="s">
        <v>2192</v>
      </c>
    </row>
    <row r="97" spans="1:5" x14ac:dyDescent="0.25">
      <c r="A97" s="2" t="s">
        <v>95</v>
      </c>
      <c r="B97" s="3" t="str">
        <f t="shared" si="3"/>
        <v>federalpovertylevel</v>
      </c>
      <c r="D97">
        <f t="shared" si="4"/>
        <v>3</v>
      </c>
      <c r="E97" t="s">
        <v>2192</v>
      </c>
    </row>
    <row r="98" spans="1:5" x14ac:dyDescent="0.25">
      <c r="A98" s="2" t="s">
        <v>213</v>
      </c>
      <c r="B98" s="3" t="str">
        <f t="shared" si="3"/>
        <v>federalsystem</v>
      </c>
      <c r="D98">
        <f t="shared" si="4"/>
        <v>2</v>
      </c>
      <c r="E98" t="s">
        <v>2192</v>
      </c>
    </row>
    <row r="99" spans="1:5" x14ac:dyDescent="0.25">
      <c r="A99" s="2" t="s">
        <v>80</v>
      </c>
      <c r="B99" s="3" t="str">
        <f t="shared" si="3"/>
        <v>fpact</v>
      </c>
      <c r="D99">
        <f t="shared" si="4"/>
        <v>1</v>
      </c>
      <c r="E99" t="s">
        <v>2192</v>
      </c>
    </row>
    <row r="100" spans="1:5" x14ac:dyDescent="0.25">
      <c r="A100" s="2" t="s">
        <v>96</v>
      </c>
      <c r="B100" s="3" t="str">
        <f t="shared" si="3"/>
        <v>fpl</v>
      </c>
      <c r="D100">
        <f t="shared" si="4"/>
        <v>1</v>
      </c>
      <c r="E100" t="s">
        <v>2192</v>
      </c>
    </row>
    <row r="101" spans="1:5" x14ac:dyDescent="0.25">
      <c r="A101" s="2" t="s">
        <v>159</v>
      </c>
      <c r="B101" s="3" t="str">
        <f t="shared" si="3"/>
        <v>fraud</v>
      </c>
      <c r="D101">
        <f t="shared" si="4"/>
        <v>1</v>
      </c>
      <c r="E101" t="s">
        <v>2192</v>
      </c>
    </row>
    <row r="102" spans="1:5" x14ac:dyDescent="0.25">
      <c r="A102" s="2" t="s">
        <v>1795</v>
      </c>
      <c r="B102" s="3" t="str">
        <f t="shared" si="3"/>
        <v>gender</v>
      </c>
      <c r="D102">
        <f t="shared" si="4"/>
        <v>1</v>
      </c>
      <c r="E102" t="s">
        <v>2192</v>
      </c>
    </row>
    <row r="103" spans="1:5" x14ac:dyDescent="0.25">
      <c r="A103" s="2" t="s">
        <v>22</v>
      </c>
      <c r="B103" s="3" t="str">
        <f t="shared" si="3"/>
        <v>group</v>
      </c>
      <c r="D103">
        <f t="shared" si="4"/>
        <v>1</v>
      </c>
      <c r="E103" t="s">
        <v>2192</v>
      </c>
    </row>
    <row r="104" spans="1:5" x14ac:dyDescent="0.25">
      <c r="A104" s="2" t="s">
        <v>191</v>
      </c>
      <c r="B104" s="3" t="str">
        <f t="shared" si="3"/>
        <v>guardian</v>
      </c>
      <c r="D104">
        <f t="shared" si="4"/>
        <v>1</v>
      </c>
      <c r="E104" t="s">
        <v>2192</v>
      </c>
    </row>
    <row r="105" spans="1:5" x14ac:dyDescent="0.25">
      <c r="A105" s="2" t="s">
        <v>2</v>
      </c>
      <c r="B105" s="3" t="str">
        <f t="shared" si="3"/>
        <v>healthcoverage</v>
      </c>
      <c r="D105">
        <f t="shared" si="4"/>
        <v>2</v>
      </c>
      <c r="E105" t="s">
        <v>2192</v>
      </c>
    </row>
    <row r="106" spans="1:5" x14ac:dyDescent="0.25">
      <c r="A106" s="2" t="s">
        <v>69</v>
      </c>
      <c r="B106" s="3" t="str">
        <f t="shared" si="3"/>
        <v>healthplan</v>
      </c>
      <c r="D106">
        <f t="shared" si="4"/>
        <v>2</v>
      </c>
      <c r="E106" t="s">
        <v>2192</v>
      </c>
    </row>
    <row r="107" spans="1:5" x14ac:dyDescent="0.25">
      <c r="A107" s="2" t="s">
        <v>203</v>
      </c>
      <c r="B107" s="3" t="str">
        <f t="shared" si="3"/>
        <v>healthyfamily</v>
      </c>
      <c r="D107">
        <f t="shared" si="4"/>
        <v>2</v>
      </c>
      <c r="E107" t="s">
        <v>2192</v>
      </c>
    </row>
    <row r="108" spans="1:5" x14ac:dyDescent="0.25">
      <c r="A108" s="2" t="s">
        <v>23</v>
      </c>
      <c r="B108" s="3" t="str">
        <f t="shared" si="3"/>
        <v>high-use/low-useofexchangeeligibility</v>
      </c>
      <c r="D108">
        <f t="shared" si="4"/>
        <v>4</v>
      </c>
      <c r="E108" t="s">
        <v>2190</v>
      </c>
    </row>
    <row r="109" spans="1:5" x14ac:dyDescent="0.25">
      <c r="A109" s="2" t="s">
        <v>11</v>
      </c>
      <c r="B109" s="3" t="str">
        <f t="shared" si="3"/>
        <v>householdcomposition</v>
      </c>
      <c r="D109">
        <f t="shared" si="4"/>
        <v>2</v>
      </c>
      <c r="E109" t="s">
        <v>2192</v>
      </c>
    </row>
    <row r="110" spans="1:5" x14ac:dyDescent="0.25">
      <c r="A110" s="2" t="s">
        <v>201</v>
      </c>
      <c r="B110" s="3" t="str">
        <f t="shared" si="3"/>
        <v>householdmember</v>
      </c>
      <c r="D110">
        <f t="shared" si="4"/>
        <v>2</v>
      </c>
      <c r="E110" t="s">
        <v>2192</v>
      </c>
    </row>
    <row r="111" spans="1:5" x14ac:dyDescent="0.25">
      <c r="A111" s="2" t="s">
        <v>150</v>
      </c>
      <c r="B111" s="3" t="str">
        <f t="shared" si="3"/>
        <v>identificationcard</v>
      </c>
      <c r="D111">
        <f t="shared" si="4"/>
        <v>2</v>
      </c>
      <c r="E111" t="s">
        <v>2192</v>
      </c>
    </row>
    <row r="112" spans="1:5" x14ac:dyDescent="0.25">
      <c r="A112" s="2" t="s">
        <v>186</v>
      </c>
      <c r="B112" s="3" t="str">
        <f t="shared" si="3"/>
        <v>income</v>
      </c>
      <c r="D112">
        <f t="shared" si="4"/>
        <v>1</v>
      </c>
      <c r="E112" t="s">
        <v>2192</v>
      </c>
    </row>
    <row r="113" spans="1:5" x14ac:dyDescent="0.25">
      <c r="A113" s="2" t="s">
        <v>47</v>
      </c>
      <c r="B113" s="3" t="str">
        <f t="shared" si="3"/>
        <v>independentrevieworganization</v>
      </c>
      <c r="D113">
        <f t="shared" si="4"/>
        <v>3</v>
      </c>
      <c r="E113" t="s">
        <v>2192</v>
      </c>
    </row>
    <row r="114" spans="1:5" x14ac:dyDescent="0.25">
      <c r="A114" s="2" t="s">
        <v>44</v>
      </c>
      <c r="B114" s="3" t="str">
        <f t="shared" si="3"/>
        <v>individual</v>
      </c>
      <c r="D114">
        <f t="shared" si="4"/>
        <v>1</v>
      </c>
      <c r="E114" t="s">
        <v>2192</v>
      </c>
    </row>
    <row r="115" spans="1:5" x14ac:dyDescent="0.25">
      <c r="A115" s="2" t="s">
        <v>208</v>
      </c>
      <c r="B115" s="3" t="str">
        <f t="shared" si="3"/>
        <v>insurancerequirement</v>
      </c>
      <c r="D115">
        <f t="shared" si="4"/>
        <v>2</v>
      </c>
      <c r="E115" t="s">
        <v>2192</v>
      </c>
    </row>
    <row r="116" spans="1:5" x14ac:dyDescent="0.25">
      <c r="A116" s="2" t="s">
        <v>127</v>
      </c>
      <c r="B116" s="3" t="str">
        <f t="shared" si="3"/>
        <v>irs</v>
      </c>
      <c r="D116">
        <f t="shared" si="4"/>
        <v>1</v>
      </c>
      <c r="E116" t="s">
        <v>2192</v>
      </c>
    </row>
    <row r="117" spans="1:5" x14ac:dyDescent="0.25">
      <c r="A117" s="2" t="s">
        <v>54</v>
      </c>
      <c r="B117" s="3" t="str">
        <f t="shared" si="3"/>
        <v>issuer</v>
      </c>
      <c r="D117">
        <f t="shared" si="4"/>
        <v>1</v>
      </c>
      <c r="E117" t="s">
        <v>2192</v>
      </c>
    </row>
    <row r="118" spans="1:5" x14ac:dyDescent="0.25">
      <c r="A118" s="2" t="s">
        <v>214</v>
      </c>
      <c r="B118" s="3" t="str">
        <f t="shared" si="3"/>
        <v>issuerfee</v>
      </c>
      <c r="D118">
        <f t="shared" si="4"/>
        <v>2</v>
      </c>
      <c r="E118" t="s">
        <v>2192</v>
      </c>
    </row>
    <row r="119" spans="1:5" x14ac:dyDescent="0.25">
      <c r="A119" s="2" t="s">
        <v>1968</v>
      </c>
      <c r="B119" s="3" t="str">
        <f t="shared" si="3"/>
        <v>issuerpayment</v>
      </c>
      <c r="D119">
        <f t="shared" si="4"/>
        <v>2</v>
      </c>
      <c r="E119" t="s">
        <v>2192</v>
      </c>
    </row>
    <row r="120" spans="1:5" x14ac:dyDescent="0.25">
      <c r="A120" s="2" t="s">
        <v>194</v>
      </c>
      <c r="B120" s="3" t="str">
        <f t="shared" si="3"/>
        <v>lawfulpresence</v>
      </c>
      <c r="D120">
        <f t="shared" si="4"/>
        <v>2</v>
      </c>
      <c r="E120" t="s">
        <v>2192</v>
      </c>
    </row>
    <row r="121" spans="1:5" x14ac:dyDescent="0.25">
      <c r="A121" s="2" t="s">
        <v>1567</v>
      </c>
      <c r="B121" s="3" t="str">
        <f t="shared" si="3"/>
        <v>location</v>
      </c>
      <c r="D121">
        <f t="shared" si="4"/>
        <v>1</v>
      </c>
      <c r="E121" t="s">
        <v>2192</v>
      </c>
    </row>
    <row r="122" spans="1:5" x14ac:dyDescent="0.25">
      <c r="A122" s="2" t="s">
        <v>101</v>
      </c>
      <c r="B122" s="3" t="str">
        <f t="shared" si="3"/>
        <v>magimedi-cal</v>
      </c>
      <c r="D122">
        <f t="shared" si="4"/>
        <v>2</v>
      </c>
      <c r="E122" t="s">
        <v>2192</v>
      </c>
    </row>
    <row r="123" spans="1:5" x14ac:dyDescent="0.25">
      <c r="A123" s="2" t="s">
        <v>104</v>
      </c>
      <c r="B123" s="3" t="str">
        <f t="shared" si="3"/>
        <v>medi-cal</v>
      </c>
      <c r="D123">
        <f t="shared" si="4"/>
        <v>1</v>
      </c>
      <c r="E123" t="s">
        <v>2192</v>
      </c>
    </row>
    <row r="124" spans="1:5" x14ac:dyDescent="0.25">
      <c r="A124" s="2" t="s">
        <v>82</v>
      </c>
      <c r="B124" s="3" t="str">
        <f t="shared" si="3"/>
        <v>medi-calinmateeligibility</v>
      </c>
      <c r="D124">
        <f t="shared" si="4"/>
        <v>3</v>
      </c>
      <c r="E124" t="s">
        <v>2192</v>
      </c>
    </row>
    <row r="125" spans="1:5" x14ac:dyDescent="0.25">
      <c r="A125" s="2" t="s">
        <v>36</v>
      </c>
      <c r="B125" s="3" t="str">
        <f t="shared" si="3"/>
        <v>meds</v>
      </c>
      <c r="D125">
        <f t="shared" si="4"/>
        <v>1</v>
      </c>
      <c r="E125" t="s">
        <v>2192</v>
      </c>
    </row>
    <row r="126" spans="1:5" x14ac:dyDescent="0.25">
      <c r="A126" s="2" t="s">
        <v>124</v>
      </c>
      <c r="B126" s="3" t="str">
        <f t="shared" si="3"/>
        <v>minimumessentialhealthcoverage</v>
      </c>
      <c r="D126">
        <f t="shared" si="4"/>
        <v>4</v>
      </c>
      <c r="E126" t="s">
        <v>2192</v>
      </c>
    </row>
    <row r="127" spans="1:5" x14ac:dyDescent="0.25">
      <c r="A127" s="2" t="s">
        <v>133</v>
      </c>
      <c r="B127" s="3" t="str">
        <f t="shared" si="3"/>
        <v>mrmib</v>
      </c>
      <c r="D127">
        <f t="shared" si="4"/>
        <v>1</v>
      </c>
      <c r="E127" t="s">
        <v>2192</v>
      </c>
    </row>
    <row r="128" spans="1:5" x14ac:dyDescent="0.25">
      <c r="A128" s="2" t="s">
        <v>131</v>
      </c>
      <c r="B128" s="3" t="str">
        <f t="shared" si="3"/>
        <v>netpremium</v>
      </c>
      <c r="D128">
        <f t="shared" si="4"/>
        <v>2</v>
      </c>
      <c r="E128" t="s">
        <v>2192</v>
      </c>
    </row>
    <row r="129" spans="1:5" x14ac:dyDescent="0.25">
      <c r="A129" s="2" t="s">
        <v>206</v>
      </c>
      <c r="B129" s="3" t="str">
        <f t="shared" si="3"/>
        <v>netsaving</v>
      </c>
      <c r="D129">
        <f t="shared" si="4"/>
        <v>2</v>
      </c>
      <c r="E129" t="s">
        <v>2192</v>
      </c>
    </row>
    <row r="130" spans="1:5" x14ac:dyDescent="0.25">
      <c r="A130" s="2" t="s">
        <v>81</v>
      </c>
      <c r="B130" s="3" t="str">
        <f t="shared" si="3"/>
        <v>newborngateway</v>
      </c>
      <c r="D130">
        <f t="shared" si="4"/>
        <v>2</v>
      </c>
      <c r="E130" t="s">
        <v>2192</v>
      </c>
    </row>
    <row r="131" spans="1:5" x14ac:dyDescent="0.25">
      <c r="A131" s="2" t="s">
        <v>167</v>
      </c>
      <c r="B131" s="3" t="str">
        <f t="shared" ref="B131:B191" si="5">LOWER(SUBSTITUTE(A131," ",""))</f>
        <v>non-grandfatheredplan</v>
      </c>
      <c r="D131">
        <f t="shared" ref="D131:D191" si="6">LEN(TRIM(A131))-LEN(B131)+1</f>
        <v>2</v>
      </c>
      <c r="E131" t="s">
        <v>2192</v>
      </c>
    </row>
    <row r="132" spans="1:5" x14ac:dyDescent="0.25">
      <c r="A132" s="2" t="s">
        <v>97</v>
      </c>
      <c r="B132" s="3" t="str">
        <f t="shared" si="5"/>
        <v>non-magieligibilitycriteria</v>
      </c>
      <c r="D132">
        <f t="shared" si="6"/>
        <v>3</v>
      </c>
      <c r="E132" t="s">
        <v>2192</v>
      </c>
    </row>
    <row r="133" spans="1:5" x14ac:dyDescent="0.25">
      <c r="A133" s="2" t="s">
        <v>2053</v>
      </c>
      <c r="B133" s="3" t="str">
        <f t="shared" si="5"/>
        <v>non-magimedi-cal</v>
      </c>
      <c r="D133">
        <f t="shared" si="6"/>
        <v>2</v>
      </c>
      <c r="E133" t="s">
        <v>2192</v>
      </c>
    </row>
    <row r="134" spans="1:5" x14ac:dyDescent="0.25">
      <c r="A134" s="2" t="s">
        <v>3</v>
      </c>
      <c r="B134" s="3" t="str">
        <f t="shared" si="5"/>
        <v>non-subsidizedhealthcoverage</v>
      </c>
      <c r="D134">
        <f t="shared" si="6"/>
        <v>3</v>
      </c>
      <c r="E134" t="s">
        <v>2192</v>
      </c>
    </row>
    <row r="135" spans="1:5" x14ac:dyDescent="0.25">
      <c r="A135" s="2" t="s">
        <v>225</v>
      </c>
      <c r="B135" s="3" t="str">
        <f t="shared" si="5"/>
        <v>notification</v>
      </c>
      <c r="D135">
        <f t="shared" si="6"/>
        <v>1</v>
      </c>
      <c r="E135" t="s">
        <v>2192</v>
      </c>
    </row>
    <row r="136" spans="1:5" x14ac:dyDescent="0.25">
      <c r="A136" s="2" t="s">
        <v>139</v>
      </c>
      <c r="B136" s="3" t="str">
        <f t="shared" si="5"/>
        <v>officeofpatientadvocates</v>
      </c>
      <c r="D136">
        <f t="shared" si="6"/>
        <v>4</v>
      </c>
      <c r="E136" t="s">
        <v>2190</v>
      </c>
    </row>
    <row r="137" spans="1:5" x14ac:dyDescent="0.25">
      <c r="A137" s="2" t="s">
        <v>73</v>
      </c>
      <c r="B137" s="3" t="str">
        <f t="shared" si="5"/>
        <v>onlinecalculator</v>
      </c>
      <c r="D137">
        <f t="shared" si="6"/>
        <v>2</v>
      </c>
      <c r="E137" t="s">
        <v>2192</v>
      </c>
    </row>
    <row r="138" spans="1:5" x14ac:dyDescent="0.25">
      <c r="A138" s="2" t="s">
        <v>106</v>
      </c>
      <c r="B138" s="3" t="str">
        <f t="shared" si="5"/>
        <v>outofpocketcost</v>
      </c>
      <c r="D138">
        <f t="shared" si="6"/>
        <v>4</v>
      </c>
      <c r="E138" t="s">
        <v>2190</v>
      </c>
    </row>
    <row r="139" spans="1:5" x14ac:dyDescent="0.25">
      <c r="A139" s="2" t="s">
        <v>14</v>
      </c>
      <c r="B139" s="3" t="str">
        <f t="shared" si="5"/>
        <v>outreach</v>
      </c>
      <c r="D139">
        <f t="shared" si="6"/>
        <v>1</v>
      </c>
      <c r="E139" t="s">
        <v>2192</v>
      </c>
    </row>
    <row r="140" spans="1:5" x14ac:dyDescent="0.25">
      <c r="A140" s="2" t="s">
        <v>112</v>
      </c>
      <c r="B140" s="3" t="str">
        <f t="shared" si="5"/>
        <v>participant</v>
      </c>
      <c r="D140">
        <f t="shared" si="6"/>
        <v>1</v>
      </c>
      <c r="E140" t="s">
        <v>2192</v>
      </c>
    </row>
    <row r="141" spans="1:5" x14ac:dyDescent="0.25">
      <c r="A141" s="2" t="s">
        <v>179</v>
      </c>
      <c r="B141" s="3" t="str">
        <f t="shared" si="5"/>
        <v>participationrate</v>
      </c>
      <c r="D141">
        <f t="shared" si="6"/>
        <v>2</v>
      </c>
      <c r="E141" t="s">
        <v>2192</v>
      </c>
    </row>
    <row r="142" spans="1:5" x14ac:dyDescent="0.25">
      <c r="A142" s="2" t="s">
        <v>89</v>
      </c>
      <c r="B142" s="3" t="str">
        <f t="shared" si="5"/>
        <v>patient</v>
      </c>
      <c r="D142">
        <f t="shared" si="6"/>
        <v>1</v>
      </c>
      <c r="E142" t="s">
        <v>2192</v>
      </c>
    </row>
    <row r="143" spans="1:5" x14ac:dyDescent="0.25">
      <c r="A143" s="2" t="s">
        <v>223</v>
      </c>
      <c r="B143" s="3" t="str">
        <f t="shared" si="5"/>
        <v>penalty</v>
      </c>
      <c r="D143">
        <f t="shared" si="6"/>
        <v>1</v>
      </c>
      <c r="E143" t="s">
        <v>2192</v>
      </c>
    </row>
    <row r="144" spans="1:5" x14ac:dyDescent="0.25">
      <c r="A144" s="2" t="s">
        <v>178</v>
      </c>
      <c r="B144" s="3" t="str">
        <f t="shared" si="5"/>
        <v>perm</v>
      </c>
      <c r="D144">
        <f t="shared" si="6"/>
        <v>1</v>
      </c>
      <c r="E144" t="s">
        <v>2192</v>
      </c>
    </row>
    <row r="145" spans="1:5" x14ac:dyDescent="0.25">
      <c r="A145" s="2" t="s">
        <v>25</v>
      </c>
      <c r="B145" s="3" t="str">
        <f t="shared" si="5"/>
        <v>person</v>
      </c>
      <c r="D145">
        <f t="shared" si="6"/>
        <v>1</v>
      </c>
      <c r="E145" t="s">
        <v>2192</v>
      </c>
    </row>
    <row r="146" spans="1:5" x14ac:dyDescent="0.25">
      <c r="A146" s="2" t="s">
        <v>172</v>
      </c>
      <c r="B146" s="3" t="str">
        <f t="shared" si="5"/>
        <v>personalhealthinformation</v>
      </c>
      <c r="D146">
        <f t="shared" si="6"/>
        <v>3</v>
      </c>
      <c r="E146" t="s">
        <v>2192</v>
      </c>
    </row>
    <row r="147" spans="1:5" x14ac:dyDescent="0.25">
      <c r="A147" s="2" t="s">
        <v>171</v>
      </c>
      <c r="B147" s="3" t="str">
        <f t="shared" si="5"/>
        <v>personallyidentifiableinformation</v>
      </c>
      <c r="D147">
        <f t="shared" si="6"/>
        <v>3</v>
      </c>
      <c r="E147" t="s">
        <v>2192</v>
      </c>
    </row>
    <row r="148" spans="1:5" x14ac:dyDescent="0.25">
      <c r="A148" s="2" t="s">
        <v>174</v>
      </c>
      <c r="B148" s="3" t="str">
        <f t="shared" si="5"/>
        <v>phi</v>
      </c>
      <c r="D148">
        <f t="shared" si="6"/>
        <v>1</v>
      </c>
      <c r="E148" t="s">
        <v>2192</v>
      </c>
    </row>
    <row r="149" spans="1:5" x14ac:dyDescent="0.25">
      <c r="A149" s="2" t="s">
        <v>173</v>
      </c>
      <c r="B149" s="3" t="str">
        <f t="shared" si="5"/>
        <v>pii</v>
      </c>
      <c r="D149">
        <f t="shared" si="6"/>
        <v>1</v>
      </c>
      <c r="E149" t="s">
        <v>2192</v>
      </c>
    </row>
    <row r="150" spans="1:5" x14ac:dyDescent="0.25">
      <c r="A150" s="2" t="s">
        <v>118</v>
      </c>
      <c r="B150" s="3" t="str">
        <f t="shared" si="5"/>
        <v>plan</v>
      </c>
      <c r="D150">
        <f t="shared" si="6"/>
        <v>1</v>
      </c>
      <c r="E150" t="s">
        <v>2192</v>
      </c>
    </row>
    <row r="151" spans="1:5" x14ac:dyDescent="0.25">
      <c r="A151" s="2" t="s">
        <v>216</v>
      </c>
      <c r="B151" s="3" t="str">
        <f t="shared" si="5"/>
        <v>planassessmentfee</v>
      </c>
      <c r="D151">
        <f t="shared" si="6"/>
        <v>3</v>
      </c>
      <c r="E151" t="s">
        <v>2192</v>
      </c>
    </row>
    <row r="152" spans="1:5" x14ac:dyDescent="0.25">
      <c r="A152" s="2" t="s">
        <v>199</v>
      </c>
      <c r="B152" s="3" t="str">
        <f t="shared" si="5"/>
        <v>planbenefit</v>
      </c>
      <c r="D152">
        <f t="shared" si="6"/>
        <v>2</v>
      </c>
      <c r="E152" t="s">
        <v>2192</v>
      </c>
    </row>
    <row r="153" spans="1:5" x14ac:dyDescent="0.25">
      <c r="A153" s="2" t="s">
        <v>221</v>
      </c>
      <c r="B153" s="3" t="str">
        <f t="shared" si="5"/>
        <v>planpreference</v>
      </c>
      <c r="D153">
        <f t="shared" si="6"/>
        <v>2</v>
      </c>
      <c r="E153" t="s">
        <v>2192</v>
      </c>
    </row>
    <row r="154" spans="1:5" x14ac:dyDescent="0.25">
      <c r="A154" s="2" t="s">
        <v>135</v>
      </c>
      <c r="B154" s="3" t="str">
        <f t="shared" si="5"/>
        <v>planqualityrating</v>
      </c>
      <c r="D154">
        <f t="shared" si="6"/>
        <v>3</v>
      </c>
      <c r="E154" t="s">
        <v>2192</v>
      </c>
    </row>
    <row r="155" spans="1:5" x14ac:dyDescent="0.25">
      <c r="A155" s="2" t="s">
        <v>107</v>
      </c>
      <c r="B155" s="3" t="str">
        <f t="shared" si="5"/>
        <v>premium</v>
      </c>
      <c r="D155">
        <f t="shared" si="6"/>
        <v>1</v>
      </c>
      <c r="E155" t="s">
        <v>2192</v>
      </c>
    </row>
    <row r="156" spans="1:5" x14ac:dyDescent="0.25">
      <c r="A156" s="2" t="s">
        <v>220</v>
      </c>
      <c r="B156" s="3" t="str">
        <f t="shared" si="5"/>
        <v>premiumcost</v>
      </c>
      <c r="D156">
        <f t="shared" si="6"/>
        <v>2</v>
      </c>
      <c r="E156" t="s">
        <v>2192</v>
      </c>
    </row>
    <row r="157" spans="1:5" x14ac:dyDescent="0.25">
      <c r="A157" s="2" t="s">
        <v>184</v>
      </c>
      <c r="B157" s="3" t="str">
        <f t="shared" si="5"/>
        <v>premiumsubsidy</v>
      </c>
      <c r="D157">
        <f t="shared" si="6"/>
        <v>2</v>
      </c>
      <c r="E157" t="s">
        <v>2192</v>
      </c>
    </row>
    <row r="158" spans="1:5" x14ac:dyDescent="0.25">
      <c r="A158" s="2" t="s">
        <v>77</v>
      </c>
      <c r="B158" s="3" t="str">
        <f t="shared" si="5"/>
        <v>prenatalgateway</v>
      </c>
      <c r="D158">
        <f t="shared" si="6"/>
        <v>2</v>
      </c>
      <c r="E158" t="s">
        <v>2192</v>
      </c>
    </row>
    <row r="159" spans="1:5" x14ac:dyDescent="0.25">
      <c r="A159" s="2" t="s">
        <v>83</v>
      </c>
      <c r="B159" s="3" t="str">
        <f t="shared" si="5"/>
        <v>presumptiveeligibilityprogram</v>
      </c>
      <c r="D159">
        <f t="shared" si="6"/>
        <v>3</v>
      </c>
      <c r="E159" t="s">
        <v>2192</v>
      </c>
    </row>
    <row r="160" spans="1:5" x14ac:dyDescent="0.25">
      <c r="A160" s="2" t="s">
        <v>1423</v>
      </c>
      <c r="B160" s="3" t="str">
        <f t="shared" si="5"/>
        <v>primarylanguage</v>
      </c>
      <c r="D160">
        <f t="shared" si="6"/>
        <v>2</v>
      </c>
      <c r="E160" t="s">
        <v>2192</v>
      </c>
    </row>
    <row r="161" spans="1:5" x14ac:dyDescent="0.25">
      <c r="A161" s="2" t="s">
        <v>123</v>
      </c>
      <c r="B161" s="3" t="str">
        <f t="shared" si="5"/>
        <v>program</v>
      </c>
      <c r="D161">
        <f t="shared" si="6"/>
        <v>1</v>
      </c>
      <c r="E161" t="s">
        <v>2192</v>
      </c>
    </row>
    <row r="162" spans="1:5" x14ac:dyDescent="0.25">
      <c r="A162" s="2" t="s">
        <v>224</v>
      </c>
      <c r="B162" s="3" t="str">
        <f t="shared" si="5"/>
        <v>programeligibility</v>
      </c>
      <c r="D162">
        <f t="shared" si="6"/>
        <v>2</v>
      </c>
      <c r="E162" t="s">
        <v>2192</v>
      </c>
    </row>
    <row r="163" spans="1:5" x14ac:dyDescent="0.25">
      <c r="A163" s="2" t="s">
        <v>176</v>
      </c>
      <c r="B163" s="3" t="str">
        <f t="shared" si="5"/>
        <v>programpartner</v>
      </c>
      <c r="D163">
        <f t="shared" si="6"/>
        <v>2</v>
      </c>
      <c r="E163" t="s">
        <v>2192</v>
      </c>
    </row>
    <row r="164" spans="1:5" x14ac:dyDescent="0.25">
      <c r="A164" s="2" t="s">
        <v>175</v>
      </c>
      <c r="B164" s="3" t="str">
        <f t="shared" si="5"/>
        <v>programsponsor</v>
      </c>
      <c r="D164">
        <f t="shared" si="6"/>
        <v>2</v>
      </c>
      <c r="E164" t="s">
        <v>2192</v>
      </c>
    </row>
    <row r="165" spans="1:5" x14ac:dyDescent="0.25">
      <c r="A165" s="2" t="s">
        <v>87</v>
      </c>
      <c r="B165" s="3" t="str">
        <f t="shared" si="5"/>
        <v>provider</v>
      </c>
      <c r="D165">
        <f t="shared" si="6"/>
        <v>1</v>
      </c>
      <c r="E165" t="s">
        <v>2192</v>
      </c>
    </row>
    <row r="166" spans="1:5" x14ac:dyDescent="0.25">
      <c r="A166" s="2" t="s">
        <v>88</v>
      </c>
      <c r="B166" s="3" t="str">
        <f t="shared" si="5"/>
        <v>providerdirectory</v>
      </c>
      <c r="D166">
        <f t="shared" si="6"/>
        <v>2</v>
      </c>
      <c r="E166" t="s">
        <v>2192</v>
      </c>
    </row>
    <row r="167" spans="1:5" x14ac:dyDescent="0.25">
      <c r="A167" s="2" t="s">
        <v>56</v>
      </c>
      <c r="B167" s="3" t="str">
        <f t="shared" si="5"/>
        <v>qhp</v>
      </c>
      <c r="D167">
        <f t="shared" si="6"/>
        <v>1</v>
      </c>
      <c r="E167" t="s">
        <v>2192</v>
      </c>
    </row>
    <row r="168" spans="1:5" x14ac:dyDescent="0.25">
      <c r="A168" s="2" t="s">
        <v>146</v>
      </c>
      <c r="B168" s="3" t="str">
        <f t="shared" si="5"/>
        <v>qhpdecertification</v>
      </c>
      <c r="D168">
        <f t="shared" si="6"/>
        <v>2</v>
      </c>
      <c r="E168" t="s">
        <v>2192</v>
      </c>
    </row>
    <row r="169" spans="1:5" x14ac:dyDescent="0.25">
      <c r="A169" s="2" t="s">
        <v>145</v>
      </c>
      <c r="B169" s="3" t="str">
        <f t="shared" si="5"/>
        <v>qhpnon-renewal</v>
      </c>
      <c r="D169">
        <f t="shared" si="6"/>
        <v>2</v>
      </c>
      <c r="E169" t="s">
        <v>2192</v>
      </c>
    </row>
    <row r="170" spans="1:5" x14ac:dyDescent="0.25">
      <c r="A170" s="2" t="s">
        <v>147</v>
      </c>
      <c r="B170" s="3" t="str">
        <f t="shared" si="5"/>
        <v>qhprecertification</v>
      </c>
      <c r="D170">
        <f t="shared" si="6"/>
        <v>2</v>
      </c>
      <c r="E170" t="s">
        <v>2192</v>
      </c>
    </row>
    <row r="171" spans="1:5" x14ac:dyDescent="0.25">
      <c r="A171" s="2" t="s">
        <v>148</v>
      </c>
      <c r="B171" s="3" t="str">
        <f t="shared" si="5"/>
        <v>qualifiedhealthplan</v>
      </c>
      <c r="D171">
        <f t="shared" si="6"/>
        <v>3</v>
      </c>
      <c r="E171" t="s">
        <v>2192</v>
      </c>
    </row>
    <row r="172" spans="1:5" x14ac:dyDescent="0.25">
      <c r="A172" s="2" t="s">
        <v>138</v>
      </c>
      <c r="B172" s="3" t="str">
        <f t="shared" si="5"/>
        <v>qualityrating</v>
      </c>
      <c r="D172">
        <f t="shared" si="6"/>
        <v>2</v>
      </c>
      <c r="E172" t="s">
        <v>2192</v>
      </c>
    </row>
    <row r="173" spans="1:5" x14ac:dyDescent="0.25">
      <c r="A173" s="2" t="s">
        <v>1820</v>
      </c>
      <c r="B173" s="3" t="str">
        <f t="shared" si="5"/>
        <v>race</v>
      </c>
      <c r="D173">
        <f t="shared" si="6"/>
        <v>1</v>
      </c>
      <c r="E173" t="s">
        <v>2192</v>
      </c>
    </row>
    <row r="174" spans="1:5" x14ac:dyDescent="0.25">
      <c r="A174" s="2" t="s">
        <v>141</v>
      </c>
      <c r="B174" s="3" t="str">
        <f t="shared" si="5"/>
        <v>recertification</v>
      </c>
      <c r="D174">
        <f t="shared" si="6"/>
        <v>1</v>
      </c>
      <c r="E174" t="s">
        <v>2192</v>
      </c>
    </row>
    <row r="175" spans="1:5" x14ac:dyDescent="0.25">
      <c r="A175" s="2" t="s">
        <v>190</v>
      </c>
      <c r="B175" s="3" t="str">
        <f t="shared" si="5"/>
        <v>recipient</v>
      </c>
      <c r="D175">
        <f t="shared" si="6"/>
        <v>1</v>
      </c>
      <c r="E175" t="s">
        <v>2192</v>
      </c>
    </row>
    <row r="176" spans="1:5" x14ac:dyDescent="0.25">
      <c r="A176" s="2" t="s">
        <v>151</v>
      </c>
      <c r="B176" s="3" t="str">
        <f t="shared" si="5"/>
        <v>reconciledperiodicenrollment</v>
      </c>
      <c r="D176">
        <f t="shared" si="6"/>
        <v>3</v>
      </c>
      <c r="E176" t="s">
        <v>2192</v>
      </c>
    </row>
    <row r="177" spans="1:5" x14ac:dyDescent="0.25">
      <c r="A177" s="2" t="s">
        <v>98</v>
      </c>
      <c r="B177" s="3" t="str">
        <f t="shared" si="5"/>
        <v>referral</v>
      </c>
      <c r="D177">
        <f t="shared" si="6"/>
        <v>1</v>
      </c>
      <c r="E177" t="s">
        <v>2192</v>
      </c>
    </row>
    <row r="178" spans="1:5" x14ac:dyDescent="0.25">
      <c r="A178" s="2" t="s">
        <v>1582</v>
      </c>
      <c r="B178" s="3" t="str">
        <f t="shared" si="5"/>
        <v>region</v>
      </c>
      <c r="D178">
        <f t="shared" si="6"/>
        <v>1</v>
      </c>
      <c r="E178" t="s">
        <v>2192</v>
      </c>
    </row>
    <row r="179" spans="1:5" x14ac:dyDescent="0.25">
      <c r="A179" s="2" t="s">
        <v>129</v>
      </c>
      <c r="B179" s="3" t="str">
        <f t="shared" si="5"/>
        <v>reinsurance</v>
      </c>
      <c r="D179">
        <f t="shared" si="6"/>
        <v>1</v>
      </c>
      <c r="E179" t="s">
        <v>2192</v>
      </c>
    </row>
    <row r="180" spans="1:5" x14ac:dyDescent="0.25">
      <c r="A180" s="2" t="s">
        <v>170</v>
      </c>
      <c r="B180" s="3" t="str">
        <f t="shared" si="5"/>
        <v>renewal</v>
      </c>
      <c r="D180">
        <f t="shared" si="6"/>
        <v>1</v>
      </c>
      <c r="E180" t="s">
        <v>2192</v>
      </c>
    </row>
    <row r="181" spans="1:5" x14ac:dyDescent="0.25">
      <c r="A181" s="2" t="s">
        <v>66</v>
      </c>
      <c r="B181" s="3" t="str">
        <f t="shared" si="5"/>
        <v>renewalperiod</v>
      </c>
      <c r="D181">
        <f t="shared" si="6"/>
        <v>2</v>
      </c>
      <c r="E181" t="s">
        <v>2192</v>
      </c>
    </row>
    <row r="182" spans="1:5" x14ac:dyDescent="0.25">
      <c r="A182" s="2" t="s">
        <v>192</v>
      </c>
      <c r="B182" s="3" t="str">
        <f t="shared" si="5"/>
        <v>responsibleperson</v>
      </c>
      <c r="D182">
        <f t="shared" si="6"/>
        <v>2</v>
      </c>
      <c r="E182" t="s">
        <v>2192</v>
      </c>
    </row>
    <row r="183" spans="1:5" x14ac:dyDescent="0.25">
      <c r="A183" s="2" t="s">
        <v>130</v>
      </c>
      <c r="B183" s="3" t="str">
        <f t="shared" si="5"/>
        <v>riskadjustment</v>
      </c>
      <c r="D183">
        <f t="shared" si="6"/>
        <v>2</v>
      </c>
      <c r="E183" t="s">
        <v>2192</v>
      </c>
    </row>
    <row r="184" spans="1:5" x14ac:dyDescent="0.25">
      <c r="A184" s="2" t="s">
        <v>86</v>
      </c>
      <c r="B184" s="3" t="str">
        <f t="shared" si="5"/>
        <v>rulesengine</v>
      </c>
      <c r="D184">
        <f t="shared" si="6"/>
        <v>2</v>
      </c>
      <c r="E184" t="s">
        <v>2192</v>
      </c>
    </row>
    <row r="185" spans="1:5" x14ac:dyDescent="0.25">
      <c r="A185" s="2" t="s">
        <v>99</v>
      </c>
      <c r="B185" s="3" t="str">
        <f t="shared" si="5"/>
        <v>saws</v>
      </c>
      <c r="D185">
        <f t="shared" si="6"/>
        <v>1</v>
      </c>
      <c r="E185" t="s">
        <v>2192</v>
      </c>
    </row>
    <row r="186" spans="1:5" x14ac:dyDescent="0.25">
      <c r="A186" s="2" t="s">
        <v>8</v>
      </c>
      <c r="B186" s="3" t="str">
        <f t="shared" si="5"/>
        <v>sci</v>
      </c>
      <c r="D186">
        <f t="shared" si="6"/>
        <v>1</v>
      </c>
      <c r="E186" t="s">
        <v>2192</v>
      </c>
    </row>
    <row r="187" spans="1:5" x14ac:dyDescent="0.25">
      <c r="A187" s="2" t="s">
        <v>2074</v>
      </c>
      <c r="B187" s="3" t="str">
        <f t="shared" si="5"/>
        <v>secondlowestcostsilverplan</v>
      </c>
      <c r="D187">
        <f t="shared" si="6"/>
        <v>5</v>
      </c>
      <c r="E187" t="s">
        <v>2192</v>
      </c>
    </row>
    <row r="188" spans="1:5" x14ac:dyDescent="0.25">
      <c r="A188" s="2" t="s">
        <v>122</v>
      </c>
      <c r="B188" s="3" t="str">
        <f t="shared" si="5"/>
        <v>secretaryofhealthandhumanservices</v>
      </c>
      <c r="D188">
        <f t="shared" si="6"/>
        <v>6</v>
      </c>
      <c r="E188" t="s">
        <v>2192</v>
      </c>
    </row>
    <row r="189" spans="1:5" x14ac:dyDescent="0.25">
      <c r="A189" s="2" t="s">
        <v>41</v>
      </c>
      <c r="B189" s="3" t="str">
        <f t="shared" si="5"/>
        <v>self-attest</v>
      </c>
      <c r="D189">
        <f t="shared" si="6"/>
        <v>1</v>
      </c>
      <c r="E189" t="s">
        <v>2191</v>
      </c>
    </row>
    <row r="190" spans="1:5" x14ac:dyDescent="0.25">
      <c r="A190" s="2" t="s">
        <v>27</v>
      </c>
      <c r="B190" s="3" t="str">
        <f t="shared" si="5"/>
        <v>servicedeliverymodel</v>
      </c>
      <c r="D190">
        <f t="shared" si="6"/>
        <v>3</v>
      </c>
      <c r="E190" t="s">
        <v>2192</v>
      </c>
    </row>
    <row r="191" spans="1:5" x14ac:dyDescent="0.25">
      <c r="A191" s="2" t="s">
        <v>181</v>
      </c>
      <c r="B191" s="3" t="str">
        <f t="shared" si="5"/>
        <v>servicescenter</v>
      </c>
      <c r="D191">
        <f t="shared" si="6"/>
        <v>2</v>
      </c>
      <c r="E191" t="s">
        <v>2192</v>
      </c>
    </row>
    <row r="192" spans="1:5" x14ac:dyDescent="0.25">
      <c r="A192" s="2" t="s">
        <v>1754</v>
      </c>
      <c r="B192" s="3" t="str">
        <f t="shared" ref="B192:B219" si="7">LOWER(SUBSTITUTE(A192," ",""))</f>
        <v>sex</v>
      </c>
      <c r="D192">
        <f t="shared" ref="D192:D218" si="8">LEN(TRIM(A192))-LEN(B192)+1</f>
        <v>1</v>
      </c>
      <c r="E192" t="s">
        <v>2192</v>
      </c>
    </row>
    <row r="193" spans="1:5" x14ac:dyDescent="0.25">
      <c r="A193" s="2" t="s">
        <v>197</v>
      </c>
      <c r="B193" s="3" t="str">
        <f t="shared" si="7"/>
        <v>shareddecisionmaking</v>
      </c>
      <c r="D193">
        <f t="shared" si="8"/>
        <v>3</v>
      </c>
      <c r="E193" t="s">
        <v>2192</v>
      </c>
    </row>
    <row r="194" spans="1:5" x14ac:dyDescent="0.25">
      <c r="A194" s="2" t="s">
        <v>63</v>
      </c>
      <c r="B194" s="3" t="str">
        <f t="shared" si="7"/>
        <v>shop</v>
      </c>
      <c r="D194">
        <f t="shared" si="8"/>
        <v>1</v>
      </c>
      <c r="E194" t="s">
        <v>2192</v>
      </c>
    </row>
    <row r="195" spans="1:5" x14ac:dyDescent="0.25">
      <c r="A195" s="2" t="s">
        <v>128</v>
      </c>
      <c r="B195" s="3" t="str">
        <f t="shared" si="7"/>
        <v>slcsp</v>
      </c>
      <c r="D195">
        <f t="shared" si="8"/>
        <v>1</v>
      </c>
      <c r="E195" t="s">
        <v>2192</v>
      </c>
    </row>
    <row r="196" spans="1:5" x14ac:dyDescent="0.25">
      <c r="A196" s="2" t="s">
        <v>31</v>
      </c>
      <c r="B196" s="3" t="str">
        <f t="shared" si="7"/>
        <v>smartscripting</v>
      </c>
      <c r="D196">
        <f t="shared" si="8"/>
        <v>2</v>
      </c>
      <c r="E196" t="s">
        <v>2192</v>
      </c>
    </row>
    <row r="197" spans="1:5" x14ac:dyDescent="0.25">
      <c r="A197" s="2" t="s">
        <v>108</v>
      </c>
      <c r="B197" s="3" t="str">
        <f t="shared" si="7"/>
        <v>staff</v>
      </c>
      <c r="D197">
        <f t="shared" si="8"/>
        <v>1</v>
      </c>
      <c r="E197" t="s">
        <v>2192</v>
      </c>
    </row>
    <row r="198" spans="1:5" x14ac:dyDescent="0.25">
      <c r="A198" s="24" t="s">
        <v>5016</v>
      </c>
      <c r="B198" s="3" t="str">
        <f t="shared" si="7"/>
        <v>statecontroller</v>
      </c>
      <c r="D198">
        <f t="shared" si="8"/>
        <v>2</v>
      </c>
      <c r="E198" t="s">
        <v>2192</v>
      </c>
    </row>
    <row r="199" spans="1:5" x14ac:dyDescent="0.25">
      <c r="A199" s="2" t="s">
        <v>212</v>
      </c>
      <c r="B199" s="3" t="str">
        <f t="shared" si="7"/>
        <v>stateprogram</v>
      </c>
      <c r="D199">
        <f t="shared" si="8"/>
        <v>2</v>
      </c>
      <c r="E199" t="s">
        <v>2192</v>
      </c>
    </row>
    <row r="200" spans="1:5" x14ac:dyDescent="0.25">
      <c r="A200" s="2" t="s">
        <v>134</v>
      </c>
      <c r="B200" s="3" t="str">
        <f t="shared" si="7"/>
        <v>stateregulator</v>
      </c>
      <c r="D200">
        <f t="shared" si="8"/>
        <v>2</v>
      </c>
      <c r="E200" t="s">
        <v>2192</v>
      </c>
    </row>
    <row r="201" spans="1:5" x14ac:dyDescent="0.25">
      <c r="A201" s="2" t="s">
        <v>219</v>
      </c>
      <c r="B201" s="3" t="str">
        <f t="shared" si="7"/>
        <v>statesystem</v>
      </c>
      <c r="D201">
        <f t="shared" si="8"/>
        <v>2</v>
      </c>
      <c r="E201" t="s">
        <v>2192</v>
      </c>
    </row>
    <row r="202" spans="1:5" x14ac:dyDescent="0.25">
      <c r="A202" s="2" t="s">
        <v>7</v>
      </c>
      <c r="B202" s="3" t="str">
        <f t="shared" si="7"/>
        <v>statewideclientindex</v>
      </c>
      <c r="D202">
        <f t="shared" si="8"/>
        <v>3</v>
      </c>
      <c r="E202" t="s">
        <v>2192</v>
      </c>
    </row>
    <row r="203" spans="1:5" x14ac:dyDescent="0.25">
      <c r="A203" s="2" t="s">
        <v>1972</v>
      </c>
      <c r="B203" s="3" t="str">
        <f t="shared" si="7"/>
        <v>subsidizedapplication</v>
      </c>
      <c r="D203">
        <f t="shared" si="8"/>
        <v>2</v>
      </c>
      <c r="E203" t="s">
        <v>2192</v>
      </c>
    </row>
    <row r="204" spans="1:5" x14ac:dyDescent="0.25">
      <c r="A204" s="2" t="s">
        <v>35</v>
      </c>
      <c r="B204" s="3" t="str">
        <f t="shared" si="7"/>
        <v>subsidizedhealthcare</v>
      </c>
      <c r="D204">
        <f t="shared" si="8"/>
        <v>2</v>
      </c>
      <c r="E204" t="s">
        <v>2192</v>
      </c>
    </row>
    <row r="205" spans="1:5" x14ac:dyDescent="0.25">
      <c r="A205" s="2" t="s">
        <v>4</v>
      </c>
      <c r="B205" s="3" t="str">
        <f t="shared" si="7"/>
        <v>subsidizedhealthcoverage</v>
      </c>
      <c r="D205">
        <f t="shared" si="8"/>
        <v>3</v>
      </c>
      <c r="E205" t="s">
        <v>2192</v>
      </c>
    </row>
    <row r="206" spans="1:5" x14ac:dyDescent="0.25">
      <c r="A206" s="2" t="s">
        <v>37</v>
      </c>
      <c r="B206" s="3" t="str">
        <f t="shared" si="7"/>
        <v>substantiation</v>
      </c>
      <c r="D206">
        <f t="shared" si="8"/>
        <v>1</v>
      </c>
      <c r="E206" t="s">
        <v>2192</v>
      </c>
    </row>
    <row r="207" spans="1:5" x14ac:dyDescent="0.25">
      <c r="A207" s="2" t="s">
        <v>110</v>
      </c>
      <c r="B207" s="3" t="str">
        <f t="shared" si="7"/>
        <v>transactioncode</v>
      </c>
      <c r="D207">
        <f t="shared" si="8"/>
        <v>2</v>
      </c>
      <c r="E207" t="s">
        <v>2192</v>
      </c>
    </row>
    <row r="208" spans="1:5" x14ac:dyDescent="0.25">
      <c r="A208" s="2" t="s">
        <v>163</v>
      </c>
      <c r="B208" s="3" t="str">
        <f t="shared" si="7"/>
        <v>uniqueindividualidentifier</v>
      </c>
      <c r="D208">
        <f t="shared" si="8"/>
        <v>3</v>
      </c>
      <c r="E208" t="s">
        <v>2192</v>
      </c>
    </row>
    <row r="209" spans="1:5" x14ac:dyDescent="0.25">
      <c r="A209" s="2" t="s">
        <v>24</v>
      </c>
      <c r="B209" s="3" t="str">
        <f t="shared" si="7"/>
        <v>user</v>
      </c>
      <c r="D209">
        <f t="shared" si="8"/>
        <v>1</v>
      </c>
      <c r="E209" t="s">
        <v>2192</v>
      </c>
    </row>
    <row r="210" spans="1:5" x14ac:dyDescent="0.25">
      <c r="A210" s="2" t="s">
        <v>113</v>
      </c>
      <c r="B210" s="3" t="str">
        <f t="shared" si="7"/>
        <v>userid</v>
      </c>
      <c r="D210">
        <f t="shared" si="8"/>
        <v>2</v>
      </c>
      <c r="E210" t="s">
        <v>2192</v>
      </c>
    </row>
    <row r="211" spans="1:5" x14ac:dyDescent="0.25">
      <c r="A211" s="2" t="s">
        <v>189</v>
      </c>
      <c r="B211" s="3" t="str">
        <f t="shared" si="7"/>
        <v>vendor</v>
      </c>
      <c r="D211">
        <f t="shared" si="8"/>
        <v>1</v>
      </c>
      <c r="E211" t="s">
        <v>2192</v>
      </c>
    </row>
    <row r="212" spans="1:5" x14ac:dyDescent="0.25">
      <c r="A212" s="2" t="s">
        <v>39</v>
      </c>
      <c r="B212" s="3" t="str">
        <f t="shared" si="7"/>
        <v>verbalattestation</v>
      </c>
      <c r="D212">
        <f t="shared" si="8"/>
        <v>2</v>
      </c>
      <c r="E212" t="s">
        <v>2192</v>
      </c>
    </row>
    <row r="213" spans="1:5" x14ac:dyDescent="0.25">
      <c r="A213" s="2" t="s">
        <v>40</v>
      </c>
      <c r="B213" s="3" t="str">
        <f t="shared" si="7"/>
        <v>verbalsignature</v>
      </c>
      <c r="D213">
        <f t="shared" si="8"/>
        <v>2</v>
      </c>
      <c r="E213" t="s">
        <v>2192</v>
      </c>
    </row>
    <row r="214" spans="1:5" x14ac:dyDescent="0.25">
      <c r="A214" s="2" t="s">
        <v>193</v>
      </c>
      <c r="B214" s="3" t="str">
        <f t="shared" si="7"/>
        <v>verificationdocument</v>
      </c>
      <c r="D214">
        <f t="shared" si="8"/>
        <v>2</v>
      </c>
      <c r="E214" t="s">
        <v>2192</v>
      </c>
    </row>
    <row r="215" spans="1:5" x14ac:dyDescent="0.25">
      <c r="A215" s="2" t="s">
        <v>158</v>
      </c>
      <c r="B215" s="3" t="str">
        <f t="shared" si="7"/>
        <v>waste</v>
      </c>
      <c r="D215">
        <f t="shared" si="8"/>
        <v>1</v>
      </c>
      <c r="E215" t="s">
        <v>2192</v>
      </c>
    </row>
    <row r="216" spans="1:5" x14ac:dyDescent="0.25">
      <c r="A216" s="2" t="s">
        <v>137</v>
      </c>
      <c r="B216" s="3" t="str">
        <f t="shared" si="7"/>
        <v>weighting</v>
      </c>
      <c r="D216">
        <f t="shared" si="8"/>
        <v>1</v>
      </c>
      <c r="E216" t="s">
        <v>2191</v>
      </c>
    </row>
    <row r="217" spans="1:5" x14ac:dyDescent="0.25">
      <c r="A217" s="2" t="s">
        <v>149</v>
      </c>
      <c r="B217" s="3" t="str">
        <f t="shared" si="7"/>
        <v>welcomepackage</v>
      </c>
      <c r="D217">
        <f t="shared" si="8"/>
        <v>2</v>
      </c>
      <c r="E217" t="s">
        <v>2192</v>
      </c>
    </row>
    <row r="218" spans="1:5" x14ac:dyDescent="0.25">
      <c r="A218" s="2" t="s">
        <v>1398</v>
      </c>
      <c r="B218" s="3" t="str">
        <f t="shared" si="7"/>
        <v>zipcode</v>
      </c>
      <c r="D218">
        <f t="shared" si="8"/>
        <v>2</v>
      </c>
      <c r="E218" t="s">
        <v>2192</v>
      </c>
    </row>
    <row r="219" spans="1:5" x14ac:dyDescent="0.25">
      <c r="A219" s="2" t="s">
        <v>966</v>
      </c>
      <c r="B219" s="3" t="str">
        <f t="shared" si="7"/>
        <v>zzzz</v>
      </c>
    </row>
    <row r="220" spans="1:5" x14ac:dyDescent="0.25">
      <c r="A220"/>
    </row>
    <row r="221" spans="1:5" x14ac:dyDescent="0.25">
      <c r="A221"/>
      <c r="B221"/>
      <c r="C221"/>
    </row>
    <row r="222" spans="1:5" x14ac:dyDescent="0.25">
      <c r="A222"/>
      <c r="B222"/>
      <c r="C222"/>
    </row>
    <row r="223" spans="1:5" x14ac:dyDescent="0.25">
      <c r="A223"/>
      <c r="B223"/>
      <c r="C223"/>
    </row>
    <row r="224" spans="1:5"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sheetData>
  <sortState ref="A3:E230">
    <sortCondition ref="B3:B230"/>
  </sortState>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workbookViewId="0">
      <selection activeCell="A3" sqref="A3"/>
    </sheetView>
  </sheetViews>
  <sheetFormatPr defaultRowHeight="15" x14ac:dyDescent="0.25"/>
  <cols>
    <col min="1" max="1" width="38" bestFit="1" customWidth="1"/>
    <col min="2" max="2" width="35.85546875" bestFit="1" customWidth="1"/>
  </cols>
  <sheetData>
    <row r="1" spans="1:2" x14ac:dyDescent="0.25">
      <c r="A1" t="s">
        <v>329</v>
      </c>
      <c r="B1" t="s">
        <v>333</v>
      </c>
    </row>
    <row r="2" spans="1:2" x14ac:dyDescent="0.25">
      <c r="A2" t="s">
        <v>1825</v>
      </c>
      <c r="B2" t="s">
        <v>1825</v>
      </c>
    </row>
    <row r="3" spans="1:2" x14ac:dyDescent="0.25">
      <c r="A3" t="s">
        <v>847</v>
      </c>
      <c r="B3" t="str">
        <f t="shared" ref="B3:B34" si="0">LOWER(SUBSTITUTE(A3," ",""))</f>
        <v>aca</v>
      </c>
    </row>
    <row r="4" spans="1:2" x14ac:dyDescent="0.25">
      <c r="A4" t="s">
        <v>401</v>
      </c>
      <c r="B4" t="str">
        <f t="shared" si="0"/>
        <v>account</v>
      </c>
    </row>
    <row r="5" spans="1:2" x14ac:dyDescent="0.25">
      <c r="A5" t="s">
        <v>276</v>
      </c>
      <c r="B5" t="str">
        <f t="shared" si="0"/>
        <v>additionalverification</v>
      </c>
    </row>
    <row r="6" spans="1:2" x14ac:dyDescent="0.25">
      <c r="A6" t="s">
        <v>4828</v>
      </c>
      <c r="B6" t="str">
        <f t="shared" si="0"/>
        <v>advancedpremiumtaxcredit</v>
      </c>
    </row>
    <row r="7" spans="1:2" x14ac:dyDescent="0.25">
      <c r="A7" t="s">
        <v>253</v>
      </c>
      <c r="B7" t="str">
        <f t="shared" si="0"/>
        <v>advancepremiumtaxcredit</v>
      </c>
    </row>
    <row r="8" spans="1:2" x14ac:dyDescent="0.25">
      <c r="A8" t="s">
        <v>405</v>
      </c>
      <c r="B8" t="str">
        <f t="shared" si="0"/>
        <v>age</v>
      </c>
    </row>
    <row r="9" spans="1:2" x14ac:dyDescent="0.25">
      <c r="A9" t="s">
        <v>935</v>
      </c>
      <c r="B9" t="str">
        <f t="shared" si="0"/>
        <v>aging</v>
      </c>
    </row>
    <row r="10" spans="1:2" x14ac:dyDescent="0.25">
      <c r="A10" t="s">
        <v>928</v>
      </c>
      <c r="B10" t="str">
        <f t="shared" si="0"/>
        <v>aiim</v>
      </c>
    </row>
    <row r="11" spans="1:2" x14ac:dyDescent="0.25">
      <c r="A11" t="s">
        <v>2204</v>
      </c>
      <c r="B11" t="str">
        <f t="shared" si="0"/>
        <v>aim</v>
      </c>
    </row>
    <row r="12" spans="1:2" x14ac:dyDescent="0.25">
      <c r="A12" t="s">
        <v>322</v>
      </c>
      <c r="B12" t="str">
        <f t="shared" si="0"/>
        <v>annualenrollmentperiod</v>
      </c>
    </row>
    <row r="13" spans="1:2" x14ac:dyDescent="0.25">
      <c r="A13" t="s">
        <v>325</v>
      </c>
      <c r="B13" t="str">
        <f t="shared" si="0"/>
        <v>anonymousshopping</v>
      </c>
    </row>
    <row r="14" spans="1:2" x14ac:dyDescent="0.25">
      <c r="A14" t="s">
        <v>323</v>
      </c>
      <c r="B14" t="str">
        <f t="shared" si="0"/>
        <v>appealdecision</v>
      </c>
    </row>
    <row r="15" spans="1:2" x14ac:dyDescent="0.25">
      <c r="A15" t="s">
        <v>375</v>
      </c>
      <c r="B15" t="str">
        <f t="shared" si="0"/>
        <v>applicant</v>
      </c>
    </row>
    <row r="16" spans="1:2" x14ac:dyDescent="0.25">
      <c r="A16" t="s">
        <v>305</v>
      </c>
      <c r="B16" t="str">
        <f t="shared" si="0"/>
        <v>applicationinformation</v>
      </c>
    </row>
    <row r="17" spans="1:2" x14ac:dyDescent="0.25">
      <c r="A17" t="s">
        <v>319</v>
      </c>
      <c r="B17" t="str">
        <f t="shared" si="0"/>
        <v>applicationprocess</v>
      </c>
    </row>
    <row r="18" spans="1:2" x14ac:dyDescent="0.25">
      <c r="A18" t="s">
        <v>4835</v>
      </c>
      <c r="B18" t="str">
        <f t="shared" si="0"/>
        <v>appropriatesaw</v>
      </c>
    </row>
    <row r="19" spans="1:2" x14ac:dyDescent="0.25">
      <c r="A19" t="s">
        <v>397</v>
      </c>
      <c r="B19" t="str">
        <f t="shared" si="0"/>
        <v>aptc</v>
      </c>
    </row>
    <row r="20" spans="1:2" x14ac:dyDescent="0.25">
      <c r="A20" t="s">
        <v>1952</v>
      </c>
      <c r="B20" t="str">
        <f t="shared" si="0"/>
        <v>aptcsubsidy</v>
      </c>
    </row>
    <row r="21" spans="1:2" x14ac:dyDescent="0.25">
      <c r="A21" t="s">
        <v>385</v>
      </c>
      <c r="B21" t="str">
        <f t="shared" si="0"/>
        <v>assister</v>
      </c>
    </row>
    <row r="22" spans="1:2" x14ac:dyDescent="0.25">
      <c r="A22" t="s">
        <v>384</v>
      </c>
      <c r="B22" t="str">
        <f t="shared" si="0"/>
        <v>assisters</v>
      </c>
    </row>
    <row r="23" spans="1:2" x14ac:dyDescent="0.25">
      <c r="A23" t="s">
        <v>299</v>
      </c>
      <c r="B23" t="str">
        <f t="shared" si="0"/>
        <v>averageamount</v>
      </c>
    </row>
    <row r="24" spans="1:2" x14ac:dyDescent="0.25">
      <c r="A24" t="s">
        <v>863</v>
      </c>
      <c r="B24" t="str">
        <f t="shared" si="0"/>
        <v>bcctp</v>
      </c>
    </row>
    <row r="25" spans="1:2" x14ac:dyDescent="0.25">
      <c r="A25" t="s">
        <v>870</v>
      </c>
      <c r="B25" t="str">
        <f t="shared" si="0"/>
        <v>bhp</v>
      </c>
    </row>
    <row r="26" spans="1:2" x14ac:dyDescent="0.25">
      <c r="A26" t="s">
        <v>363</v>
      </c>
      <c r="B26" t="str">
        <f t="shared" si="0"/>
        <v>calheers</v>
      </c>
    </row>
    <row r="27" spans="1:2" x14ac:dyDescent="0.25">
      <c r="A27" t="s">
        <v>4829</v>
      </c>
      <c r="B27" t="str">
        <f t="shared" si="0"/>
        <v>californiadepartmentofinsurance</v>
      </c>
    </row>
    <row r="28" spans="1:2" x14ac:dyDescent="0.25">
      <c r="A28" t="s">
        <v>249</v>
      </c>
      <c r="B28" t="str">
        <f t="shared" si="0"/>
        <v>caseinformation</v>
      </c>
    </row>
    <row r="29" spans="1:2" x14ac:dyDescent="0.25">
      <c r="A29" t="s">
        <v>545</v>
      </c>
      <c r="B29" t="str">
        <f t="shared" si="0"/>
        <v>caseload</v>
      </c>
    </row>
    <row r="30" spans="1:2" x14ac:dyDescent="0.25">
      <c r="A30" t="s">
        <v>247</v>
      </c>
      <c r="B30" t="str">
        <f t="shared" si="0"/>
        <v>casemanagement</v>
      </c>
    </row>
    <row r="31" spans="1:2" x14ac:dyDescent="0.25">
      <c r="A31" t="s">
        <v>288</v>
      </c>
      <c r="B31" t="str">
        <f t="shared" si="0"/>
        <v>caserecord</v>
      </c>
    </row>
    <row r="32" spans="1:2" x14ac:dyDescent="0.25">
      <c r="A32" t="s">
        <v>890</v>
      </c>
      <c r="B32" t="str">
        <f t="shared" si="0"/>
        <v>category</v>
      </c>
    </row>
    <row r="33" spans="1:2" x14ac:dyDescent="0.25">
      <c r="A33" t="s">
        <v>772</v>
      </c>
      <c r="B33" t="str">
        <f t="shared" si="0"/>
        <v>cdi</v>
      </c>
    </row>
    <row r="34" spans="1:2" x14ac:dyDescent="0.25">
      <c r="A34" t="s">
        <v>391</v>
      </c>
      <c r="B34" t="str">
        <f t="shared" si="0"/>
        <v>change</v>
      </c>
    </row>
    <row r="35" spans="1:2" x14ac:dyDescent="0.25">
      <c r="A35" t="s">
        <v>2203</v>
      </c>
      <c r="B35" t="str">
        <f t="shared" ref="B35:B66" si="1">LOWER(SUBSTITUTE(A35," ",""))</f>
        <v>chip</v>
      </c>
    </row>
    <row r="36" spans="1:2" x14ac:dyDescent="0.25">
      <c r="A36" t="s">
        <v>244</v>
      </c>
      <c r="B36" t="str">
        <f t="shared" si="1"/>
        <v>chipplan</v>
      </c>
    </row>
    <row r="37" spans="1:2" x14ac:dyDescent="0.25">
      <c r="A37" t="s">
        <v>495</v>
      </c>
      <c r="B37" t="str">
        <f t="shared" si="1"/>
        <v>chipplaninformation</v>
      </c>
    </row>
    <row r="38" spans="1:2" x14ac:dyDescent="0.25">
      <c r="A38" t="s">
        <v>435</v>
      </c>
      <c r="B38" t="str">
        <f t="shared" si="1"/>
        <v>chipqualitycontrolinitiative</v>
      </c>
    </row>
    <row r="39" spans="1:2" x14ac:dyDescent="0.25">
      <c r="A39" t="s">
        <v>887</v>
      </c>
      <c r="B39" t="str">
        <f t="shared" si="1"/>
        <v>cin</v>
      </c>
    </row>
    <row r="40" spans="1:2" x14ac:dyDescent="0.25">
      <c r="A40" t="s">
        <v>275</v>
      </c>
      <c r="B40" t="str">
        <f t="shared" si="1"/>
        <v>communicationmethod</v>
      </c>
    </row>
    <row r="41" spans="1:2" x14ac:dyDescent="0.25">
      <c r="A41" t="s">
        <v>367</v>
      </c>
      <c r="B41" t="str">
        <f t="shared" si="1"/>
        <v>consumer</v>
      </c>
    </row>
    <row r="42" spans="1:2" x14ac:dyDescent="0.25">
      <c r="A42" t="s">
        <v>286</v>
      </c>
      <c r="B42" t="str">
        <f t="shared" si="1"/>
        <v>consumerexperience</v>
      </c>
    </row>
    <row r="43" spans="1:2" x14ac:dyDescent="0.25">
      <c r="A43" t="s">
        <v>297</v>
      </c>
      <c r="B43" t="str">
        <f t="shared" si="1"/>
        <v>consumerinformation</v>
      </c>
    </row>
    <row r="44" spans="1:2" x14ac:dyDescent="0.25">
      <c r="A44" t="s">
        <v>2194</v>
      </c>
      <c r="B44" t="str">
        <f t="shared" si="1"/>
        <v>cost-sharingreductions</v>
      </c>
    </row>
    <row r="45" spans="1:2" x14ac:dyDescent="0.25">
      <c r="A45" t="s">
        <v>917</v>
      </c>
      <c r="B45" t="str">
        <f t="shared" si="1"/>
        <v>county</v>
      </c>
    </row>
    <row r="46" spans="1:2" x14ac:dyDescent="0.25">
      <c r="A46" t="s">
        <v>409</v>
      </c>
      <c r="B46" t="str">
        <f t="shared" si="1"/>
        <v>csr</v>
      </c>
    </row>
    <row r="47" spans="1:2" x14ac:dyDescent="0.25">
      <c r="A47" t="s">
        <v>676</v>
      </c>
      <c r="B47" t="str">
        <f t="shared" si="1"/>
        <v>csrassociate</v>
      </c>
    </row>
    <row r="48" spans="1:2" x14ac:dyDescent="0.25">
      <c r="A48" t="s">
        <v>629</v>
      </c>
      <c r="B48" t="str">
        <f t="shared" si="1"/>
        <v>csrpayment</v>
      </c>
    </row>
    <row r="49" spans="1:2" x14ac:dyDescent="0.25">
      <c r="A49" t="s">
        <v>1953</v>
      </c>
      <c r="B49" t="str">
        <f t="shared" si="1"/>
        <v>csrsubsidy</v>
      </c>
    </row>
    <row r="50" spans="1:2" x14ac:dyDescent="0.25">
      <c r="A50" t="s">
        <v>554</v>
      </c>
      <c r="B50" t="str">
        <f t="shared" si="1"/>
        <v>decertification</v>
      </c>
    </row>
    <row r="51" spans="1:2" x14ac:dyDescent="0.25">
      <c r="A51" t="s">
        <v>284</v>
      </c>
      <c r="B51" t="str">
        <f t="shared" si="1"/>
        <v>demonstrationvideo</v>
      </c>
    </row>
    <row r="52" spans="1:2" x14ac:dyDescent="0.25">
      <c r="A52" t="s">
        <v>796</v>
      </c>
      <c r="B52" t="str">
        <f t="shared" si="1"/>
        <v>description</v>
      </c>
    </row>
    <row r="53" spans="1:2" x14ac:dyDescent="0.25">
      <c r="A53" t="s">
        <v>766</v>
      </c>
      <c r="B53" t="str">
        <f t="shared" si="1"/>
        <v>dhcs</v>
      </c>
    </row>
    <row r="54" spans="1:2" x14ac:dyDescent="0.25">
      <c r="A54" t="s">
        <v>4832</v>
      </c>
      <c r="B54" t="str">
        <f t="shared" si="1"/>
        <v>dhcsormrmib</v>
      </c>
    </row>
    <row r="55" spans="1:2" x14ac:dyDescent="0.25">
      <c r="A55" t="s">
        <v>609</v>
      </c>
      <c r="B55" t="str">
        <f t="shared" si="1"/>
        <v>disenrollment</v>
      </c>
    </row>
    <row r="56" spans="1:2" x14ac:dyDescent="0.25">
      <c r="A56" t="s">
        <v>770</v>
      </c>
      <c r="B56" t="str">
        <f t="shared" si="1"/>
        <v>dmhc</v>
      </c>
    </row>
    <row r="57" spans="1:2" x14ac:dyDescent="0.25">
      <c r="A57" t="s">
        <v>372</v>
      </c>
      <c r="B57" t="str">
        <f t="shared" si="1"/>
        <v>eligibility</v>
      </c>
    </row>
    <row r="58" spans="1:2" x14ac:dyDescent="0.25">
      <c r="A58" t="s">
        <v>234</v>
      </c>
      <c r="B58" t="str">
        <f t="shared" si="1"/>
        <v>eligibilityadministrator</v>
      </c>
    </row>
    <row r="59" spans="1:2" x14ac:dyDescent="0.25">
      <c r="A59" t="s">
        <v>235</v>
      </c>
      <c r="B59" t="str">
        <f t="shared" si="1"/>
        <v>eligibilitydetermination</v>
      </c>
    </row>
    <row r="60" spans="1:2" x14ac:dyDescent="0.25">
      <c r="A60" t="s">
        <v>789</v>
      </c>
      <c r="B60" t="str">
        <f t="shared" si="1"/>
        <v>employer</v>
      </c>
    </row>
    <row r="61" spans="1:2" x14ac:dyDescent="0.25">
      <c r="A61" t="s">
        <v>1949</v>
      </c>
      <c r="B61" t="str">
        <f t="shared" si="1"/>
        <v>enrol</v>
      </c>
    </row>
    <row r="62" spans="1:2" x14ac:dyDescent="0.25">
      <c r="A62" t="s">
        <v>1897</v>
      </c>
      <c r="B62" t="str">
        <f t="shared" si="1"/>
        <v>enroll</v>
      </c>
    </row>
    <row r="63" spans="1:2" x14ac:dyDescent="0.25">
      <c r="A63" t="s">
        <v>392</v>
      </c>
      <c r="B63" t="str">
        <f t="shared" si="1"/>
        <v>enrollee</v>
      </c>
    </row>
    <row r="64" spans="1:2" x14ac:dyDescent="0.25">
      <c r="A64" t="s">
        <v>283</v>
      </c>
      <c r="B64" t="str">
        <f t="shared" si="1"/>
        <v>enrollmenttrend</v>
      </c>
    </row>
    <row r="65" spans="1:2" x14ac:dyDescent="0.25">
      <c r="A65" t="s">
        <v>593</v>
      </c>
      <c r="B65" t="str">
        <f t="shared" si="1"/>
        <v>exampledate</v>
      </c>
    </row>
    <row r="66" spans="1:2" x14ac:dyDescent="0.25">
      <c r="A66" t="s">
        <v>2107</v>
      </c>
      <c r="B66" t="str">
        <f t="shared" si="1"/>
        <v>exampleemail</v>
      </c>
    </row>
    <row r="67" spans="1:2" x14ac:dyDescent="0.25">
      <c r="A67" t="s">
        <v>374</v>
      </c>
      <c r="B67" t="str">
        <f t="shared" ref="B67:B98" si="2">LOWER(SUBSTITUTE(A67," ",""))</f>
        <v>exchange</v>
      </c>
    </row>
    <row r="68" spans="1:2" x14ac:dyDescent="0.25">
      <c r="A68" t="s">
        <v>734</v>
      </c>
      <c r="B68" t="str">
        <f t="shared" si="2"/>
        <v>exchangeqhp</v>
      </c>
    </row>
    <row r="69" spans="1:2" x14ac:dyDescent="0.25">
      <c r="A69" t="s">
        <v>270</v>
      </c>
      <c r="B69" t="str">
        <f t="shared" si="2"/>
        <v>externalinterface</v>
      </c>
    </row>
    <row r="70" spans="1:2" x14ac:dyDescent="0.25">
      <c r="A70" t="s">
        <v>327</v>
      </c>
      <c r="B70" t="str">
        <f t="shared" si="2"/>
        <v>familymember</v>
      </c>
    </row>
    <row r="71" spans="1:2" x14ac:dyDescent="0.25">
      <c r="A71" t="s">
        <v>4831</v>
      </c>
      <c r="B71" t="str">
        <f t="shared" si="2"/>
        <v>federalauditandoversightrequirement</v>
      </c>
    </row>
    <row r="72" spans="1:2" x14ac:dyDescent="0.25">
      <c r="A72" t="s">
        <v>326</v>
      </c>
      <c r="B72" t="str">
        <f t="shared" si="2"/>
        <v>federaldatahub</v>
      </c>
    </row>
    <row r="73" spans="1:2" x14ac:dyDescent="0.25">
      <c r="A73" t="s">
        <v>866</v>
      </c>
      <c r="B73" t="str">
        <f t="shared" si="2"/>
        <v>fpact</v>
      </c>
    </row>
    <row r="74" spans="1:2" x14ac:dyDescent="0.25">
      <c r="A74" t="s">
        <v>1954</v>
      </c>
      <c r="B74" t="str">
        <f t="shared" si="2"/>
        <v>fpl</v>
      </c>
    </row>
    <row r="75" spans="1:2" x14ac:dyDescent="0.25">
      <c r="A75" t="s">
        <v>705</v>
      </c>
      <c r="B75" t="str">
        <f t="shared" si="2"/>
        <v>gender</v>
      </c>
    </row>
    <row r="76" spans="1:2" x14ac:dyDescent="0.25">
      <c r="A76" t="s">
        <v>1851</v>
      </c>
      <c r="B76" t="str">
        <f t="shared" si="2"/>
        <v>healthcoverage</v>
      </c>
    </row>
    <row r="77" spans="1:2" x14ac:dyDescent="0.25">
      <c r="A77" t="s">
        <v>231</v>
      </c>
      <c r="B77" t="str">
        <f t="shared" si="2"/>
        <v>healthplan</v>
      </c>
    </row>
    <row r="78" spans="1:2" x14ac:dyDescent="0.25">
      <c r="A78" t="s">
        <v>4827</v>
      </c>
      <c r="B78" t="str">
        <f t="shared" si="2"/>
        <v>historyandviewingcapability</v>
      </c>
    </row>
    <row r="79" spans="1:2" x14ac:dyDescent="0.25">
      <c r="A79" t="s">
        <v>261</v>
      </c>
      <c r="B79" t="str">
        <f t="shared" si="2"/>
        <v>householdcomposition</v>
      </c>
    </row>
    <row r="80" spans="1:2" x14ac:dyDescent="0.25">
      <c r="A80" t="s">
        <v>294</v>
      </c>
      <c r="B80" t="str">
        <f t="shared" si="2"/>
        <v>householdmember</v>
      </c>
    </row>
    <row r="81" spans="1:2" x14ac:dyDescent="0.25">
      <c r="A81" t="s">
        <v>444</v>
      </c>
      <c r="B81" t="str">
        <f t="shared" si="2"/>
        <v>income</v>
      </c>
    </row>
    <row r="82" spans="1:2" x14ac:dyDescent="0.25">
      <c r="A82" t="s">
        <v>366</v>
      </c>
      <c r="B82" t="str">
        <f t="shared" si="2"/>
        <v>individual</v>
      </c>
    </row>
    <row r="83" spans="1:2" x14ac:dyDescent="0.25">
      <c r="A83" t="s">
        <v>613</v>
      </c>
      <c r="B83" t="str">
        <f t="shared" si="2"/>
        <v>individualdocument</v>
      </c>
    </row>
    <row r="84" spans="1:2" x14ac:dyDescent="0.25">
      <c r="A84" t="s">
        <v>237</v>
      </c>
      <c r="B84" t="str">
        <f t="shared" si="2"/>
        <v>individualenrollment</v>
      </c>
    </row>
    <row r="85" spans="1:2" x14ac:dyDescent="0.25">
      <c r="A85" t="s">
        <v>242</v>
      </c>
      <c r="B85" t="str">
        <f t="shared" si="2"/>
        <v>individualexemption</v>
      </c>
    </row>
    <row r="86" spans="1:2" x14ac:dyDescent="0.25">
      <c r="A86" t="s">
        <v>947</v>
      </c>
      <c r="B86" t="str">
        <f t="shared" si="2"/>
        <v>intervention</v>
      </c>
    </row>
    <row r="87" spans="1:2" x14ac:dyDescent="0.25">
      <c r="A87" t="s">
        <v>4825</v>
      </c>
      <c r="B87" t="str">
        <f t="shared" si="2"/>
        <v>irs</v>
      </c>
    </row>
    <row r="88" spans="1:2" x14ac:dyDescent="0.25">
      <c r="A88" t="s">
        <v>1950</v>
      </c>
      <c r="B88" t="str">
        <f t="shared" si="2"/>
        <v>issuerqhpplanassessmentfee</v>
      </c>
    </row>
    <row r="89" spans="1:2" x14ac:dyDescent="0.25">
      <c r="A89" t="s">
        <v>768</v>
      </c>
      <c r="B89" t="str">
        <f t="shared" si="2"/>
        <v>location</v>
      </c>
    </row>
    <row r="90" spans="1:2" x14ac:dyDescent="0.25">
      <c r="A90" t="s">
        <v>2193</v>
      </c>
      <c r="B90" t="str">
        <f t="shared" si="2"/>
        <v>magimedi-cal</v>
      </c>
    </row>
    <row r="91" spans="1:2" x14ac:dyDescent="0.25">
      <c r="A91" t="s">
        <v>2202</v>
      </c>
      <c r="B91" t="str">
        <f t="shared" si="2"/>
        <v>medi-cal</v>
      </c>
    </row>
    <row r="92" spans="1:2" x14ac:dyDescent="0.25">
      <c r="A92" t="s">
        <v>2181</v>
      </c>
      <c r="B92" t="str">
        <f t="shared" si="2"/>
        <v>meds</v>
      </c>
    </row>
    <row r="93" spans="1:2" x14ac:dyDescent="0.25">
      <c r="A93" t="s">
        <v>698</v>
      </c>
      <c r="B93" t="str">
        <f t="shared" si="2"/>
        <v>medsinterface</v>
      </c>
    </row>
    <row r="94" spans="1:2" x14ac:dyDescent="0.25">
      <c r="A94" t="s">
        <v>913</v>
      </c>
      <c r="B94" t="str">
        <f t="shared" si="2"/>
        <v>mrmib</v>
      </c>
    </row>
    <row r="95" spans="1:2" x14ac:dyDescent="0.25">
      <c r="A95" t="s">
        <v>313</v>
      </c>
      <c r="B95" t="str">
        <f t="shared" si="2"/>
        <v>multipleservicechannel</v>
      </c>
    </row>
    <row r="96" spans="1:2" x14ac:dyDescent="0.25">
      <c r="A96" t="s">
        <v>250</v>
      </c>
      <c r="B96" t="str">
        <f t="shared" si="2"/>
        <v>netpremium</v>
      </c>
    </row>
    <row r="97" spans="1:2" x14ac:dyDescent="0.25">
      <c r="A97" t="s">
        <v>295</v>
      </c>
      <c r="B97" t="str">
        <f t="shared" si="2"/>
        <v>netsaving</v>
      </c>
    </row>
    <row r="98" spans="1:2" x14ac:dyDescent="0.25">
      <c r="A98" t="s">
        <v>404</v>
      </c>
      <c r="B98" t="str">
        <f t="shared" si="2"/>
        <v>number</v>
      </c>
    </row>
    <row r="99" spans="1:2" x14ac:dyDescent="0.25">
      <c r="A99" t="s">
        <v>310</v>
      </c>
      <c r="B99" t="str">
        <f t="shared" ref="B99:B130" si="3">LOWER(SUBSTITUTE(A99," ",""))</f>
        <v>onlineretrieval</v>
      </c>
    </row>
    <row r="100" spans="1:2" x14ac:dyDescent="0.25">
      <c r="A100" t="s">
        <v>406</v>
      </c>
      <c r="B100" t="str">
        <f t="shared" si="3"/>
        <v>payment</v>
      </c>
    </row>
    <row r="101" spans="1:2" x14ac:dyDescent="0.25">
      <c r="A101" t="s">
        <v>1951</v>
      </c>
      <c r="B101" t="str">
        <f t="shared" si="3"/>
        <v>pending</v>
      </c>
    </row>
    <row r="102" spans="1:2" x14ac:dyDescent="0.25">
      <c r="A102" t="s">
        <v>2207</v>
      </c>
      <c r="B102" t="str">
        <f t="shared" si="3"/>
        <v>perm</v>
      </c>
    </row>
    <row r="103" spans="1:2" x14ac:dyDescent="0.25">
      <c r="A103" t="s">
        <v>296</v>
      </c>
      <c r="B103" t="str">
        <f t="shared" si="3"/>
        <v>permanentpart</v>
      </c>
    </row>
    <row r="104" spans="1:2" x14ac:dyDescent="0.25">
      <c r="A104" t="s">
        <v>534</v>
      </c>
      <c r="B104" t="str">
        <f t="shared" si="3"/>
        <v>person</v>
      </c>
    </row>
    <row r="105" spans="1:2" x14ac:dyDescent="0.25">
      <c r="A105" t="s">
        <v>1944</v>
      </c>
      <c r="B105" t="str">
        <f t="shared" si="3"/>
        <v>personalhealthinformation</v>
      </c>
    </row>
    <row r="106" spans="1:2" x14ac:dyDescent="0.25">
      <c r="A106" t="s">
        <v>1945</v>
      </c>
      <c r="B106" t="str">
        <f t="shared" si="3"/>
        <v>personallyidentifiableinformation</v>
      </c>
    </row>
    <row r="107" spans="1:2" x14ac:dyDescent="0.25">
      <c r="A107" t="s">
        <v>4826</v>
      </c>
      <c r="B107" t="str">
        <f t="shared" si="3"/>
        <v>phi</v>
      </c>
    </row>
    <row r="108" spans="1:2" x14ac:dyDescent="0.25">
      <c r="A108" t="s">
        <v>1948</v>
      </c>
      <c r="B108" t="str">
        <f t="shared" si="3"/>
        <v>pii</v>
      </c>
    </row>
    <row r="109" spans="1:2" x14ac:dyDescent="0.25">
      <c r="A109" t="s">
        <v>258</v>
      </c>
      <c r="B109" t="str">
        <f t="shared" si="3"/>
        <v>planselection</v>
      </c>
    </row>
    <row r="110" spans="1:2" x14ac:dyDescent="0.25">
      <c r="A110" t="s">
        <v>254</v>
      </c>
      <c r="B110" t="str">
        <f t="shared" si="3"/>
        <v>pocketcost</v>
      </c>
    </row>
    <row r="111" spans="1:2" x14ac:dyDescent="0.25">
      <c r="A111" t="s">
        <v>307</v>
      </c>
      <c r="B111" t="str">
        <f t="shared" si="3"/>
        <v>potentialcomplianceissue</v>
      </c>
    </row>
    <row r="112" spans="1:2" x14ac:dyDescent="0.25">
      <c r="A112" t="s">
        <v>243</v>
      </c>
      <c r="B112" t="str">
        <f t="shared" si="3"/>
        <v>premiumpayment</v>
      </c>
    </row>
    <row r="113" spans="1:2" x14ac:dyDescent="0.25">
      <c r="A113" t="s">
        <v>378</v>
      </c>
      <c r="B113" t="str">
        <f t="shared" si="3"/>
        <v>process</v>
      </c>
    </row>
    <row r="114" spans="1:2" x14ac:dyDescent="0.25">
      <c r="A114" t="s">
        <v>4830</v>
      </c>
      <c r="B114" t="str">
        <f t="shared" si="3"/>
        <v>progress</v>
      </c>
    </row>
    <row r="115" spans="1:2" x14ac:dyDescent="0.25">
      <c r="A115" t="s">
        <v>502</v>
      </c>
      <c r="B115" t="str">
        <f t="shared" si="3"/>
        <v>provider</v>
      </c>
    </row>
    <row r="116" spans="1:2" x14ac:dyDescent="0.25">
      <c r="A116" t="s">
        <v>802</v>
      </c>
      <c r="B116" t="str">
        <f t="shared" si="3"/>
        <v>providerdirectory</v>
      </c>
    </row>
    <row r="117" spans="1:2" x14ac:dyDescent="0.25">
      <c r="A117" t="s">
        <v>381</v>
      </c>
      <c r="B117" t="str">
        <f t="shared" si="3"/>
        <v>qhp</v>
      </c>
    </row>
    <row r="118" spans="1:2" x14ac:dyDescent="0.25">
      <c r="A118" t="s">
        <v>708</v>
      </c>
      <c r="B118" t="str">
        <f t="shared" si="3"/>
        <v>qhpcertification</v>
      </c>
    </row>
    <row r="119" spans="1:2" x14ac:dyDescent="0.25">
      <c r="A119" t="s">
        <v>619</v>
      </c>
      <c r="B119" t="str">
        <f t="shared" si="3"/>
        <v>qhpevaluation</v>
      </c>
    </row>
    <row r="120" spans="1:2" x14ac:dyDescent="0.25">
      <c r="A120" t="s">
        <v>725</v>
      </c>
      <c r="B120" t="str">
        <f t="shared" si="3"/>
        <v>qhpinformation</v>
      </c>
    </row>
    <row r="121" spans="1:2" x14ac:dyDescent="0.25">
      <c r="A121" t="s">
        <v>4834</v>
      </c>
      <c r="B121" t="str">
        <f t="shared" si="3"/>
        <v>qhpinformationandpost</v>
      </c>
    </row>
    <row r="122" spans="1:2" x14ac:dyDescent="0.25">
      <c r="A122" t="s">
        <v>4833</v>
      </c>
      <c r="B122" t="str">
        <f t="shared" si="3"/>
        <v>qhppost</v>
      </c>
    </row>
    <row r="123" spans="1:2" x14ac:dyDescent="0.25">
      <c r="A123" t="s">
        <v>699</v>
      </c>
      <c r="B123" t="str">
        <f t="shared" si="3"/>
        <v>qhprecertification</v>
      </c>
    </row>
    <row r="124" spans="1:2" x14ac:dyDescent="0.25">
      <c r="A124" t="s">
        <v>380</v>
      </c>
      <c r="B124" t="str">
        <f t="shared" si="3"/>
        <v>qhps</v>
      </c>
    </row>
    <row r="125" spans="1:2" x14ac:dyDescent="0.25">
      <c r="A125" t="s">
        <v>233</v>
      </c>
      <c r="B125" t="str">
        <f t="shared" si="3"/>
        <v>qualifiedhealthplan</v>
      </c>
    </row>
    <row r="126" spans="1:2" x14ac:dyDescent="0.25">
      <c r="A126" t="s">
        <v>251</v>
      </c>
      <c r="B126" t="str">
        <f t="shared" si="3"/>
        <v>qualifiedhealthplanissuer</v>
      </c>
    </row>
    <row r="127" spans="1:2" x14ac:dyDescent="0.25">
      <c r="A127" t="s">
        <v>312</v>
      </c>
      <c r="B127" t="str">
        <f t="shared" si="3"/>
        <v>qualityindicator</v>
      </c>
    </row>
    <row r="128" spans="1:2" x14ac:dyDescent="0.25">
      <c r="A128" t="s">
        <v>236</v>
      </c>
      <c r="B128" t="str">
        <f t="shared" si="3"/>
        <v>qualityrating</v>
      </c>
    </row>
    <row r="129" spans="1:2" x14ac:dyDescent="0.25">
      <c r="A129" t="s">
        <v>274</v>
      </c>
      <c r="B129" t="str">
        <f t="shared" si="3"/>
        <v>questionicon</v>
      </c>
    </row>
    <row r="130" spans="1:2" x14ac:dyDescent="0.25">
      <c r="A130" t="s">
        <v>879</v>
      </c>
      <c r="B130" t="str">
        <f t="shared" si="3"/>
        <v>recipient</v>
      </c>
    </row>
    <row r="131" spans="1:2" x14ac:dyDescent="0.25">
      <c r="A131" t="s">
        <v>837</v>
      </c>
      <c r="B131" t="str">
        <f t="shared" ref="B131:B151" si="4">LOWER(SUBSTITUTE(A131," ",""))</f>
        <v>referral</v>
      </c>
    </row>
    <row r="132" spans="1:2" x14ac:dyDescent="0.25">
      <c r="A132" t="s">
        <v>684</v>
      </c>
      <c r="B132" t="str">
        <f t="shared" si="4"/>
        <v>region</v>
      </c>
    </row>
    <row r="133" spans="1:2" x14ac:dyDescent="0.25">
      <c r="A133" t="s">
        <v>369</v>
      </c>
      <c r="B133" t="str">
        <f t="shared" si="4"/>
        <v>report</v>
      </c>
    </row>
    <row r="134" spans="1:2" x14ac:dyDescent="0.25">
      <c r="A134" t="s">
        <v>630</v>
      </c>
      <c r="B134" t="str">
        <f t="shared" si="4"/>
        <v>result</v>
      </c>
    </row>
    <row r="135" spans="1:2" x14ac:dyDescent="0.25">
      <c r="A135" t="s">
        <v>2206</v>
      </c>
      <c r="B135" t="str">
        <f t="shared" si="4"/>
        <v>saws</v>
      </c>
    </row>
    <row r="136" spans="1:2" x14ac:dyDescent="0.25">
      <c r="A136" t="s">
        <v>1955</v>
      </c>
      <c r="B136" t="str">
        <f t="shared" si="4"/>
        <v>sci</v>
      </c>
    </row>
    <row r="137" spans="1:2" x14ac:dyDescent="0.25">
      <c r="A137" t="s">
        <v>2209</v>
      </c>
      <c r="B137" t="str">
        <f t="shared" si="4"/>
        <v>shop</v>
      </c>
    </row>
    <row r="138" spans="1:2" x14ac:dyDescent="0.25">
      <c r="A138" t="s">
        <v>1956</v>
      </c>
      <c r="B138" t="str">
        <f t="shared" si="4"/>
        <v>slcsp</v>
      </c>
    </row>
    <row r="139" spans="1:2" x14ac:dyDescent="0.25">
      <c r="A139" t="s">
        <v>430</v>
      </c>
      <c r="B139" t="str">
        <f t="shared" si="4"/>
        <v>source</v>
      </c>
    </row>
    <row r="140" spans="1:2" x14ac:dyDescent="0.25">
      <c r="A140" t="s">
        <v>1946</v>
      </c>
      <c r="B140" t="str">
        <f t="shared" si="4"/>
        <v>statecontroller'soffice</v>
      </c>
    </row>
    <row r="141" spans="1:2" x14ac:dyDescent="0.25">
      <c r="A141" t="s">
        <v>414</v>
      </c>
      <c r="B141" t="str">
        <f t="shared" si="4"/>
        <v>status</v>
      </c>
    </row>
    <row r="142" spans="1:2" x14ac:dyDescent="0.25">
      <c r="A142" t="s">
        <v>240</v>
      </c>
      <c r="B142" t="str">
        <f t="shared" si="4"/>
        <v>subsidizedhealthcoverage</v>
      </c>
    </row>
    <row r="143" spans="1:2" x14ac:dyDescent="0.25">
      <c r="A143" t="s">
        <v>429</v>
      </c>
      <c r="B143" t="str">
        <f t="shared" si="4"/>
        <v>timeframe</v>
      </c>
    </row>
    <row r="144" spans="1:2" x14ac:dyDescent="0.25">
      <c r="A144" t="s">
        <v>278</v>
      </c>
      <c r="B144" t="str">
        <f t="shared" si="4"/>
        <v>tribalaffiliation</v>
      </c>
    </row>
    <row r="145" spans="1:2" x14ac:dyDescent="0.25">
      <c r="A145" t="s">
        <v>320</v>
      </c>
      <c r="B145" t="str">
        <f t="shared" si="4"/>
        <v>upcomingmonth</v>
      </c>
    </row>
    <row r="146" spans="1:2" x14ac:dyDescent="0.25">
      <c r="A146" t="s">
        <v>402</v>
      </c>
      <c r="B146" t="str">
        <f t="shared" si="4"/>
        <v>user</v>
      </c>
    </row>
    <row r="147" spans="1:2" x14ac:dyDescent="0.25">
      <c r="A147" t="s">
        <v>878</v>
      </c>
      <c r="B147" t="str">
        <f t="shared" si="4"/>
        <v>vendor</v>
      </c>
    </row>
    <row r="148" spans="1:2" x14ac:dyDescent="0.25">
      <c r="A148" t="s">
        <v>265</v>
      </c>
      <c r="B148" t="str">
        <f t="shared" si="4"/>
        <v>verificationdocument</v>
      </c>
    </row>
    <row r="149" spans="1:2" x14ac:dyDescent="0.25">
      <c r="A149" t="s">
        <v>668</v>
      </c>
      <c r="B149" t="str">
        <f t="shared" si="4"/>
        <v>work</v>
      </c>
    </row>
    <row r="150" spans="1:2" x14ac:dyDescent="0.25">
      <c r="A150" t="s">
        <v>469</v>
      </c>
      <c r="B150" t="str">
        <f t="shared" si="4"/>
        <v>workflow</v>
      </c>
    </row>
    <row r="151" spans="1:2" x14ac:dyDescent="0.25">
      <c r="A151" t="s">
        <v>5012</v>
      </c>
      <c r="B151" t="str">
        <f t="shared" si="4"/>
        <v>zzzzz</v>
      </c>
    </row>
  </sheetData>
  <sortState ref="A2:B149">
    <sortCondition ref="B2:B14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19"/>
  <sheetViews>
    <sheetView workbookViewId="0">
      <selection activeCell="C2" sqref="C2"/>
    </sheetView>
  </sheetViews>
  <sheetFormatPr defaultRowHeight="15" x14ac:dyDescent="0.25"/>
  <cols>
    <col min="1" max="1" width="37.5703125" style="2" bestFit="1" customWidth="1"/>
    <col min="2" max="2" width="36.28515625" style="2" bestFit="1" customWidth="1"/>
    <col min="3" max="3" width="9.140625" style="2"/>
  </cols>
  <sheetData>
    <row r="1" spans="1:10" ht="45" x14ac:dyDescent="0.25">
      <c r="A1" s="2" t="s">
        <v>230</v>
      </c>
      <c r="B1" s="2" t="s">
        <v>333</v>
      </c>
      <c r="C1" s="2" t="s">
        <v>1957</v>
      </c>
      <c r="D1" s="2" t="s">
        <v>1981</v>
      </c>
      <c r="E1" s="2" t="s">
        <v>2188</v>
      </c>
      <c r="G1" s="4" t="s">
        <v>28</v>
      </c>
      <c r="H1" s="4" t="s">
        <v>168</v>
      </c>
      <c r="I1" s="4" t="s">
        <v>109</v>
      </c>
      <c r="J1" s="4" t="s">
        <v>126</v>
      </c>
    </row>
    <row r="2" spans="1:10" x14ac:dyDescent="0.25">
      <c r="A2" s="2" t="s">
        <v>1825</v>
      </c>
      <c r="B2" s="3" t="str">
        <f t="shared" ref="B2:B33" si="0">LOWER(SUBSTITUTE(A2," ",""))</f>
        <v>.</v>
      </c>
      <c r="C2" s="2">
        <f>COUNTA(B2:B94) - 2</f>
        <v>91</v>
      </c>
    </row>
    <row r="3" spans="1:10" x14ac:dyDescent="0.25">
      <c r="A3" s="2" t="s">
        <v>160</v>
      </c>
      <c r="B3" s="3" t="str">
        <f t="shared" si="0"/>
        <v>abuse</v>
      </c>
      <c r="D3">
        <f t="shared" ref="D3:D33" si="1">LEN(TRIM(A3))-LEN(B3)+1</f>
        <v>1</v>
      </c>
      <c r="E3" t="s">
        <v>2191</v>
      </c>
    </row>
    <row r="4" spans="1:10" x14ac:dyDescent="0.25">
      <c r="A4" s="2" t="s">
        <v>161</v>
      </c>
      <c r="B4" s="3" t="str">
        <f t="shared" si="0"/>
        <v>aca</v>
      </c>
      <c r="D4">
        <f t="shared" si="1"/>
        <v>1</v>
      </c>
      <c r="E4" t="s">
        <v>2192</v>
      </c>
    </row>
    <row r="5" spans="1:10" x14ac:dyDescent="0.25">
      <c r="A5" s="2" t="s">
        <v>38</v>
      </c>
      <c r="B5" s="3" t="str">
        <f t="shared" si="0"/>
        <v>account</v>
      </c>
      <c r="D5">
        <f t="shared" si="1"/>
        <v>1</v>
      </c>
      <c r="E5" t="s">
        <v>2192</v>
      </c>
    </row>
    <row r="6" spans="1:10" x14ac:dyDescent="0.25">
      <c r="A6" s="2" t="s">
        <v>405</v>
      </c>
      <c r="B6" s="3" t="str">
        <f t="shared" si="0"/>
        <v>age</v>
      </c>
      <c r="D6">
        <f t="shared" si="1"/>
        <v>1</v>
      </c>
      <c r="E6" t="s">
        <v>2192</v>
      </c>
    </row>
    <row r="7" spans="1:10" x14ac:dyDescent="0.25">
      <c r="A7" s="2" t="s">
        <v>111</v>
      </c>
      <c r="B7" s="3" t="str">
        <f t="shared" si="0"/>
        <v>agency</v>
      </c>
      <c r="D7">
        <f t="shared" si="1"/>
        <v>1</v>
      </c>
      <c r="E7" t="s">
        <v>2192</v>
      </c>
    </row>
    <row r="8" spans="1:10" x14ac:dyDescent="0.25">
      <c r="A8" s="2" t="s">
        <v>1960</v>
      </c>
      <c r="B8" s="3" t="str">
        <f t="shared" si="0"/>
        <v>aiim</v>
      </c>
      <c r="D8">
        <f t="shared" si="1"/>
        <v>1</v>
      </c>
      <c r="E8" t="s">
        <v>2192</v>
      </c>
    </row>
    <row r="9" spans="1:10" x14ac:dyDescent="0.25">
      <c r="A9" s="2" t="s">
        <v>92</v>
      </c>
      <c r="B9" s="3" t="str">
        <f t="shared" si="0"/>
        <v>aim</v>
      </c>
      <c r="D9">
        <f t="shared" si="1"/>
        <v>1</v>
      </c>
      <c r="E9" t="s">
        <v>2192</v>
      </c>
    </row>
    <row r="10" spans="1:10" x14ac:dyDescent="0.25">
      <c r="A10" s="2" t="s">
        <v>34</v>
      </c>
      <c r="B10" s="3" t="str">
        <f t="shared" si="0"/>
        <v>appeal</v>
      </c>
      <c r="D10">
        <f t="shared" si="1"/>
        <v>1</v>
      </c>
      <c r="E10" t="s">
        <v>2192</v>
      </c>
    </row>
    <row r="11" spans="1:10" x14ac:dyDescent="0.25">
      <c r="A11" s="2" t="s">
        <v>33</v>
      </c>
      <c r="B11" s="3" t="str">
        <f t="shared" si="0"/>
        <v>applicant</v>
      </c>
      <c r="D11">
        <f t="shared" si="1"/>
        <v>1</v>
      </c>
      <c r="E11" t="s">
        <v>2192</v>
      </c>
    </row>
    <row r="12" spans="1:10" x14ac:dyDescent="0.25">
      <c r="A12" s="2" t="s">
        <v>120</v>
      </c>
      <c r="B12" s="3" t="str">
        <f t="shared" si="0"/>
        <v>application</v>
      </c>
      <c r="D12">
        <f t="shared" si="1"/>
        <v>1</v>
      </c>
      <c r="E12" t="s">
        <v>2192</v>
      </c>
    </row>
    <row r="13" spans="1:10" x14ac:dyDescent="0.25">
      <c r="A13" s="2" t="s">
        <v>75</v>
      </c>
      <c r="B13" s="3" t="str">
        <f t="shared" si="0"/>
        <v>aptc</v>
      </c>
      <c r="D13">
        <f t="shared" si="1"/>
        <v>1</v>
      </c>
      <c r="E13" t="s">
        <v>2192</v>
      </c>
    </row>
    <row r="14" spans="1:10" x14ac:dyDescent="0.25">
      <c r="A14" s="2" t="s">
        <v>10</v>
      </c>
      <c r="B14" s="3" t="str">
        <f t="shared" si="0"/>
        <v>assister</v>
      </c>
      <c r="D14">
        <f t="shared" si="1"/>
        <v>1</v>
      </c>
      <c r="E14" t="s">
        <v>2192</v>
      </c>
    </row>
    <row r="15" spans="1:10" x14ac:dyDescent="0.25">
      <c r="A15" s="2" t="s">
        <v>222</v>
      </c>
      <c r="B15" s="3" t="str">
        <f t="shared" si="0"/>
        <v>attestation</v>
      </c>
      <c r="D15">
        <f t="shared" si="1"/>
        <v>1</v>
      </c>
      <c r="E15" t="s">
        <v>2192</v>
      </c>
    </row>
    <row r="16" spans="1:10" x14ac:dyDescent="0.25">
      <c r="A16" s="2" t="s">
        <v>79</v>
      </c>
      <c r="B16" s="3" t="str">
        <f t="shared" si="0"/>
        <v>bcctp</v>
      </c>
      <c r="D16">
        <f t="shared" si="1"/>
        <v>1</v>
      </c>
      <c r="E16" t="s">
        <v>2192</v>
      </c>
    </row>
    <row r="17" spans="1:5" x14ac:dyDescent="0.25">
      <c r="A17" s="2" t="s">
        <v>94</v>
      </c>
      <c r="B17" s="3" t="str">
        <f t="shared" si="0"/>
        <v>bhp</v>
      </c>
      <c r="D17">
        <f t="shared" si="1"/>
        <v>1</v>
      </c>
      <c r="E17" t="s">
        <v>2192</v>
      </c>
    </row>
    <row r="18" spans="1:5" x14ac:dyDescent="0.25">
      <c r="A18" s="2" t="s">
        <v>103</v>
      </c>
      <c r="B18" s="3" t="str">
        <f t="shared" si="0"/>
        <v>calfresh</v>
      </c>
      <c r="D18">
        <f t="shared" si="1"/>
        <v>1</v>
      </c>
      <c r="E18" t="s">
        <v>2192</v>
      </c>
    </row>
    <row r="19" spans="1:5" x14ac:dyDescent="0.25">
      <c r="A19" s="2" t="s">
        <v>0</v>
      </c>
      <c r="B19" s="3" t="str">
        <f t="shared" si="0"/>
        <v>calheers</v>
      </c>
      <c r="D19">
        <f t="shared" si="1"/>
        <v>1</v>
      </c>
      <c r="E19" t="s">
        <v>2192</v>
      </c>
    </row>
    <row r="20" spans="1:5" x14ac:dyDescent="0.25">
      <c r="A20" s="2" t="s">
        <v>102</v>
      </c>
      <c r="B20" s="3" t="str">
        <f t="shared" si="0"/>
        <v>calworks</v>
      </c>
      <c r="D20">
        <f t="shared" si="1"/>
        <v>1</v>
      </c>
      <c r="E20" t="s">
        <v>2192</v>
      </c>
    </row>
    <row r="21" spans="1:5" x14ac:dyDescent="0.25">
      <c r="A21" s="2" t="s">
        <v>116</v>
      </c>
      <c r="B21" s="3" t="str">
        <f t="shared" si="0"/>
        <v>case</v>
      </c>
      <c r="D21">
        <f t="shared" si="1"/>
        <v>1</v>
      </c>
      <c r="E21" t="s">
        <v>2192</v>
      </c>
    </row>
    <row r="22" spans="1:5" x14ac:dyDescent="0.25">
      <c r="A22" s="2" t="s">
        <v>115</v>
      </c>
      <c r="B22" s="3" t="str">
        <f t="shared" si="0"/>
        <v>caseload</v>
      </c>
      <c r="D22">
        <f t="shared" si="1"/>
        <v>1</v>
      </c>
      <c r="E22" t="s">
        <v>2192</v>
      </c>
    </row>
    <row r="23" spans="1:5" x14ac:dyDescent="0.25">
      <c r="A23" s="2" t="s">
        <v>229</v>
      </c>
      <c r="B23" s="3" t="str">
        <f t="shared" si="0"/>
        <v>catalog</v>
      </c>
      <c r="D23">
        <f t="shared" si="1"/>
        <v>1</v>
      </c>
      <c r="E23" t="s">
        <v>2192</v>
      </c>
    </row>
    <row r="24" spans="1:5" x14ac:dyDescent="0.25">
      <c r="A24" s="2" t="s">
        <v>143</v>
      </c>
      <c r="B24" s="3" t="str">
        <f t="shared" si="0"/>
        <v>cdi</v>
      </c>
      <c r="D24">
        <f t="shared" si="1"/>
        <v>1</v>
      </c>
      <c r="E24" t="s">
        <v>2192</v>
      </c>
    </row>
    <row r="25" spans="1:5" x14ac:dyDescent="0.25">
      <c r="A25" s="2" t="s">
        <v>91</v>
      </c>
      <c r="B25" s="3" t="str">
        <f t="shared" si="0"/>
        <v>chip</v>
      </c>
      <c r="D25">
        <f t="shared" si="1"/>
        <v>1</v>
      </c>
      <c r="E25" t="s">
        <v>2192</v>
      </c>
    </row>
    <row r="26" spans="1:5" x14ac:dyDescent="0.25">
      <c r="A26" s="2" t="s">
        <v>5</v>
      </c>
      <c r="B26" s="3" t="str">
        <f t="shared" si="0"/>
        <v>cin</v>
      </c>
      <c r="D26">
        <f t="shared" si="1"/>
        <v>1</v>
      </c>
      <c r="E26" t="s">
        <v>2192</v>
      </c>
    </row>
    <row r="27" spans="1:5" x14ac:dyDescent="0.25">
      <c r="A27" s="2" t="s">
        <v>155</v>
      </c>
      <c r="B27" s="3" t="str">
        <f t="shared" si="0"/>
        <v>claim</v>
      </c>
      <c r="D27">
        <f t="shared" si="1"/>
        <v>1</v>
      </c>
      <c r="E27" t="s">
        <v>2192</v>
      </c>
    </row>
    <row r="28" spans="1:5" x14ac:dyDescent="0.25">
      <c r="A28" s="2" t="s">
        <v>90</v>
      </c>
      <c r="B28" s="3" t="str">
        <f t="shared" si="0"/>
        <v>cms</v>
      </c>
      <c r="D28">
        <f t="shared" si="1"/>
        <v>1</v>
      </c>
      <c r="E28" t="s">
        <v>2192</v>
      </c>
    </row>
    <row r="29" spans="1:5" x14ac:dyDescent="0.25">
      <c r="A29" s="2" t="s">
        <v>1</v>
      </c>
      <c r="B29" s="3" t="str">
        <f t="shared" si="0"/>
        <v>consumer</v>
      </c>
      <c r="D29">
        <f t="shared" si="1"/>
        <v>1</v>
      </c>
      <c r="E29" t="s">
        <v>2192</v>
      </c>
    </row>
    <row r="30" spans="1:5" x14ac:dyDescent="0.25">
      <c r="A30" s="2" t="s">
        <v>93</v>
      </c>
      <c r="B30" s="3" t="str">
        <f t="shared" si="0"/>
        <v>csr</v>
      </c>
      <c r="D30">
        <f t="shared" si="1"/>
        <v>1</v>
      </c>
      <c r="E30" t="s">
        <v>2192</v>
      </c>
    </row>
    <row r="31" spans="1:5" x14ac:dyDescent="0.25">
      <c r="A31" s="2" t="s">
        <v>142</v>
      </c>
      <c r="B31" s="3" t="str">
        <f t="shared" si="0"/>
        <v>decertification</v>
      </c>
      <c r="D31">
        <f t="shared" si="1"/>
        <v>1</v>
      </c>
      <c r="E31" t="s">
        <v>2192</v>
      </c>
    </row>
    <row r="32" spans="1:5" x14ac:dyDescent="0.25">
      <c r="A32" s="2" t="s">
        <v>188</v>
      </c>
      <c r="B32" s="3" t="str">
        <f t="shared" si="0"/>
        <v>deductible</v>
      </c>
      <c r="D32">
        <f t="shared" si="1"/>
        <v>1</v>
      </c>
      <c r="E32" t="s">
        <v>2192</v>
      </c>
    </row>
    <row r="33" spans="1:5" x14ac:dyDescent="0.25">
      <c r="A33" s="2" t="s">
        <v>13</v>
      </c>
      <c r="B33" s="3" t="str">
        <f t="shared" si="0"/>
        <v>demographic</v>
      </c>
      <c r="D33">
        <f t="shared" si="1"/>
        <v>1</v>
      </c>
      <c r="E33" t="s">
        <v>2192</v>
      </c>
    </row>
    <row r="34" spans="1:5" x14ac:dyDescent="0.25">
      <c r="A34" s="2" t="s">
        <v>132</v>
      </c>
      <c r="B34" s="3" t="str">
        <f t="shared" ref="B34:B60" si="2">LOWER(SUBSTITUTE(A34," ",""))</f>
        <v>dhcs</v>
      </c>
      <c r="D34">
        <f t="shared" ref="D34:D60" si="3">LEN(TRIM(A34))-LEN(B34)+1</f>
        <v>1</v>
      </c>
      <c r="E34" t="s">
        <v>2192</v>
      </c>
    </row>
    <row r="35" spans="1:5" x14ac:dyDescent="0.25">
      <c r="A35" s="2" t="s">
        <v>55</v>
      </c>
      <c r="B35" s="3" t="str">
        <f t="shared" si="2"/>
        <v>disenroll</v>
      </c>
      <c r="D35">
        <f t="shared" si="3"/>
        <v>1</v>
      </c>
      <c r="E35" t="s">
        <v>2191</v>
      </c>
    </row>
    <row r="36" spans="1:5" x14ac:dyDescent="0.25">
      <c r="A36" s="2" t="s">
        <v>50</v>
      </c>
      <c r="B36" s="3" t="str">
        <f t="shared" si="2"/>
        <v>disposition</v>
      </c>
      <c r="D36">
        <f t="shared" si="3"/>
        <v>1</v>
      </c>
      <c r="E36" t="s">
        <v>2192</v>
      </c>
    </row>
    <row r="37" spans="1:5" x14ac:dyDescent="0.25">
      <c r="A37" s="2" t="s">
        <v>144</v>
      </c>
      <c r="B37" s="3" t="str">
        <f t="shared" si="2"/>
        <v>dmhc</v>
      </c>
      <c r="D37">
        <f t="shared" si="3"/>
        <v>1</v>
      </c>
      <c r="E37" t="s">
        <v>2192</v>
      </c>
    </row>
    <row r="38" spans="1:5" x14ac:dyDescent="0.25">
      <c r="A38" s="2" t="s">
        <v>105</v>
      </c>
      <c r="B38" s="3" t="str">
        <f t="shared" si="2"/>
        <v>doctor</v>
      </c>
      <c r="D38">
        <f t="shared" si="3"/>
        <v>1</v>
      </c>
      <c r="E38" t="s">
        <v>2192</v>
      </c>
    </row>
    <row r="39" spans="1:5" x14ac:dyDescent="0.25">
      <c r="A39" s="2" t="s">
        <v>180</v>
      </c>
      <c r="B39" s="3" t="str">
        <f t="shared" si="2"/>
        <v>employer</v>
      </c>
      <c r="D39">
        <f t="shared" si="3"/>
        <v>1</v>
      </c>
      <c r="E39" t="s">
        <v>2192</v>
      </c>
    </row>
    <row r="40" spans="1:5" x14ac:dyDescent="0.25">
      <c r="A40" s="2" t="s">
        <v>68</v>
      </c>
      <c r="B40" s="3" t="str">
        <f t="shared" si="2"/>
        <v>enroll</v>
      </c>
      <c r="D40">
        <f t="shared" si="3"/>
        <v>1</v>
      </c>
      <c r="E40" t="s">
        <v>2192</v>
      </c>
    </row>
    <row r="41" spans="1:5" x14ac:dyDescent="0.25">
      <c r="A41" s="2" t="s">
        <v>65</v>
      </c>
      <c r="B41" s="3" t="str">
        <f t="shared" si="2"/>
        <v>enrollee</v>
      </c>
      <c r="D41">
        <f t="shared" si="3"/>
        <v>1</v>
      </c>
      <c r="E41" t="s">
        <v>2192</v>
      </c>
    </row>
    <row r="42" spans="1:5" x14ac:dyDescent="0.25">
      <c r="A42" s="2" t="s">
        <v>2125</v>
      </c>
      <c r="B42" s="3" t="str">
        <f t="shared" si="2"/>
        <v>ethinicity</v>
      </c>
      <c r="D42">
        <f t="shared" si="3"/>
        <v>1</v>
      </c>
      <c r="E42" t="s">
        <v>2192</v>
      </c>
    </row>
    <row r="43" spans="1:5" x14ac:dyDescent="0.25">
      <c r="A43" s="2" t="s">
        <v>48</v>
      </c>
      <c r="B43" s="3" t="str">
        <f t="shared" si="2"/>
        <v>exchange</v>
      </c>
      <c r="D43">
        <f t="shared" si="3"/>
        <v>1</v>
      </c>
      <c r="E43" t="s">
        <v>2192</v>
      </c>
    </row>
    <row r="44" spans="1:5" x14ac:dyDescent="0.25">
      <c r="A44" s="2" t="s">
        <v>195</v>
      </c>
      <c r="B44" s="3" t="str">
        <f t="shared" si="2"/>
        <v>exemption</v>
      </c>
      <c r="D44">
        <f t="shared" si="3"/>
        <v>1</v>
      </c>
      <c r="E44" t="s">
        <v>2192</v>
      </c>
    </row>
    <row r="45" spans="1:5" x14ac:dyDescent="0.25">
      <c r="A45" s="2" t="s">
        <v>196</v>
      </c>
      <c r="B45" s="3" t="str">
        <f t="shared" si="2"/>
        <v>facility</v>
      </c>
      <c r="D45">
        <f t="shared" si="3"/>
        <v>1</v>
      </c>
      <c r="E45" t="s">
        <v>2192</v>
      </c>
    </row>
    <row r="46" spans="1:5" x14ac:dyDescent="0.25">
      <c r="A46" s="2" t="s">
        <v>76</v>
      </c>
      <c r="B46" s="3" t="str">
        <f t="shared" si="2"/>
        <v>family</v>
      </c>
      <c r="D46">
        <f t="shared" si="3"/>
        <v>1</v>
      </c>
      <c r="E46" t="s">
        <v>2192</v>
      </c>
    </row>
    <row r="47" spans="1:5" x14ac:dyDescent="0.25">
      <c r="A47" s="2" t="s">
        <v>80</v>
      </c>
      <c r="B47" s="3" t="str">
        <f t="shared" si="2"/>
        <v>fpact</v>
      </c>
      <c r="D47">
        <f t="shared" si="3"/>
        <v>1</v>
      </c>
      <c r="E47" t="s">
        <v>2192</v>
      </c>
    </row>
    <row r="48" spans="1:5" x14ac:dyDescent="0.25">
      <c r="A48" s="2" t="s">
        <v>96</v>
      </c>
      <c r="B48" s="3" t="str">
        <f t="shared" si="2"/>
        <v>fpl</v>
      </c>
      <c r="D48">
        <f t="shared" si="3"/>
        <v>1</v>
      </c>
      <c r="E48" t="s">
        <v>2192</v>
      </c>
    </row>
    <row r="49" spans="1:5" x14ac:dyDescent="0.25">
      <c r="A49" s="2" t="s">
        <v>159</v>
      </c>
      <c r="B49" s="3" t="str">
        <f t="shared" si="2"/>
        <v>fraud</v>
      </c>
      <c r="D49">
        <f t="shared" si="3"/>
        <v>1</v>
      </c>
      <c r="E49" t="s">
        <v>2192</v>
      </c>
    </row>
    <row r="50" spans="1:5" x14ac:dyDescent="0.25">
      <c r="A50" s="2" t="s">
        <v>1795</v>
      </c>
      <c r="B50" s="3" t="str">
        <f t="shared" si="2"/>
        <v>gender</v>
      </c>
      <c r="D50">
        <f t="shared" si="3"/>
        <v>1</v>
      </c>
      <c r="E50" t="s">
        <v>2192</v>
      </c>
    </row>
    <row r="51" spans="1:5" x14ac:dyDescent="0.25">
      <c r="A51" s="2" t="s">
        <v>22</v>
      </c>
      <c r="B51" s="3" t="str">
        <f t="shared" si="2"/>
        <v>group</v>
      </c>
      <c r="D51">
        <f t="shared" si="3"/>
        <v>1</v>
      </c>
      <c r="E51" t="s">
        <v>2192</v>
      </c>
    </row>
    <row r="52" spans="1:5" x14ac:dyDescent="0.25">
      <c r="A52" s="2" t="s">
        <v>191</v>
      </c>
      <c r="B52" s="3" t="str">
        <f t="shared" si="2"/>
        <v>guardian</v>
      </c>
      <c r="D52">
        <f t="shared" si="3"/>
        <v>1</v>
      </c>
      <c r="E52" t="s">
        <v>2192</v>
      </c>
    </row>
    <row r="53" spans="1:5" x14ac:dyDescent="0.25">
      <c r="A53" s="2" t="s">
        <v>186</v>
      </c>
      <c r="B53" s="3" t="str">
        <f t="shared" si="2"/>
        <v>income</v>
      </c>
      <c r="D53">
        <f t="shared" si="3"/>
        <v>1</v>
      </c>
      <c r="E53" t="s">
        <v>2192</v>
      </c>
    </row>
    <row r="54" spans="1:5" x14ac:dyDescent="0.25">
      <c r="A54" s="2" t="s">
        <v>44</v>
      </c>
      <c r="B54" s="3" t="str">
        <f t="shared" si="2"/>
        <v>individual</v>
      </c>
      <c r="D54">
        <f t="shared" si="3"/>
        <v>1</v>
      </c>
      <c r="E54" t="s">
        <v>2192</v>
      </c>
    </row>
    <row r="55" spans="1:5" x14ac:dyDescent="0.25">
      <c r="A55" s="2" t="s">
        <v>127</v>
      </c>
      <c r="B55" s="3" t="str">
        <f t="shared" si="2"/>
        <v>irs</v>
      </c>
      <c r="D55">
        <f t="shared" si="3"/>
        <v>1</v>
      </c>
      <c r="E55" t="s">
        <v>2192</v>
      </c>
    </row>
    <row r="56" spans="1:5" x14ac:dyDescent="0.25">
      <c r="A56" s="2" t="s">
        <v>54</v>
      </c>
      <c r="B56" s="3" t="str">
        <f t="shared" si="2"/>
        <v>issuer</v>
      </c>
      <c r="D56">
        <f t="shared" si="3"/>
        <v>1</v>
      </c>
      <c r="E56" t="s">
        <v>2192</v>
      </c>
    </row>
    <row r="57" spans="1:5" x14ac:dyDescent="0.25">
      <c r="A57" s="2" t="s">
        <v>1567</v>
      </c>
      <c r="B57" s="3" t="str">
        <f t="shared" si="2"/>
        <v>location</v>
      </c>
      <c r="D57">
        <f t="shared" si="3"/>
        <v>1</v>
      </c>
      <c r="E57" t="s">
        <v>2192</v>
      </c>
    </row>
    <row r="58" spans="1:5" x14ac:dyDescent="0.25">
      <c r="A58" s="2" t="s">
        <v>104</v>
      </c>
      <c r="B58" s="3" t="str">
        <f t="shared" si="2"/>
        <v>medi-cal</v>
      </c>
      <c r="D58">
        <f t="shared" si="3"/>
        <v>1</v>
      </c>
      <c r="E58" t="s">
        <v>2192</v>
      </c>
    </row>
    <row r="59" spans="1:5" x14ac:dyDescent="0.25">
      <c r="A59" s="2" t="s">
        <v>36</v>
      </c>
      <c r="B59" s="3" t="str">
        <f t="shared" si="2"/>
        <v>meds</v>
      </c>
      <c r="D59">
        <f t="shared" si="3"/>
        <v>1</v>
      </c>
      <c r="E59" t="s">
        <v>2192</v>
      </c>
    </row>
    <row r="60" spans="1:5" x14ac:dyDescent="0.25">
      <c r="A60" s="2" t="s">
        <v>133</v>
      </c>
      <c r="B60" s="3" t="str">
        <f t="shared" si="2"/>
        <v>mrmib</v>
      </c>
      <c r="D60">
        <f t="shared" si="3"/>
        <v>1</v>
      </c>
      <c r="E60" t="s">
        <v>2192</v>
      </c>
    </row>
    <row r="61" spans="1:5" x14ac:dyDescent="0.25">
      <c r="A61" s="2" t="s">
        <v>225</v>
      </c>
      <c r="B61" s="3" t="str">
        <f t="shared" ref="B61:B85" si="4">LOWER(SUBSTITUTE(A61," ",""))</f>
        <v>notification</v>
      </c>
      <c r="D61">
        <f t="shared" ref="D61:D86" si="5">LEN(TRIM(A61))-LEN(B61)+1</f>
        <v>1</v>
      </c>
      <c r="E61" t="s">
        <v>2192</v>
      </c>
    </row>
    <row r="62" spans="1:5" x14ac:dyDescent="0.25">
      <c r="A62" s="2" t="s">
        <v>14</v>
      </c>
      <c r="B62" s="3" t="str">
        <f t="shared" si="4"/>
        <v>outreach</v>
      </c>
      <c r="D62">
        <f t="shared" si="5"/>
        <v>1</v>
      </c>
      <c r="E62" t="s">
        <v>2192</v>
      </c>
    </row>
    <row r="63" spans="1:5" x14ac:dyDescent="0.25">
      <c r="A63" s="2" t="s">
        <v>112</v>
      </c>
      <c r="B63" s="3" t="str">
        <f t="shared" si="4"/>
        <v>participant</v>
      </c>
      <c r="D63">
        <f t="shared" si="5"/>
        <v>1</v>
      </c>
      <c r="E63" t="s">
        <v>2192</v>
      </c>
    </row>
    <row r="64" spans="1:5" x14ac:dyDescent="0.25">
      <c r="A64" s="2" t="s">
        <v>89</v>
      </c>
      <c r="B64" s="3" t="str">
        <f t="shared" si="4"/>
        <v>patient</v>
      </c>
      <c r="D64">
        <f t="shared" si="5"/>
        <v>1</v>
      </c>
      <c r="E64" t="s">
        <v>2192</v>
      </c>
    </row>
    <row r="65" spans="1:5" x14ac:dyDescent="0.25">
      <c r="A65" s="2" t="s">
        <v>223</v>
      </c>
      <c r="B65" s="3" t="str">
        <f t="shared" si="4"/>
        <v>penalty</v>
      </c>
      <c r="D65">
        <f t="shared" si="5"/>
        <v>1</v>
      </c>
      <c r="E65" t="s">
        <v>2192</v>
      </c>
    </row>
    <row r="66" spans="1:5" x14ac:dyDescent="0.25">
      <c r="A66" s="2" t="s">
        <v>178</v>
      </c>
      <c r="B66" s="3" t="str">
        <f t="shared" si="4"/>
        <v>perm</v>
      </c>
      <c r="D66">
        <f t="shared" si="5"/>
        <v>1</v>
      </c>
      <c r="E66" t="s">
        <v>2192</v>
      </c>
    </row>
    <row r="67" spans="1:5" x14ac:dyDescent="0.25">
      <c r="A67" s="2" t="s">
        <v>25</v>
      </c>
      <c r="B67" s="3" t="str">
        <f t="shared" si="4"/>
        <v>person</v>
      </c>
      <c r="D67">
        <f t="shared" si="5"/>
        <v>1</v>
      </c>
      <c r="E67" t="s">
        <v>2192</v>
      </c>
    </row>
    <row r="68" spans="1:5" x14ac:dyDescent="0.25">
      <c r="A68" s="2" t="s">
        <v>174</v>
      </c>
      <c r="B68" s="3" t="str">
        <f t="shared" si="4"/>
        <v>phi</v>
      </c>
      <c r="D68">
        <f t="shared" si="5"/>
        <v>1</v>
      </c>
      <c r="E68" t="s">
        <v>2192</v>
      </c>
    </row>
    <row r="69" spans="1:5" x14ac:dyDescent="0.25">
      <c r="A69" s="2" t="s">
        <v>173</v>
      </c>
      <c r="B69" s="3" t="str">
        <f t="shared" si="4"/>
        <v>pii</v>
      </c>
      <c r="D69">
        <f t="shared" si="5"/>
        <v>1</v>
      </c>
      <c r="E69" t="s">
        <v>2192</v>
      </c>
    </row>
    <row r="70" spans="1:5" x14ac:dyDescent="0.25">
      <c r="A70" s="2" t="s">
        <v>118</v>
      </c>
      <c r="B70" s="3" t="str">
        <f t="shared" si="4"/>
        <v>plan</v>
      </c>
      <c r="D70">
        <f t="shared" si="5"/>
        <v>1</v>
      </c>
      <c r="E70" t="s">
        <v>2192</v>
      </c>
    </row>
    <row r="71" spans="1:5" x14ac:dyDescent="0.25">
      <c r="A71" s="2" t="s">
        <v>107</v>
      </c>
      <c r="B71" s="3" t="str">
        <f t="shared" si="4"/>
        <v>premium</v>
      </c>
      <c r="D71">
        <f t="shared" si="5"/>
        <v>1</v>
      </c>
      <c r="E71" t="s">
        <v>2192</v>
      </c>
    </row>
    <row r="72" spans="1:5" x14ac:dyDescent="0.25">
      <c r="A72" s="2" t="s">
        <v>123</v>
      </c>
      <c r="B72" s="3" t="str">
        <f t="shared" si="4"/>
        <v>program</v>
      </c>
      <c r="D72">
        <f t="shared" si="5"/>
        <v>1</v>
      </c>
      <c r="E72" t="s">
        <v>2192</v>
      </c>
    </row>
    <row r="73" spans="1:5" x14ac:dyDescent="0.25">
      <c r="A73" s="2" t="s">
        <v>87</v>
      </c>
      <c r="B73" s="3" t="str">
        <f t="shared" si="4"/>
        <v>provider</v>
      </c>
      <c r="D73">
        <f t="shared" si="5"/>
        <v>1</v>
      </c>
      <c r="E73" t="s">
        <v>2192</v>
      </c>
    </row>
    <row r="74" spans="1:5" x14ac:dyDescent="0.25">
      <c r="A74" s="2" t="s">
        <v>56</v>
      </c>
      <c r="B74" s="3" t="str">
        <f t="shared" si="4"/>
        <v>qhp</v>
      </c>
      <c r="D74">
        <f t="shared" si="5"/>
        <v>1</v>
      </c>
      <c r="E74" t="s">
        <v>2192</v>
      </c>
    </row>
    <row r="75" spans="1:5" x14ac:dyDescent="0.25">
      <c r="A75" s="2" t="s">
        <v>1820</v>
      </c>
      <c r="B75" s="3" t="str">
        <f t="shared" si="4"/>
        <v>race</v>
      </c>
      <c r="D75">
        <f t="shared" si="5"/>
        <v>1</v>
      </c>
      <c r="E75" t="s">
        <v>2192</v>
      </c>
    </row>
    <row r="76" spans="1:5" x14ac:dyDescent="0.25">
      <c r="A76" s="2" t="s">
        <v>141</v>
      </c>
      <c r="B76" s="3" t="str">
        <f t="shared" si="4"/>
        <v>recertification</v>
      </c>
      <c r="D76">
        <f t="shared" si="5"/>
        <v>1</v>
      </c>
      <c r="E76" t="s">
        <v>2192</v>
      </c>
    </row>
    <row r="77" spans="1:5" x14ac:dyDescent="0.25">
      <c r="A77" s="2" t="s">
        <v>190</v>
      </c>
      <c r="B77" s="3" t="str">
        <f t="shared" si="4"/>
        <v>recipient</v>
      </c>
      <c r="D77">
        <f t="shared" si="5"/>
        <v>1</v>
      </c>
      <c r="E77" t="s">
        <v>2192</v>
      </c>
    </row>
    <row r="78" spans="1:5" x14ac:dyDescent="0.25">
      <c r="A78" s="2" t="s">
        <v>98</v>
      </c>
      <c r="B78" s="3" t="str">
        <f t="shared" si="4"/>
        <v>referral</v>
      </c>
      <c r="D78">
        <f t="shared" si="5"/>
        <v>1</v>
      </c>
      <c r="E78" t="s">
        <v>2192</v>
      </c>
    </row>
    <row r="79" spans="1:5" x14ac:dyDescent="0.25">
      <c r="A79" s="2" t="s">
        <v>1582</v>
      </c>
      <c r="B79" s="3" t="str">
        <f t="shared" si="4"/>
        <v>region</v>
      </c>
      <c r="D79">
        <f t="shared" si="5"/>
        <v>1</v>
      </c>
      <c r="E79" t="s">
        <v>2192</v>
      </c>
    </row>
    <row r="80" spans="1:5" x14ac:dyDescent="0.25">
      <c r="A80" s="2" t="s">
        <v>129</v>
      </c>
      <c r="B80" s="3" t="str">
        <f t="shared" si="4"/>
        <v>reinsurance</v>
      </c>
      <c r="D80">
        <f t="shared" si="5"/>
        <v>1</v>
      </c>
      <c r="E80" t="s">
        <v>2192</v>
      </c>
    </row>
    <row r="81" spans="1:5" x14ac:dyDescent="0.25">
      <c r="A81" s="2" t="s">
        <v>170</v>
      </c>
      <c r="B81" s="3" t="str">
        <f t="shared" si="4"/>
        <v>renewal</v>
      </c>
      <c r="D81">
        <f t="shared" si="5"/>
        <v>1</v>
      </c>
      <c r="E81" t="s">
        <v>2192</v>
      </c>
    </row>
    <row r="82" spans="1:5" x14ac:dyDescent="0.25">
      <c r="A82" s="2" t="s">
        <v>99</v>
      </c>
      <c r="B82" s="3" t="str">
        <f t="shared" si="4"/>
        <v>saws</v>
      </c>
      <c r="D82">
        <f t="shared" si="5"/>
        <v>1</v>
      </c>
      <c r="E82" t="s">
        <v>2192</v>
      </c>
    </row>
    <row r="83" spans="1:5" x14ac:dyDescent="0.25">
      <c r="A83" s="2" t="s">
        <v>8</v>
      </c>
      <c r="B83" s="3" t="str">
        <f t="shared" si="4"/>
        <v>sci</v>
      </c>
      <c r="D83">
        <f t="shared" si="5"/>
        <v>1</v>
      </c>
      <c r="E83" t="s">
        <v>2192</v>
      </c>
    </row>
    <row r="84" spans="1:5" x14ac:dyDescent="0.25">
      <c r="A84" s="2" t="s">
        <v>41</v>
      </c>
      <c r="B84" s="3" t="str">
        <f t="shared" si="4"/>
        <v>self-attest</v>
      </c>
      <c r="D84">
        <f t="shared" si="5"/>
        <v>1</v>
      </c>
      <c r="E84" t="s">
        <v>2191</v>
      </c>
    </row>
    <row r="85" spans="1:5" x14ac:dyDescent="0.25">
      <c r="A85" s="2" t="s">
        <v>1754</v>
      </c>
      <c r="B85" s="3" t="str">
        <f t="shared" si="4"/>
        <v>sex</v>
      </c>
      <c r="D85">
        <f t="shared" si="5"/>
        <v>1</v>
      </c>
      <c r="E85" t="s">
        <v>2192</v>
      </c>
    </row>
    <row r="86" spans="1:5" x14ac:dyDescent="0.25">
      <c r="A86" s="2" t="s">
        <v>63</v>
      </c>
      <c r="B86" s="3" t="str">
        <f t="shared" ref="B86:B94" si="6">LOWER(SUBSTITUTE(A86," ",""))</f>
        <v>shop</v>
      </c>
      <c r="D86">
        <f t="shared" si="5"/>
        <v>1</v>
      </c>
      <c r="E86" t="s">
        <v>2192</v>
      </c>
    </row>
    <row r="87" spans="1:5" x14ac:dyDescent="0.25">
      <c r="A87" s="2" t="s">
        <v>128</v>
      </c>
      <c r="B87" s="3" t="str">
        <f t="shared" si="6"/>
        <v>slcsp</v>
      </c>
      <c r="D87">
        <f t="shared" ref="D87:D93" si="7">LEN(TRIM(A87))-LEN(B87)+1</f>
        <v>1</v>
      </c>
      <c r="E87" t="s">
        <v>2192</v>
      </c>
    </row>
    <row r="88" spans="1:5" x14ac:dyDescent="0.25">
      <c r="A88" s="2" t="s">
        <v>108</v>
      </c>
      <c r="B88" s="3" t="str">
        <f t="shared" si="6"/>
        <v>staff</v>
      </c>
      <c r="D88">
        <f t="shared" si="7"/>
        <v>1</v>
      </c>
      <c r="E88" t="s">
        <v>2192</v>
      </c>
    </row>
    <row r="89" spans="1:5" x14ac:dyDescent="0.25">
      <c r="A89" s="2" t="s">
        <v>37</v>
      </c>
      <c r="B89" s="3" t="str">
        <f t="shared" si="6"/>
        <v>substantiation</v>
      </c>
      <c r="D89">
        <f t="shared" si="7"/>
        <v>1</v>
      </c>
      <c r="E89" t="s">
        <v>2192</v>
      </c>
    </row>
    <row r="90" spans="1:5" x14ac:dyDescent="0.25">
      <c r="A90" s="2" t="s">
        <v>24</v>
      </c>
      <c r="B90" s="3" t="str">
        <f t="shared" si="6"/>
        <v>user</v>
      </c>
      <c r="D90">
        <f t="shared" si="7"/>
        <v>1</v>
      </c>
      <c r="E90" t="s">
        <v>2192</v>
      </c>
    </row>
    <row r="91" spans="1:5" x14ac:dyDescent="0.25">
      <c r="A91" s="2" t="s">
        <v>189</v>
      </c>
      <c r="B91" s="3" t="str">
        <f t="shared" si="6"/>
        <v>vendor</v>
      </c>
      <c r="D91">
        <f t="shared" si="7"/>
        <v>1</v>
      </c>
      <c r="E91" t="s">
        <v>2192</v>
      </c>
    </row>
    <row r="92" spans="1:5" x14ac:dyDescent="0.25">
      <c r="A92" s="2" t="s">
        <v>158</v>
      </c>
      <c r="B92" s="3" t="str">
        <f t="shared" si="6"/>
        <v>waste</v>
      </c>
      <c r="D92">
        <f t="shared" si="7"/>
        <v>1</v>
      </c>
      <c r="E92" t="s">
        <v>2192</v>
      </c>
    </row>
    <row r="93" spans="1:5" x14ac:dyDescent="0.25">
      <c r="A93" s="2" t="s">
        <v>137</v>
      </c>
      <c r="B93" s="3" t="str">
        <f t="shared" si="6"/>
        <v>weighting</v>
      </c>
      <c r="D93">
        <f t="shared" si="7"/>
        <v>1</v>
      </c>
      <c r="E93" t="s">
        <v>2191</v>
      </c>
    </row>
    <row r="94" spans="1:5" x14ac:dyDescent="0.25">
      <c r="A94" s="2" t="s">
        <v>966</v>
      </c>
      <c r="B94" s="3" t="str">
        <f t="shared" si="6"/>
        <v>zzzz</v>
      </c>
    </row>
    <row r="95" spans="1:5" x14ac:dyDescent="0.25">
      <c r="A95"/>
    </row>
    <row r="96" spans="1:5"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sheetData>
  <autoFilter ref="A1:J94"/>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53"/>
  <sheetViews>
    <sheetView workbookViewId="0">
      <selection activeCell="C2" sqref="C2"/>
    </sheetView>
  </sheetViews>
  <sheetFormatPr defaultRowHeight="15" x14ac:dyDescent="0.25"/>
  <cols>
    <col min="1" max="1" width="37.5703125" style="2" bestFit="1" customWidth="1"/>
    <col min="2" max="2" width="36.28515625" style="2" bestFit="1" customWidth="1"/>
    <col min="3" max="3" width="9.140625" style="2"/>
  </cols>
  <sheetData>
    <row r="1" spans="1:10" ht="45" x14ac:dyDescent="0.25">
      <c r="A1" s="2" t="s">
        <v>230</v>
      </c>
      <c r="B1" s="2" t="s">
        <v>333</v>
      </c>
      <c r="C1" s="2" t="s">
        <v>1957</v>
      </c>
      <c r="D1" s="2" t="s">
        <v>1981</v>
      </c>
      <c r="E1" s="2" t="s">
        <v>2188</v>
      </c>
      <c r="G1" s="4" t="s">
        <v>28</v>
      </c>
      <c r="H1" s="4" t="s">
        <v>168</v>
      </c>
      <c r="I1" s="4" t="s">
        <v>109</v>
      </c>
      <c r="J1" s="4" t="s">
        <v>126</v>
      </c>
    </row>
    <row r="2" spans="1:10" x14ac:dyDescent="0.25">
      <c r="A2" s="2" t="s">
        <v>1825</v>
      </c>
      <c r="B2" s="3" t="str">
        <f t="shared" ref="B2:B34" si="0">LOWER(SUBSTITUTE(A2," ",""))</f>
        <v>.</v>
      </c>
      <c r="C2" s="2">
        <f>COUNTA(B2:B128) - 2</f>
        <v>125</v>
      </c>
    </row>
    <row r="3" spans="1:10" x14ac:dyDescent="0.25">
      <c r="A3" s="2" t="s">
        <v>218</v>
      </c>
      <c r="B3" s="3" t="str">
        <f t="shared" si="0"/>
        <v>accreditingbody</v>
      </c>
      <c r="D3">
        <f t="shared" ref="D3:D35" si="1">LEN(TRIM(A3))-LEN(B3)+1</f>
        <v>2</v>
      </c>
      <c r="E3" t="s">
        <v>2192</v>
      </c>
    </row>
    <row r="4" spans="1:10" x14ac:dyDescent="0.25">
      <c r="A4" s="2" t="s">
        <v>169</v>
      </c>
      <c r="B4" s="3" t="str">
        <f t="shared" si="0"/>
        <v>activeapplication</v>
      </c>
      <c r="D4">
        <f t="shared" si="1"/>
        <v>2</v>
      </c>
      <c r="E4" t="s">
        <v>2192</v>
      </c>
    </row>
    <row r="5" spans="1:10" x14ac:dyDescent="0.25">
      <c r="A5" s="2" t="s">
        <v>2106</v>
      </c>
      <c r="B5" s="3" t="str">
        <f t="shared" si="0"/>
        <v>advancepremiumtaxcredit</v>
      </c>
      <c r="D5">
        <f t="shared" si="1"/>
        <v>4</v>
      </c>
      <c r="E5" t="s">
        <v>2192</v>
      </c>
    </row>
    <row r="6" spans="1:10" x14ac:dyDescent="0.25">
      <c r="A6" s="2" t="s">
        <v>182</v>
      </c>
      <c r="B6" s="3" t="str">
        <f t="shared" si="0"/>
        <v>agingofappeal</v>
      </c>
      <c r="D6">
        <f t="shared" si="1"/>
        <v>3</v>
      </c>
      <c r="E6" t="s">
        <v>2190</v>
      </c>
    </row>
    <row r="7" spans="1:10" x14ac:dyDescent="0.25">
      <c r="A7" s="2" t="s">
        <v>207</v>
      </c>
      <c r="B7" s="3" t="str">
        <f t="shared" si="0"/>
        <v>agingofreferral</v>
      </c>
      <c r="D7">
        <f t="shared" si="1"/>
        <v>3</v>
      </c>
      <c r="E7" t="s">
        <v>2190</v>
      </c>
    </row>
    <row r="8" spans="1:10" x14ac:dyDescent="0.25">
      <c r="A8" s="2" t="s">
        <v>67</v>
      </c>
      <c r="B8" s="3" t="str">
        <f t="shared" si="0"/>
        <v>annualeligibilityredetermination</v>
      </c>
      <c r="D8">
        <f t="shared" si="1"/>
        <v>3</v>
      </c>
      <c r="E8" t="s">
        <v>2192</v>
      </c>
    </row>
    <row r="9" spans="1:10" x14ac:dyDescent="0.25">
      <c r="A9" s="2" t="s">
        <v>60</v>
      </c>
      <c r="B9" s="3" t="str">
        <f t="shared" si="0"/>
        <v>annualenrollmentperiod</v>
      </c>
      <c r="D9">
        <f t="shared" si="1"/>
        <v>3</v>
      </c>
      <c r="E9" t="s">
        <v>2192</v>
      </c>
    </row>
    <row r="10" spans="1:10" x14ac:dyDescent="0.25">
      <c r="A10" s="2" t="s">
        <v>62</v>
      </c>
      <c r="B10" s="3" t="str">
        <f t="shared" si="0"/>
        <v>annualrenewal</v>
      </c>
      <c r="D10">
        <f t="shared" si="1"/>
        <v>2</v>
      </c>
      <c r="E10" t="s">
        <v>2192</v>
      </c>
    </row>
    <row r="11" spans="1:10" x14ac:dyDescent="0.25">
      <c r="A11" s="2" t="s">
        <v>119</v>
      </c>
      <c r="B11" s="3" t="str">
        <f t="shared" si="0"/>
        <v>anonymousshopping</v>
      </c>
      <c r="D11">
        <f t="shared" si="1"/>
        <v>2</v>
      </c>
      <c r="E11" t="s">
        <v>2192</v>
      </c>
    </row>
    <row r="12" spans="1:10" x14ac:dyDescent="0.25">
      <c r="A12" s="2" t="s">
        <v>1961</v>
      </c>
      <c r="B12" s="3" t="str">
        <f t="shared" si="0"/>
        <v>aptcassociate</v>
      </c>
      <c r="D12">
        <f t="shared" si="1"/>
        <v>2</v>
      </c>
      <c r="E12" t="s">
        <v>2192</v>
      </c>
    </row>
    <row r="13" spans="1:10" x14ac:dyDescent="0.25">
      <c r="A13" s="2" t="s">
        <v>211</v>
      </c>
      <c r="B13" s="3" t="str">
        <f t="shared" si="0"/>
        <v>aptcsubsidy</v>
      </c>
      <c r="D13">
        <f t="shared" si="1"/>
        <v>2</v>
      </c>
      <c r="E13" t="s">
        <v>2192</v>
      </c>
    </row>
    <row r="14" spans="1:10" x14ac:dyDescent="0.25">
      <c r="A14" s="2" t="s">
        <v>217</v>
      </c>
      <c r="B14" s="3" t="str">
        <f t="shared" si="0"/>
        <v>assisterfee</v>
      </c>
      <c r="D14">
        <f t="shared" si="1"/>
        <v>2</v>
      </c>
      <c r="E14" t="s">
        <v>2192</v>
      </c>
    </row>
    <row r="15" spans="1:10" x14ac:dyDescent="0.25">
      <c r="A15" s="2" t="s">
        <v>204</v>
      </c>
      <c r="B15" s="3" t="str">
        <f t="shared" si="0"/>
        <v>atriskcost</v>
      </c>
      <c r="D15">
        <f t="shared" si="1"/>
        <v>3</v>
      </c>
      <c r="E15" t="s">
        <v>2190</v>
      </c>
    </row>
    <row r="16" spans="1:10" x14ac:dyDescent="0.25">
      <c r="A16" s="2" t="s">
        <v>58</v>
      </c>
      <c r="B16" s="3" t="str">
        <f t="shared" si="0"/>
        <v>autoenroll</v>
      </c>
      <c r="D16">
        <f t="shared" si="1"/>
        <v>2</v>
      </c>
      <c r="E16" t="s">
        <v>2192</v>
      </c>
    </row>
    <row r="17" spans="1:5" x14ac:dyDescent="0.25">
      <c r="A17" s="2" t="s">
        <v>29</v>
      </c>
      <c r="B17" s="3" t="str">
        <f t="shared" si="0"/>
        <v>automaticsequencing</v>
      </c>
      <c r="D17">
        <f t="shared" si="1"/>
        <v>2</v>
      </c>
      <c r="E17" t="s">
        <v>2192</v>
      </c>
    </row>
    <row r="18" spans="1:5" x14ac:dyDescent="0.25">
      <c r="A18" s="2" t="s">
        <v>140</v>
      </c>
      <c r="B18" s="3" t="str">
        <f t="shared" si="0"/>
        <v>californiadepartmentofinsurance</v>
      </c>
      <c r="D18">
        <f t="shared" si="1"/>
        <v>4</v>
      </c>
      <c r="E18" t="s">
        <v>2190</v>
      </c>
    </row>
    <row r="19" spans="1:5" x14ac:dyDescent="0.25">
      <c r="A19" s="24" t="s">
        <v>1963</v>
      </c>
      <c r="B19" s="3" t="str">
        <f t="shared" si="0"/>
        <v>californiapolicy</v>
      </c>
      <c r="D19">
        <f t="shared" si="1"/>
        <v>2</v>
      </c>
      <c r="E19" t="s">
        <v>2192</v>
      </c>
    </row>
    <row r="20" spans="1:5" x14ac:dyDescent="0.25">
      <c r="A20" s="2" t="s">
        <v>362</v>
      </c>
      <c r="B20" s="3" t="str">
        <f t="shared" si="0"/>
        <v>callcenter</v>
      </c>
      <c r="D20">
        <f t="shared" si="1"/>
        <v>2</v>
      </c>
      <c r="E20" t="s">
        <v>2192</v>
      </c>
    </row>
    <row r="21" spans="1:5" x14ac:dyDescent="0.25">
      <c r="A21" s="2" t="s">
        <v>198</v>
      </c>
      <c r="B21" s="3" t="str">
        <f t="shared" si="0"/>
        <v>carecoordination</v>
      </c>
      <c r="D21">
        <f t="shared" si="1"/>
        <v>2</v>
      </c>
      <c r="E21" t="s">
        <v>2192</v>
      </c>
    </row>
    <row r="22" spans="1:5" x14ac:dyDescent="0.25">
      <c r="A22" s="2" t="s">
        <v>114</v>
      </c>
      <c r="B22" s="3" t="str">
        <f t="shared" si="0"/>
        <v>casemanagement</v>
      </c>
      <c r="D22">
        <f t="shared" si="1"/>
        <v>2</v>
      </c>
      <c r="E22" t="s">
        <v>2192</v>
      </c>
    </row>
    <row r="23" spans="1:5" x14ac:dyDescent="0.25">
      <c r="A23" s="2" t="s">
        <v>154</v>
      </c>
      <c r="B23" s="3" t="str">
        <f t="shared" si="0"/>
        <v>caserecord</v>
      </c>
      <c r="D23">
        <f t="shared" si="1"/>
        <v>2</v>
      </c>
      <c r="E23" t="s">
        <v>2192</v>
      </c>
    </row>
    <row r="24" spans="1:5" x14ac:dyDescent="0.25">
      <c r="A24" s="2" t="s">
        <v>78</v>
      </c>
      <c r="B24" s="3" t="str">
        <f t="shared" si="0"/>
        <v>chdpgateway</v>
      </c>
      <c r="D24">
        <f t="shared" si="1"/>
        <v>2</v>
      </c>
      <c r="E24" t="s">
        <v>2192</v>
      </c>
    </row>
    <row r="25" spans="1:5" x14ac:dyDescent="0.25">
      <c r="A25" s="2" t="s">
        <v>6</v>
      </c>
      <c r="B25" s="3" t="str">
        <f t="shared" si="0"/>
        <v>clientidentificationnumber</v>
      </c>
      <c r="D25">
        <f t="shared" si="1"/>
        <v>3</v>
      </c>
      <c r="E25" t="s">
        <v>2192</v>
      </c>
    </row>
    <row r="26" spans="1:5" x14ac:dyDescent="0.25">
      <c r="A26" s="2" t="s">
        <v>15</v>
      </c>
      <c r="B26" s="3" t="str">
        <f t="shared" si="0"/>
        <v>consumersurvey</v>
      </c>
      <c r="D26">
        <f t="shared" si="1"/>
        <v>2</v>
      </c>
      <c r="E26" t="s">
        <v>2192</v>
      </c>
    </row>
    <row r="27" spans="1:5" x14ac:dyDescent="0.25">
      <c r="A27" s="2" t="s">
        <v>177</v>
      </c>
      <c r="B27" s="3" t="str">
        <f t="shared" si="0"/>
        <v>controlagency</v>
      </c>
      <c r="D27">
        <f t="shared" si="1"/>
        <v>2</v>
      </c>
      <c r="E27" t="s">
        <v>2192</v>
      </c>
    </row>
    <row r="28" spans="1:5" x14ac:dyDescent="0.25">
      <c r="A28" s="2" t="s">
        <v>1106</v>
      </c>
      <c r="B28" s="3" t="str">
        <f t="shared" si="0"/>
        <v>costsharingreduction</v>
      </c>
      <c r="D28">
        <f t="shared" si="1"/>
        <v>3</v>
      </c>
      <c r="E28" t="s">
        <v>2192</v>
      </c>
    </row>
    <row r="29" spans="1:5" x14ac:dyDescent="0.25">
      <c r="A29" s="2" t="s">
        <v>185</v>
      </c>
      <c r="B29" s="3" t="str">
        <f t="shared" si="0"/>
        <v>costsharingsubsidy</v>
      </c>
      <c r="D29">
        <f t="shared" si="1"/>
        <v>3</v>
      </c>
      <c r="E29" t="s">
        <v>2192</v>
      </c>
    </row>
    <row r="30" spans="1:5" x14ac:dyDescent="0.25">
      <c r="A30" s="2" t="s">
        <v>1962</v>
      </c>
      <c r="B30" s="3" t="str">
        <f t="shared" si="0"/>
        <v>csrassociate</v>
      </c>
      <c r="D30">
        <f t="shared" si="1"/>
        <v>2</v>
      </c>
      <c r="E30" t="s">
        <v>2192</v>
      </c>
    </row>
    <row r="31" spans="1:5" x14ac:dyDescent="0.25">
      <c r="A31" s="2" t="s">
        <v>1958</v>
      </c>
      <c r="B31" s="3" t="str">
        <f t="shared" si="0"/>
        <v>csrpayment</v>
      </c>
      <c r="D31">
        <f t="shared" si="1"/>
        <v>2</v>
      </c>
      <c r="E31" t="s">
        <v>2192</v>
      </c>
    </row>
    <row r="32" spans="1:5" x14ac:dyDescent="0.25">
      <c r="A32" s="2" t="s">
        <v>1959</v>
      </c>
      <c r="B32" s="3" t="str">
        <f t="shared" si="0"/>
        <v>csrsubsidy</v>
      </c>
      <c r="D32">
        <f t="shared" si="1"/>
        <v>2</v>
      </c>
      <c r="E32" t="s">
        <v>2192</v>
      </c>
    </row>
    <row r="33" spans="1:5" x14ac:dyDescent="0.25">
      <c r="A33" s="2" t="s">
        <v>202</v>
      </c>
      <c r="B33" s="3" t="str">
        <f t="shared" si="0"/>
        <v>deemedinfant</v>
      </c>
      <c r="D33">
        <f t="shared" si="1"/>
        <v>2</v>
      </c>
      <c r="E33" t="s">
        <v>2192</v>
      </c>
    </row>
    <row r="34" spans="1:5" x14ac:dyDescent="0.25">
      <c r="A34" s="2" t="s">
        <v>26</v>
      </c>
      <c r="B34" s="3" t="str">
        <f t="shared" si="0"/>
        <v>delegatedaccess</v>
      </c>
      <c r="D34">
        <f t="shared" si="1"/>
        <v>2</v>
      </c>
      <c r="E34" t="s">
        <v>2192</v>
      </c>
    </row>
    <row r="35" spans="1:5" x14ac:dyDescent="0.25">
      <c r="A35" s="2" t="s">
        <v>227</v>
      </c>
      <c r="B35" s="3" t="str">
        <f t="shared" ref="B35:B71" si="2">LOWER(SUBSTITUTE(A35," ",""))</f>
        <v>departmentofhealthcareservices</v>
      </c>
      <c r="D35">
        <f t="shared" si="1"/>
        <v>5</v>
      </c>
      <c r="E35" t="s">
        <v>2190</v>
      </c>
    </row>
    <row r="36" spans="1:5" x14ac:dyDescent="0.25">
      <c r="A36" s="2" t="s">
        <v>226</v>
      </c>
      <c r="B36" s="3" t="str">
        <f t="shared" si="2"/>
        <v>departmentofmanagedhealthcare</v>
      </c>
      <c r="D36">
        <f t="shared" ref="D36:D72" si="3">LEN(TRIM(A36))-LEN(B36)+1</f>
        <v>5</v>
      </c>
      <c r="E36" t="s">
        <v>2190</v>
      </c>
    </row>
    <row r="37" spans="1:5" x14ac:dyDescent="0.25">
      <c r="A37" s="2" t="s">
        <v>1409</v>
      </c>
      <c r="B37" s="3" t="str">
        <f t="shared" si="2"/>
        <v>disabilitystatus</v>
      </c>
      <c r="D37">
        <f t="shared" si="3"/>
        <v>2</v>
      </c>
      <c r="E37" t="s">
        <v>2192</v>
      </c>
    </row>
    <row r="38" spans="1:5" x14ac:dyDescent="0.25">
      <c r="A38" s="2" t="s">
        <v>166</v>
      </c>
      <c r="B38" s="3" t="str">
        <f t="shared" si="2"/>
        <v>effectivedate</v>
      </c>
      <c r="D38">
        <f t="shared" si="3"/>
        <v>2</v>
      </c>
      <c r="E38" t="s">
        <v>2192</v>
      </c>
    </row>
    <row r="39" spans="1:5" x14ac:dyDescent="0.25">
      <c r="A39" s="2" t="s">
        <v>84</v>
      </c>
      <c r="B39" s="3" t="str">
        <f t="shared" si="2"/>
        <v>eligibilityadministrator</v>
      </c>
      <c r="D39">
        <f t="shared" si="3"/>
        <v>2</v>
      </c>
      <c r="E39" t="s">
        <v>2192</v>
      </c>
    </row>
    <row r="40" spans="1:5" x14ac:dyDescent="0.25">
      <c r="A40" s="2" t="s">
        <v>209</v>
      </c>
      <c r="B40" s="3" t="str">
        <f t="shared" si="2"/>
        <v>eligibilityredetermination</v>
      </c>
      <c r="D40">
        <f t="shared" si="3"/>
        <v>2</v>
      </c>
      <c r="E40" t="s">
        <v>2192</v>
      </c>
    </row>
    <row r="41" spans="1:5" x14ac:dyDescent="0.25">
      <c r="A41" s="2" t="s">
        <v>64</v>
      </c>
      <c r="B41" s="3" t="str">
        <f t="shared" si="2"/>
        <v>employercoverage</v>
      </c>
      <c r="D41">
        <f t="shared" si="3"/>
        <v>2</v>
      </c>
      <c r="E41" t="s">
        <v>2192</v>
      </c>
    </row>
    <row r="42" spans="1:5" x14ac:dyDescent="0.25">
      <c r="A42" s="2" t="s">
        <v>1410</v>
      </c>
      <c r="B42" s="3" t="str">
        <f t="shared" si="2"/>
        <v>enrollmentperiod</v>
      </c>
      <c r="D42">
        <f t="shared" si="3"/>
        <v>2</v>
      </c>
      <c r="E42" t="s">
        <v>2192</v>
      </c>
    </row>
    <row r="43" spans="1:5" x14ac:dyDescent="0.25">
      <c r="A43" s="2" t="s">
        <v>53</v>
      </c>
      <c r="B43" s="3" t="str">
        <f t="shared" si="2"/>
        <v>enrollmentrenewal</v>
      </c>
      <c r="D43">
        <f t="shared" si="3"/>
        <v>2</v>
      </c>
      <c r="E43" t="s">
        <v>2192</v>
      </c>
    </row>
    <row r="44" spans="1:5" x14ac:dyDescent="0.25">
      <c r="A44" s="2" t="s">
        <v>16</v>
      </c>
      <c r="B44" s="3" t="str">
        <f t="shared" si="2"/>
        <v>exchangeconsumer</v>
      </c>
      <c r="D44">
        <f t="shared" si="3"/>
        <v>2</v>
      </c>
      <c r="E44" t="s">
        <v>2192</v>
      </c>
    </row>
    <row r="45" spans="1:5" x14ac:dyDescent="0.25">
      <c r="A45" s="2" t="s">
        <v>59</v>
      </c>
      <c r="B45" s="3" t="str">
        <f t="shared" si="2"/>
        <v>exchangecoverage</v>
      </c>
      <c r="D45">
        <f t="shared" si="3"/>
        <v>2</v>
      </c>
      <c r="E45" t="s">
        <v>2192</v>
      </c>
    </row>
    <row r="46" spans="1:5" x14ac:dyDescent="0.25">
      <c r="A46" s="2" t="s">
        <v>42</v>
      </c>
      <c r="B46" s="3" t="str">
        <f t="shared" si="2"/>
        <v>exchangeqhp</v>
      </c>
      <c r="D46">
        <f t="shared" si="3"/>
        <v>2</v>
      </c>
      <c r="E46" t="s">
        <v>2192</v>
      </c>
    </row>
    <row r="47" spans="1:5" x14ac:dyDescent="0.25">
      <c r="A47" s="2" t="s">
        <v>183</v>
      </c>
      <c r="B47" s="3" t="str">
        <f t="shared" si="2"/>
        <v>exemptionfromcoverage</v>
      </c>
      <c r="D47">
        <f t="shared" si="3"/>
        <v>3</v>
      </c>
      <c r="E47" t="s">
        <v>2190</v>
      </c>
    </row>
    <row r="48" spans="1:5" x14ac:dyDescent="0.25">
      <c r="A48" s="2" t="s">
        <v>52</v>
      </c>
      <c r="B48" s="3" t="str">
        <f t="shared" si="2"/>
        <v>exemptionrenewal</v>
      </c>
      <c r="D48">
        <f t="shared" si="3"/>
        <v>2</v>
      </c>
      <c r="E48" t="s">
        <v>2192</v>
      </c>
    </row>
    <row r="49" spans="1:5" x14ac:dyDescent="0.25">
      <c r="A49" s="2" t="s">
        <v>9</v>
      </c>
      <c r="B49" s="3" t="str">
        <f t="shared" si="2"/>
        <v>familymember</v>
      </c>
      <c r="D49">
        <f t="shared" si="3"/>
        <v>2</v>
      </c>
      <c r="E49" t="s">
        <v>2192</v>
      </c>
    </row>
    <row r="50" spans="1:5" x14ac:dyDescent="0.25">
      <c r="A50" s="2" t="s">
        <v>156</v>
      </c>
      <c r="B50" s="3" t="str">
        <f t="shared" si="2"/>
        <v>federalauditandoversight</v>
      </c>
      <c r="D50">
        <f t="shared" si="3"/>
        <v>4</v>
      </c>
      <c r="E50" t="s">
        <v>2189</v>
      </c>
    </row>
    <row r="51" spans="1:5" x14ac:dyDescent="0.25">
      <c r="A51" s="2" t="s">
        <v>85</v>
      </c>
      <c r="B51" s="3" t="str">
        <f t="shared" si="2"/>
        <v>federaldataserviceshub</v>
      </c>
      <c r="D51">
        <f t="shared" si="3"/>
        <v>4</v>
      </c>
      <c r="E51" t="s">
        <v>2192</v>
      </c>
    </row>
    <row r="52" spans="1:5" x14ac:dyDescent="0.25">
      <c r="A52" s="2" t="s">
        <v>157</v>
      </c>
      <c r="B52" s="3" t="str">
        <f t="shared" si="2"/>
        <v>federalexchange</v>
      </c>
      <c r="D52">
        <f t="shared" si="3"/>
        <v>2</v>
      </c>
      <c r="E52" t="s">
        <v>2192</v>
      </c>
    </row>
    <row r="53" spans="1:5" x14ac:dyDescent="0.25">
      <c r="A53" s="2" t="s">
        <v>95</v>
      </c>
      <c r="B53" s="3" t="str">
        <f t="shared" si="2"/>
        <v>federalpovertylevel</v>
      </c>
      <c r="D53">
        <f t="shared" si="3"/>
        <v>3</v>
      </c>
      <c r="E53" t="s">
        <v>2192</v>
      </c>
    </row>
    <row r="54" spans="1:5" x14ac:dyDescent="0.25">
      <c r="A54" s="2" t="s">
        <v>213</v>
      </c>
      <c r="B54" s="3" t="str">
        <f t="shared" si="2"/>
        <v>federalsystem</v>
      </c>
      <c r="D54">
        <f t="shared" si="3"/>
        <v>2</v>
      </c>
      <c r="E54" t="s">
        <v>2192</v>
      </c>
    </row>
    <row r="55" spans="1:5" x14ac:dyDescent="0.25">
      <c r="A55" s="2" t="s">
        <v>2</v>
      </c>
      <c r="B55" s="3" t="str">
        <f t="shared" si="2"/>
        <v>healthcoverage</v>
      </c>
      <c r="D55">
        <f t="shared" si="3"/>
        <v>2</v>
      </c>
      <c r="E55" t="s">
        <v>2192</v>
      </c>
    </row>
    <row r="56" spans="1:5" x14ac:dyDescent="0.25">
      <c r="A56" s="2" t="s">
        <v>69</v>
      </c>
      <c r="B56" s="3" t="str">
        <f t="shared" si="2"/>
        <v>healthplan</v>
      </c>
      <c r="D56">
        <f t="shared" si="3"/>
        <v>2</v>
      </c>
      <c r="E56" t="s">
        <v>2192</v>
      </c>
    </row>
    <row r="57" spans="1:5" x14ac:dyDescent="0.25">
      <c r="A57" s="2" t="s">
        <v>203</v>
      </c>
      <c r="B57" s="3" t="str">
        <f t="shared" si="2"/>
        <v>healthyfamily</v>
      </c>
      <c r="D57">
        <f t="shared" si="3"/>
        <v>2</v>
      </c>
      <c r="E57" t="s">
        <v>2192</v>
      </c>
    </row>
    <row r="58" spans="1:5" x14ac:dyDescent="0.25">
      <c r="A58" s="2" t="s">
        <v>23</v>
      </c>
      <c r="B58" s="3" t="str">
        <f t="shared" si="2"/>
        <v>high-use/low-useofexchangeeligibility</v>
      </c>
      <c r="D58">
        <f t="shared" si="3"/>
        <v>4</v>
      </c>
      <c r="E58" t="s">
        <v>2190</v>
      </c>
    </row>
    <row r="59" spans="1:5" x14ac:dyDescent="0.25">
      <c r="A59" s="2" t="s">
        <v>11</v>
      </c>
      <c r="B59" s="3" t="str">
        <f t="shared" si="2"/>
        <v>householdcomposition</v>
      </c>
      <c r="D59">
        <f t="shared" si="3"/>
        <v>2</v>
      </c>
      <c r="E59" t="s">
        <v>2192</v>
      </c>
    </row>
    <row r="60" spans="1:5" x14ac:dyDescent="0.25">
      <c r="A60" s="2" t="s">
        <v>201</v>
      </c>
      <c r="B60" s="3" t="str">
        <f t="shared" si="2"/>
        <v>householdmember</v>
      </c>
      <c r="D60">
        <f t="shared" si="3"/>
        <v>2</v>
      </c>
      <c r="E60" t="s">
        <v>2192</v>
      </c>
    </row>
    <row r="61" spans="1:5" x14ac:dyDescent="0.25">
      <c r="A61" s="2" t="s">
        <v>150</v>
      </c>
      <c r="B61" s="3" t="str">
        <f t="shared" si="2"/>
        <v>identificationcard</v>
      </c>
      <c r="D61">
        <f t="shared" si="3"/>
        <v>2</v>
      </c>
      <c r="E61" t="s">
        <v>2192</v>
      </c>
    </row>
    <row r="62" spans="1:5" x14ac:dyDescent="0.25">
      <c r="A62" s="2" t="s">
        <v>47</v>
      </c>
      <c r="B62" s="3" t="str">
        <f t="shared" si="2"/>
        <v>independentrevieworganization</v>
      </c>
      <c r="D62">
        <f t="shared" si="3"/>
        <v>3</v>
      </c>
      <c r="E62" t="s">
        <v>2192</v>
      </c>
    </row>
    <row r="63" spans="1:5" x14ac:dyDescent="0.25">
      <c r="A63" s="2" t="s">
        <v>208</v>
      </c>
      <c r="B63" s="3" t="str">
        <f t="shared" si="2"/>
        <v>insurancerequirement</v>
      </c>
      <c r="D63">
        <f t="shared" si="3"/>
        <v>2</v>
      </c>
      <c r="E63" t="s">
        <v>2192</v>
      </c>
    </row>
    <row r="64" spans="1:5" x14ac:dyDescent="0.25">
      <c r="A64" s="2" t="s">
        <v>214</v>
      </c>
      <c r="B64" s="3" t="str">
        <f t="shared" si="2"/>
        <v>issuerfee</v>
      </c>
      <c r="D64">
        <f t="shared" si="3"/>
        <v>2</v>
      </c>
      <c r="E64" t="s">
        <v>2192</v>
      </c>
    </row>
    <row r="65" spans="1:5" x14ac:dyDescent="0.25">
      <c r="A65" s="2" t="s">
        <v>1968</v>
      </c>
      <c r="B65" s="3" t="str">
        <f t="shared" si="2"/>
        <v>issuerpayment</v>
      </c>
      <c r="D65">
        <f t="shared" si="3"/>
        <v>2</v>
      </c>
      <c r="E65" t="s">
        <v>2192</v>
      </c>
    </row>
    <row r="66" spans="1:5" x14ac:dyDescent="0.25">
      <c r="A66" s="2" t="s">
        <v>194</v>
      </c>
      <c r="B66" s="3" t="str">
        <f t="shared" si="2"/>
        <v>lawfulpresence</v>
      </c>
      <c r="D66">
        <f t="shared" si="3"/>
        <v>2</v>
      </c>
      <c r="E66" t="s">
        <v>2192</v>
      </c>
    </row>
    <row r="67" spans="1:5" x14ac:dyDescent="0.25">
      <c r="A67" s="2" t="s">
        <v>101</v>
      </c>
      <c r="B67" s="3" t="str">
        <f t="shared" si="2"/>
        <v>magimedi-cal</v>
      </c>
      <c r="D67">
        <f t="shared" si="3"/>
        <v>2</v>
      </c>
      <c r="E67" t="s">
        <v>2192</v>
      </c>
    </row>
    <row r="68" spans="1:5" x14ac:dyDescent="0.25">
      <c r="A68" s="2" t="s">
        <v>82</v>
      </c>
      <c r="B68" s="3" t="str">
        <f t="shared" si="2"/>
        <v>medi-calinmateeligibility</v>
      </c>
      <c r="D68">
        <f t="shared" si="3"/>
        <v>3</v>
      </c>
      <c r="E68" t="s">
        <v>2192</v>
      </c>
    </row>
    <row r="69" spans="1:5" x14ac:dyDescent="0.25">
      <c r="A69" s="2" t="s">
        <v>124</v>
      </c>
      <c r="B69" s="3" t="str">
        <f t="shared" si="2"/>
        <v>minimumessentialhealthcoverage</v>
      </c>
      <c r="D69">
        <f t="shared" si="3"/>
        <v>4</v>
      </c>
      <c r="E69" t="s">
        <v>2192</v>
      </c>
    </row>
    <row r="70" spans="1:5" x14ac:dyDescent="0.25">
      <c r="A70" s="2" t="s">
        <v>131</v>
      </c>
      <c r="B70" s="3" t="str">
        <f t="shared" si="2"/>
        <v>netpremium</v>
      </c>
      <c r="D70">
        <f t="shared" si="3"/>
        <v>2</v>
      </c>
      <c r="E70" t="s">
        <v>2192</v>
      </c>
    </row>
    <row r="71" spans="1:5" x14ac:dyDescent="0.25">
      <c r="A71" s="2" t="s">
        <v>206</v>
      </c>
      <c r="B71" s="3" t="str">
        <f t="shared" si="2"/>
        <v>netsaving</v>
      </c>
      <c r="D71">
        <f t="shared" si="3"/>
        <v>2</v>
      </c>
      <c r="E71" t="s">
        <v>2192</v>
      </c>
    </row>
    <row r="72" spans="1:5" x14ac:dyDescent="0.25">
      <c r="A72" s="2" t="s">
        <v>81</v>
      </c>
      <c r="B72" s="3" t="str">
        <f t="shared" ref="B72:B110" si="4">LOWER(SUBSTITUTE(A72," ",""))</f>
        <v>newborngateway</v>
      </c>
      <c r="D72">
        <f t="shared" si="3"/>
        <v>2</v>
      </c>
      <c r="E72" t="s">
        <v>2192</v>
      </c>
    </row>
    <row r="73" spans="1:5" x14ac:dyDescent="0.25">
      <c r="A73" s="2" t="s">
        <v>167</v>
      </c>
      <c r="B73" s="3" t="str">
        <f t="shared" si="4"/>
        <v>non-grandfatheredplan</v>
      </c>
      <c r="D73">
        <f t="shared" ref="D73:D110" si="5">LEN(TRIM(A73))-LEN(B73)+1</f>
        <v>2</v>
      </c>
      <c r="E73" t="s">
        <v>2192</v>
      </c>
    </row>
    <row r="74" spans="1:5" x14ac:dyDescent="0.25">
      <c r="A74" s="2" t="s">
        <v>97</v>
      </c>
      <c r="B74" s="3" t="str">
        <f t="shared" si="4"/>
        <v>non-magieligibilitycriteria</v>
      </c>
      <c r="D74">
        <f t="shared" si="5"/>
        <v>3</v>
      </c>
      <c r="E74" t="s">
        <v>2192</v>
      </c>
    </row>
    <row r="75" spans="1:5" x14ac:dyDescent="0.25">
      <c r="A75" s="2" t="s">
        <v>2053</v>
      </c>
      <c r="B75" s="3" t="str">
        <f t="shared" si="4"/>
        <v>non-magimedi-cal</v>
      </c>
      <c r="D75">
        <f t="shared" si="5"/>
        <v>2</v>
      </c>
      <c r="E75" t="s">
        <v>2192</v>
      </c>
    </row>
    <row r="76" spans="1:5" x14ac:dyDescent="0.25">
      <c r="A76" s="2" t="s">
        <v>3</v>
      </c>
      <c r="B76" s="3" t="str">
        <f t="shared" si="4"/>
        <v>non-subsidizedhealthcoverage</v>
      </c>
      <c r="D76">
        <f t="shared" si="5"/>
        <v>3</v>
      </c>
      <c r="E76" t="s">
        <v>2192</v>
      </c>
    </row>
    <row r="77" spans="1:5" x14ac:dyDescent="0.25">
      <c r="A77" s="2" t="s">
        <v>139</v>
      </c>
      <c r="B77" s="3" t="str">
        <f t="shared" si="4"/>
        <v>officeofpatientadvocates</v>
      </c>
      <c r="D77">
        <f t="shared" si="5"/>
        <v>4</v>
      </c>
      <c r="E77" t="s">
        <v>2190</v>
      </c>
    </row>
    <row r="78" spans="1:5" x14ac:dyDescent="0.25">
      <c r="A78" s="2" t="s">
        <v>73</v>
      </c>
      <c r="B78" s="3" t="str">
        <f t="shared" si="4"/>
        <v>onlinecalculator</v>
      </c>
      <c r="D78">
        <f t="shared" si="5"/>
        <v>2</v>
      </c>
      <c r="E78" t="s">
        <v>2192</v>
      </c>
    </row>
    <row r="79" spans="1:5" x14ac:dyDescent="0.25">
      <c r="A79" s="2" t="s">
        <v>106</v>
      </c>
      <c r="B79" s="3" t="str">
        <f t="shared" si="4"/>
        <v>outofpocketcost</v>
      </c>
      <c r="D79">
        <f t="shared" si="5"/>
        <v>4</v>
      </c>
      <c r="E79" t="s">
        <v>2190</v>
      </c>
    </row>
    <row r="80" spans="1:5" x14ac:dyDescent="0.25">
      <c r="A80" s="2" t="s">
        <v>179</v>
      </c>
      <c r="B80" s="3" t="str">
        <f t="shared" si="4"/>
        <v>participationrate</v>
      </c>
      <c r="D80">
        <f t="shared" si="5"/>
        <v>2</v>
      </c>
      <c r="E80" t="s">
        <v>2192</v>
      </c>
    </row>
    <row r="81" spans="1:5" x14ac:dyDescent="0.25">
      <c r="A81" s="2" t="s">
        <v>172</v>
      </c>
      <c r="B81" s="3" t="str">
        <f t="shared" si="4"/>
        <v>personalhealthinformation</v>
      </c>
      <c r="D81">
        <f t="shared" si="5"/>
        <v>3</v>
      </c>
      <c r="E81" t="s">
        <v>2192</v>
      </c>
    </row>
    <row r="82" spans="1:5" x14ac:dyDescent="0.25">
      <c r="A82" s="2" t="s">
        <v>171</v>
      </c>
      <c r="B82" s="3" t="str">
        <f t="shared" si="4"/>
        <v>personallyidentifiableinformation</v>
      </c>
      <c r="D82">
        <f t="shared" si="5"/>
        <v>3</v>
      </c>
      <c r="E82" t="s">
        <v>2192</v>
      </c>
    </row>
    <row r="83" spans="1:5" x14ac:dyDescent="0.25">
      <c r="A83" s="2" t="s">
        <v>216</v>
      </c>
      <c r="B83" s="3" t="str">
        <f t="shared" si="4"/>
        <v>planassessmentfee</v>
      </c>
      <c r="D83">
        <f t="shared" si="5"/>
        <v>3</v>
      </c>
      <c r="E83" t="s">
        <v>2192</v>
      </c>
    </row>
    <row r="84" spans="1:5" x14ac:dyDescent="0.25">
      <c r="A84" s="2" t="s">
        <v>199</v>
      </c>
      <c r="B84" s="3" t="str">
        <f t="shared" si="4"/>
        <v>planbenefit</v>
      </c>
      <c r="D84">
        <f t="shared" si="5"/>
        <v>2</v>
      </c>
      <c r="E84" t="s">
        <v>2192</v>
      </c>
    </row>
    <row r="85" spans="1:5" x14ac:dyDescent="0.25">
      <c r="A85" s="2" t="s">
        <v>221</v>
      </c>
      <c r="B85" s="3" t="str">
        <f t="shared" si="4"/>
        <v>planpreference</v>
      </c>
      <c r="D85">
        <f t="shared" si="5"/>
        <v>2</v>
      </c>
      <c r="E85" t="s">
        <v>2192</v>
      </c>
    </row>
    <row r="86" spans="1:5" x14ac:dyDescent="0.25">
      <c r="A86" s="2" t="s">
        <v>135</v>
      </c>
      <c r="B86" s="3" t="str">
        <f t="shared" si="4"/>
        <v>planqualityrating</v>
      </c>
      <c r="D86">
        <f t="shared" si="5"/>
        <v>3</v>
      </c>
      <c r="E86" t="s">
        <v>2192</v>
      </c>
    </row>
    <row r="87" spans="1:5" x14ac:dyDescent="0.25">
      <c r="A87" s="2" t="s">
        <v>220</v>
      </c>
      <c r="B87" s="3" t="str">
        <f t="shared" si="4"/>
        <v>premiumcost</v>
      </c>
      <c r="D87">
        <f t="shared" si="5"/>
        <v>2</v>
      </c>
      <c r="E87" t="s">
        <v>2192</v>
      </c>
    </row>
    <row r="88" spans="1:5" x14ac:dyDescent="0.25">
      <c r="A88" s="2" t="s">
        <v>184</v>
      </c>
      <c r="B88" s="3" t="str">
        <f t="shared" si="4"/>
        <v>premiumsubsidy</v>
      </c>
      <c r="D88">
        <f t="shared" si="5"/>
        <v>2</v>
      </c>
      <c r="E88" t="s">
        <v>2192</v>
      </c>
    </row>
    <row r="89" spans="1:5" x14ac:dyDescent="0.25">
      <c r="A89" s="2" t="s">
        <v>77</v>
      </c>
      <c r="B89" s="3" t="str">
        <f t="shared" si="4"/>
        <v>prenatalgateway</v>
      </c>
      <c r="D89">
        <f t="shared" si="5"/>
        <v>2</v>
      </c>
      <c r="E89" t="s">
        <v>2192</v>
      </c>
    </row>
    <row r="90" spans="1:5" x14ac:dyDescent="0.25">
      <c r="A90" s="2" t="s">
        <v>83</v>
      </c>
      <c r="B90" s="3" t="str">
        <f t="shared" si="4"/>
        <v>presumptiveeligibilityprogram</v>
      </c>
      <c r="D90">
        <f t="shared" si="5"/>
        <v>3</v>
      </c>
      <c r="E90" t="s">
        <v>2192</v>
      </c>
    </row>
    <row r="91" spans="1:5" x14ac:dyDescent="0.25">
      <c r="A91" s="2" t="s">
        <v>1423</v>
      </c>
      <c r="B91" s="3" t="str">
        <f t="shared" si="4"/>
        <v>primarylanguage</v>
      </c>
      <c r="D91">
        <f t="shared" si="5"/>
        <v>2</v>
      </c>
      <c r="E91" t="s">
        <v>2192</v>
      </c>
    </row>
    <row r="92" spans="1:5" x14ac:dyDescent="0.25">
      <c r="A92" s="2" t="s">
        <v>224</v>
      </c>
      <c r="B92" s="3" t="str">
        <f t="shared" si="4"/>
        <v>programeligibility</v>
      </c>
      <c r="D92">
        <f t="shared" si="5"/>
        <v>2</v>
      </c>
      <c r="E92" t="s">
        <v>2192</v>
      </c>
    </row>
    <row r="93" spans="1:5" x14ac:dyDescent="0.25">
      <c r="A93" s="2" t="s">
        <v>176</v>
      </c>
      <c r="B93" s="3" t="str">
        <f t="shared" si="4"/>
        <v>programpartner</v>
      </c>
      <c r="D93">
        <f t="shared" si="5"/>
        <v>2</v>
      </c>
      <c r="E93" t="s">
        <v>2192</v>
      </c>
    </row>
    <row r="94" spans="1:5" x14ac:dyDescent="0.25">
      <c r="A94" s="2" t="s">
        <v>175</v>
      </c>
      <c r="B94" s="3" t="str">
        <f t="shared" si="4"/>
        <v>programsponsor</v>
      </c>
      <c r="D94">
        <f t="shared" si="5"/>
        <v>2</v>
      </c>
      <c r="E94" t="s">
        <v>2192</v>
      </c>
    </row>
    <row r="95" spans="1:5" x14ac:dyDescent="0.25">
      <c r="A95" s="2" t="s">
        <v>88</v>
      </c>
      <c r="B95" s="3" t="str">
        <f t="shared" si="4"/>
        <v>providerdirectory</v>
      </c>
      <c r="D95">
        <f t="shared" si="5"/>
        <v>2</v>
      </c>
      <c r="E95" t="s">
        <v>2192</v>
      </c>
    </row>
    <row r="96" spans="1:5" x14ac:dyDescent="0.25">
      <c r="A96" s="2" t="s">
        <v>146</v>
      </c>
      <c r="B96" s="3" t="str">
        <f t="shared" si="4"/>
        <v>qhpdecertification</v>
      </c>
      <c r="D96">
        <f t="shared" si="5"/>
        <v>2</v>
      </c>
      <c r="E96" t="s">
        <v>2192</v>
      </c>
    </row>
    <row r="97" spans="1:5" x14ac:dyDescent="0.25">
      <c r="A97" s="2" t="s">
        <v>145</v>
      </c>
      <c r="B97" s="3" t="str">
        <f t="shared" si="4"/>
        <v>qhpnon-renewal</v>
      </c>
      <c r="D97">
        <f t="shared" si="5"/>
        <v>2</v>
      </c>
      <c r="E97" t="s">
        <v>2192</v>
      </c>
    </row>
    <row r="98" spans="1:5" x14ac:dyDescent="0.25">
      <c r="A98" s="2" t="s">
        <v>147</v>
      </c>
      <c r="B98" s="3" t="str">
        <f t="shared" si="4"/>
        <v>qhprecertification</v>
      </c>
      <c r="D98">
        <f t="shared" si="5"/>
        <v>2</v>
      </c>
      <c r="E98" t="s">
        <v>2192</v>
      </c>
    </row>
    <row r="99" spans="1:5" x14ac:dyDescent="0.25">
      <c r="A99" s="2" t="s">
        <v>148</v>
      </c>
      <c r="B99" s="3" t="str">
        <f t="shared" si="4"/>
        <v>qualifiedhealthplan</v>
      </c>
      <c r="D99">
        <f t="shared" si="5"/>
        <v>3</v>
      </c>
      <c r="E99" t="s">
        <v>2192</v>
      </c>
    </row>
    <row r="100" spans="1:5" x14ac:dyDescent="0.25">
      <c r="A100" s="2" t="s">
        <v>138</v>
      </c>
      <c r="B100" s="3" t="str">
        <f t="shared" si="4"/>
        <v>qualityrating</v>
      </c>
      <c r="D100">
        <f t="shared" si="5"/>
        <v>2</v>
      </c>
      <c r="E100" t="s">
        <v>2192</v>
      </c>
    </row>
    <row r="101" spans="1:5" x14ac:dyDescent="0.25">
      <c r="A101" s="2" t="s">
        <v>151</v>
      </c>
      <c r="B101" s="3" t="str">
        <f t="shared" si="4"/>
        <v>reconciledperiodicenrollment</v>
      </c>
      <c r="D101">
        <f t="shared" si="5"/>
        <v>3</v>
      </c>
      <c r="E101" t="s">
        <v>2192</v>
      </c>
    </row>
    <row r="102" spans="1:5" x14ac:dyDescent="0.25">
      <c r="A102" s="2" t="s">
        <v>66</v>
      </c>
      <c r="B102" s="3" t="str">
        <f t="shared" si="4"/>
        <v>renewalperiod</v>
      </c>
      <c r="D102">
        <f t="shared" si="5"/>
        <v>2</v>
      </c>
      <c r="E102" t="s">
        <v>2192</v>
      </c>
    </row>
    <row r="103" spans="1:5" x14ac:dyDescent="0.25">
      <c r="A103" s="2" t="s">
        <v>192</v>
      </c>
      <c r="B103" s="3" t="str">
        <f t="shared" si="4"/>
        <v>responsibleperson</v>
      </c>
      <c r="D103">
        <f t="shared" si="5"/>
        <v>2</v>
      </c>
      <c r="E103" t="s">
        <v>2192</v>
      </c>
    </row>
    <row r="104" spans="1:5" x14ac:dyDescent="0.25">
      <c r="A104" s="2" t="s">
        <v>130</v>
      </c>
      <c r="B104" s="3" t="str">
        <f t="shared" si="4"/>
        <v>riskadjustment</v>
      </c>
      <c r="D104">
        <f t="shared" si="5"/>
        <v>2</v>
      </c>
      <c r="E104" t="s">
        <v>2192</v>
      </c>
    </row>
    <row r="105" spans="1:5" x14ac:dyDescent="0.25">
      <c r="A105" s="2" t="s">
        <v>86</v>
      </c>
      <c r="B105" s="3" t="str">
        <f t="shared" si="4"/>
        <v>rulesengine</v>
      </c>
      <c r="D105">
        <f t="shared" si="5"/>
        <v>2</v>
      </c>
      <c r="E105" t="s">
        <v>2192</v>
      </c>
    </row>
    <row r="106" spans="1:5" x14ac:dyDescent="0.25">
      <c r="A106" s="2" t="s">
        <v>2074</v>
      </c>
      <c r="B106" s="3" t="str">
        <f t="shared" si="4"/>
        <v>secondlowestcostsilverplan</v>
      </c>
      <c r="D106">
        <f t="shared" si="5"/>
        <v>5</v>
      </c>
      <c r="E106" t="s">
        <v>2192</v>
      </c>
    </row>
    <row r="107" spans="1:5" x14ac:dyDescent="0.25">
      <c r="A107" s="2" t="s">
        <v>122</v>
      </c>
      <c r="B107" s="3" t="str">
        <f t="shared" si="4"/>
        <v>secretaryofhealthandhumanservices</v>
      </c>
      <c r="D107">
        <f t="shared" si="5"/>
        <v>6</v>
      </c>
      <c r="E107" t="s">
        <v>2192</v>
      </c>
    </row>
    <row r="108" spans="1:5" x14ac:dyDescent="0.25">
      <c r="A108" s="2" t="s">
        <v>27</v>
      </c>
      <c r="B108" s="3" t="str">
        <f t="shared" si="4"/>
        <v>servicedeliverymodel</v>
      </c>
      <c r="D108">
        <f t="shared" si="5"/>
        <v>3</v>
      </c>
      <c r="E108" t="s">
        <v>2192</v>
      </c>
    </row>
    <row r="109" spans="1:5" x14ac:dyDescent="0.25">
      <c r="A109" s="2" t="s">
        <v>181</v>
      </c>
      <c r="B109" s="3" t="str">
        <f t="shared" si="4"/>
        <v>servicescenter</v>
      </c>
      <c r="D109">
        <f t="shared" si="5"/>
        <v>2</v>
      </c>
      <c r="E109" t="s">
        <v>2192</v>
      </c>
    </row>
    <row r="110" spans="1:5" x14ac:dyDescent="0.25">
      <c r="A110" s="2" t="s">
        <v>197</v>
      </c>
      <c r="B110" s="3" t="str">
        <f t="shared" si="4"/>
        <v>shareddecisionmaking</v>
      </c>
      <c r="D110">
        <f t="shared" si="5"/>
        <v>3</v>
      </c>
      <c r="E110" t="s">
        <v>2192</v>
      </c>
    </row>
    <row r="111" spans="1:5" x14ac:dyDescent="0.25">
      <c r="A111" s="2" t="s">
        <v>31</v>
      </c>
      <c r="B111" s="3" t="str">
        <f t="shared" ref="B111:B128" si="6">LOWER(SUBSTITUTE(A111," ",""))</f>
        <v>smartscripting</v>
      </c>
      <c r="D111">
        <f t="shared" ref="D111:D127" si="7">LEN(TRIM(A111))-LEN(B111)+1</f>
        <v>2</v>
      </c>
      <c r="E111" t="s">
        <v>2192</v>
      </c>
    </row>
    <row r="112" spans="1:5" x14ac:dyDescent="0.25">
      <c r="A112" s="4" t="s">
        <v>5016</v>
      </c>
      <c r="B112" s="3" t="str">
        <f t="shared" si="6"/>
        <v>statecontroller</v>
      </c>
      <c r="D112">
        <f t="shared" si="7"/>
        <v>2</v>
      </c>
      <c r="E112" t="s">
        <v>2192</v>
      </c>
    </row>
    <row r="113" spans="1:5" x14ac:dyDescent="0.25">
      <c r="A113" s="2" t="s">
        <v>212</v>
      </c>
      <c r="B113" s="3" t="str">
        <f t="shared" si="6"/>
        <v>stateprogram</v>
      </c>
      <c r="D113">
        <f t="shared" si="7"/>
        <v>2</v>
      </c>
      <c r="E113" t="s">
        <v>2192</v>
      </c>
    </row>
    <row r="114" spans="1:5" x14ac:dyDescent="0.25">
      <c r="A114" s="2" t="s">
        <v>134</v>
      </c>
      <c r="B114" s="3" t="str">
        <f t="shared" si="6"/>
        <v>stateregulator</v>
      </c>
      <c r="D114">
        <f t="shared" si="7"/>
        <v>2</v>
      </c>
      <c r="E114" t="s">
        <v>2192</v>
      </c>
    </row>
    <row r="115" spans="1:5" x14ac:dyDescent="0.25">
      <c r="A115" s="2" t="s">
        <v>219</v>
      </c>
      <c r="B115" s="3" t="str">
        <f t="shared" si="6"/>
        <v>statesystem</v>
      </c>
      <c r="D115">
        <f t="shared" si="7"/>
        <v>2</v>
      </c>
      <c r="E115" t="s">
        <v>2192</v>
      </c>
    </row>
    <row r="116" spans="1:5" x14ac:dyDescent="0.25">
      <c r="A116" s="2" t="s">
        <v>7</v>
      </c>
      <c r="B116" s="3" t="str">
        <f t="shared" si="6"/>
        <v>statewideclientindex</v>
      </c>
      <c r="D116">
        <f t="shared" si="7"/>
        <v>3</v>
      </c>
      <c r="E116" t="s">
        <v>2192</v>
      </c>
    </row>
    <row r="117" spans="1:5" x14ac:dyDescent="0.25">
      <c r="A117" s="2" t="s">
        <v>1972</v>
      </c>
      <c r="B117" s="3" t="str">
        <f t="shared" si="6"/>
        <v>subsidizedapplication</v>
      </c>
      <c r="D117">
        <f t="shared" si="7"/>
        <v>2</v>
      </c>
      <c r="E117" t="s">
        <v>2192</v>
      </c>
    </row>
    <row r="118" spans="1:5" x14ac:dyDescent="0.25">
      <c r="A118" s="2" t="s">
        <v>35</v>
      </c>
      <c r="B118" s="3" t="str">
        <f t="shared" si="6"/>
        <v>subsidizedhealthcare</v>
      </c>
      <c r="D118">
        <f t="shared" si="7"/>
        <v>2</v>
      </c>
      <c r="E118" t="s">
        <v>2192</v>
      </c>
    </row>
    <row r="119" spans="1:5" x14ac:dyDescent="0.25">
      <c r="A119" s="2" t="s">
        <v>4</v>
      </c>
      <c r="B119" s="3" t="str">
        <f t="shared" si="6"/>
        <v>subsidizedhealthcoverage</v>
      </c>
      <c r="D119">
        <f t="shared" si="7"/>
        <v>3</v>
      </c>
      <c r="E119" t="s">
        <v>2192</v>
      </c>
    </row>
    <row r="120" spans="1:5" x14ac:dyDescent="0.25">
      <c r="A120" s="2" t="s">
        <v>110</v>
      </c>
      <c r="B120" s="3" t="str">
        <f t="shared" si="6"/>
        <v>transactioncode</v>
      </c>
      <c r="D120">
        <f t="shared" si="7"/>
        <v>2</v>
      </c>
      <c r="E120" t="s">
        <v>2192</v>
      </c>
    </row>
    <row r="121" spans="1:5" x14ac:dyDescent="0.25">
      <c r="A121" s="2" t="s">
        <v>163</v>
      </c>
      <c r="B121" s="3" t="str">
        <f t="shared" si="6"/>
        <v>uniqueindividualidentifier</v>
      </c>
      <c r="D121">
        <f t="shared" si="7"/>
        <v>3</v>
      </c>
      <c r="E121" t="s">
        <v>2192</v>
      </c>
    </row>
    <row r="122" spans="1:5" x14ac:dyDescent="0.25">
      <c r="A122" s="2" t="s">
        <v>113</v>
      </c>
      <c r="B122" s="3" t="str">
        <f t="shared" si="6"/>
        <v>userid</v>
      </c>
      <c r="D122">
        <f t="shared" si="7"/>
        <v>2</v>
      </c>
      <c r="E122" t="s">
        <v>2192</v>
      </c>
    </row>
    <row r="123" spans="1:5" x14ac:dyDescent="0.25">
      <c r="A123" s="2" t="s">
        <v>39</v>
      </c>
      <c r="B123" s="3" t="str">
        <f t="shared" si="6"/>
        <v>verbalattestation</v>
      </c>
      <c r="D123">
        <f t="shared" si="7"/>
        <v>2</v>
      </c>
      <c r="E123" t="s">
        <v>2192</v>
      </c>
    </row>
    <row r="124" spans="1:5" x14ac:dyDescent="0.25">
      <c r="A124" s="2" t="s">
        <v>40</v>
      </c>
      <c r="B124" s="3" t="str">
        <f t="shared" si="6"/>
        <v>verbalsignature</v>
      </c>
      <c r="D124">
        <f t="shared" si="7"/>
        <v>2</v>
      </c>
      <c r="E124" t="s">
        <v>2192</v>
      </c>
    </row>
    <row r="125" spans="1:5" x14ac:dyDescent="0.25">
      <c r="A125" s="2" t="s">
        <v>193</v>
      </c>
      <c r="B125" s="3" t="str">
        <f t="shared" si="6"/>
        <v>verificationdocument</v>
      </c>
      <c r="D125">
        <f t="shared" si="7"/>
        <v>2</v>
      </c>
      <c r="E125" t="s">
        <v>2192</v>
      </c>
    </row>
    <row r="126" spans="1:5" x14ac:dyDescent="0.25">
      <c r="A126" s="2" t="s">
        <v>149</v>
      </c>
      <c r="B126" s="3" t="str">
        <f t="shared" si="6"/>
        <v>welcomepackage</v>
      </c>
      <c r="D126">
        <f t="shared" si="7"/>
        <v>2</v>
      </c>
      <c r="E126" t="s">
        <v>2192</v>
      </c>
    </row>
    <row r="127" spans="1:5" x14ac:dyDescent="0.25">
      <c r="A127" s="2" t="s">
        <v>1398</v>
      </c>
      <c r="B127" s="3" t="str">
        <f t="shared" si="6"/>
        <v>zipcode</v>
      </c>
      <c r="D127">
        <f t="shared" si="7"/>
        <v>2</v>
      </c>
      <c r="E127" t="s">
        <v>2192</v>
      </c>
    </row>
    <row r="128" spans="1:5" x14ac:dyDescent="0.25">
      <c r="A128" s="2" t="s">
        <v>966</v>
      </c>
      <c r="B128" s="3" t="str">
        <f t="shared" si="6"/>
        <v>zzzz</v>
      </c>
    </row>
    <row r="129" spans="1:3" x14ac:dyDescent="0.25">
      <c r="A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sheetData>
  <autoFilter ref="A1:J128"/>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9"/>
  <sheetViews>
    <sheetView workbookViewId="0">
      <selection activeCell="B1" sqref="B1"/>
    </sheetView>
  </sheetViews>
  <sheetFormatPr defaultRowHeight="15" x14ac:dyDescent="0.25"/>
  <cols>
    <col min="1" max="1" width="33.28515625" bestFit="1" customWidth="1"/>
    <col min="2" max="2" width="35.85546875" bestFit="1" customWidth="1"/>
    <col min="11" max="11" width="10.5703125" bestFit="1" customWidth="1"/>
  </cols>
  <sheetData>
    <row r="1" spans="1:12" x14ac:dyDescent="0.25">
      <c r="A1" t="s">
        <v>329</v>
      </c>
      <c r="B1" t="s">
        <v>333</v>
      </c>
      <c r="C1" t="s">
        <v>330</v>
      </c>
      <c r="D1" t="s">
        <v>331</v>
      </c>
      <c r="E1" t="s">
        <v>332</v>
      </c>
      <c r="F1" t="s">
        <v>1827</v>
      </c>
      <c r="G1" t="s">
        <v>2179</v>
      </c>
      <c r="H1" t="s">
        <v>331</v>
      </c>
      <c r="I1" t="s">
        <v>332</v>
      </c>
      <c r="J1" t="s">
        <v>1827</v>
      </c>
      <c r="K1" t="s">
        <v>2180</v>
      </c>
      <c r="L1" t="s">
        <v>4960</v>
      </c>
    </row>
    <row r="2" spans="1:12" x14ac:dyDescent="0.25">
      <c r="A2" s="25" t="s">
        <v>5020</v>
      </c>
      <c r="B2" t="str">
        <f t="shared" ref="B2:B33" si="0">LOWER(SUBSTITUTE(A2," ",""))</f>
        <v>calheers</v>
      </c>
      <c r="C2">
        <f>IF(B2=LOOKUP(B2,'manually extracted terms'!$B$2:$B$219),1,0)</f>
        <v>1</v>
      </c>
      <c r="D2" s="5">
        <f>SUM(C:C)/COUNT(C:C)</f>
        <v>0.5067567567567568</v>
      </c>
      <c r="E2" s="5">
        <f>SUM(C:C)/'manually extracted terms'!C2</f>
        <v>0.34722222222222221</v>
      </c>
      <c r="F2" s="5">
        <f>2*D2*E2/(D2+E2)</f>
        <v>0.41208791208791212</v>
      </c>
      <c r="G2">
        <v>147</v>
      </c>
      <c r="H2" s="9">
        <f ca="1">SUM($C$2:INDIRECT($K$2))/COUNT($C$2:INDIRECT($K$2))</f>
        <v>0.51020408163265307</v>
      </c>
      <c r="I2" s="9">
        <f ca="1">SUM($C$2:INDIRECT($K$2))/'manually extracted terms'!C2</f>
        <v>0.34722222222222221</v>
      </c>
      <c r="J2" s="5">
        <f ca="1">2*H2*I2/(H2+I2)</f>
        <v>0.41322314049586778</v>
      </c>
      <c r="K2" t="str">
        <f>CONCATENATE("C",INT(G2)+1)</f>
        <v>C148</v>
      </c>
      <c r="L2" s="9">
        <f>(F2-'NC Value log(a+0.1) freq=1'!G2)/'NC Value log(a+0.1) freq=1'!G2</f>
        <v>0.29245754245754246</v>
      </c>
    </row>
    <row r="3" spans="1:12" x14ac:dyDescent="0.25">
      <c r="A3" t="s">
        <v>369</v>
      </c>
      <c r="B3" t="str">
        <f t="shared" si="0"/>
        <v>report</v>
      </c>
      <c r="C3">
        <f>IF(B3=LOOKUP(B3,'manually extracted terms'!$B$2:$B$219),1,0)</f>
        <v>0</v>
      </c>
    </row>
    <row r="4" spans="1:12" x14ac:dyDescent="0.25">
      <c r="A4" t="s">
        <v>367</v>
      </c>
      <c r="B4" t="str">
        <f t="shared" si="0"/>
        <v>consumer</v>
      </c>
      <c r="C4">
        <f>IF(B4=LOOKUP(B4,'manually extracted terms'!$B$2:$B$219),1,0)</f>
        <v>1</v>
      </c>
    </row>
    <row r="5" spans="1:12" x14ac:dyDescent="0.25">
      <c r="A5" t="s">
        <v>366</v>
      </c>
      <c r="B5" t="str">
        <f t="shared" si="0"/>
        <v>individual</v>
      </c>
      <c r="C5">
        <f>IF(B5=LOOKUP(B5,'manually extracted terms'!$B$2:$B$219),1,0)</f>
        <v>1</v>
      </c>
    </row>
    <row r="6" spans="1:12" x14ac:dyDescent="0.25">
      <c r="A6" t="s">
        <v>404</v>
      </c>
      <c r="B6" t="str">
        <f t="shared" si="0"/>
        <v>number</v>
      </c>
      <c r="C6">
        <f>IF(B6=LOOKUP(B6,'manually extracted terms'!$B$2:$B$219),1,0)</f>
        <v>0</v>
      </c>
    </row>
    <row r="7" spans="1:12" x14ac:dyDescent="0.25">
      <c r="A7" t="s">
        <v>374</v>
      </c>
      <c r="B7" t="str">
        <f t="shared" si="0"/>
        <v>exchange</v>
      </c>
      <c r="C7">
        <f>IF(B7=LOOKUP(B7,'manually extracted terms'!$B$2:$B$219),1,0)</f>
        <v>1</v>
      </c>
    </row>
    <row r="8" spans="1:12" x14ac:dyDescent="0.25">
      <c r="A8" t="s">
        <v>375</v>
      </c>
      <c r="B8" t="str">
        <f t="shared" si="0"/>
        <v>applicant</v>
      </c>
      <c r="C8">
        <f>IF(B8=LOOKUP(B8,'manually extracted terms'!$B$2:$B$219),1,0)</f>
        <v>1</v>
      </c>
    </row>
    <row r="9" spans="1:12" x14ac:dyDescent="0.25">
      <c r="A9" t="s">
        <v>2204</v>
      </c>
      <c r="B9" t="str">
        <f t="shared" si="0"/>
        <v>aim</v>
      </c>
      <c r="C9">
        <f>IF(B9=LOOKUP(B9,'manually extracted terms'!$B$2:$B$219),1,0)</f>
        <v>1</v>
      </c>
    </row>
    <row r="10" spans="1:12" x14ac:dyDescent="0.25">
      <c r="A10" t="s">
        <v>397</v>
      </c>
      <c r="B10" t="str">
        <f t="shared" si="0"/>
        <v>aptc</v>
      </c>
      <c r="C10">
        <f>IF(B10=LOOKUP(B10,'manually extracted terms'!$B$2:$B$219),1,0)</f>
        <v>1</v>
      </c>
    </row>
    <row r="11" spans="1:12" x14ac:dyDescent="0.25">
      <c r="A11" t="s">
        <v>381</v>
      </c>
      <c r="B11" t="str">
        <f t="shared" si="0"/>
        <v>qhp</v>
      </c>
      <c r="C11">
        <f>IF(B11=LOOKUP(B11,'manually extracted terms'!$B$2:$B$219),1,0)</f>
        <v>1</v>
      </c>
    </row>
    <row r="12" spans="1:12" x14ac:dyDescent="0.25">
      <c r="A12" t="s">
        <v>384</v>
      </c>
      <c r="B12" t="str">
        <f t="shared" si="0"/>
        <v>assisters</v>
      </c>
      <c r="C12">
        <f>IF(B12=LOOKUP(B12,'manually extracted terms'!$B$2:$B$219),1,0)</f>
        <v>0</v>
      </c>
    </row>
    <row r="13" spans="1:12" x14ac:dyDescent="0.25">
      <c r="A13" t="s">
        <v>401</v>
      </c>
      <c r="B13" t="str">
        <f t="shared" si="0"/>
        <v>account</v>
      </c>
      <c r="C13">
        <f>IF(B13=LOOKUP(B13,'manually extracted terms'!$B$2:$B$219),1,0)</f>
        <v>1</v>
      </c>
    </row>
    <row r="14" spans="1:12" x14ac:dyDescent="0.25">
      <c r="A14" t="s">
        <v>405</v>
      </c>
      <c r="B14" t="str">
        <f t="shared" si="0"/>
        <v>age</v>
      </c>
      <c r="C14">
        <f>IF(B14=LOOKUP(B14,'manually extracted terms'!$B$2:$B$219),1,0)</f>
        <v>1</v>
      </c>
    </row>
    <row r="15" spans="1:12" x14ac:dyDescent="0.25">
      <c r="A15" t="s">
        <v>391</v>
      </c>
      <c r="B15" t="str">
        <f t="shared" si="0"/>
        <v>change</v>
      </c>
      <c r="C15">
        <f>IF(B15=LOOKUP(B15,'manually extracted terms'!$B$2:$B$219),1,0)</f>
        <v>0</v>
      </c>
    </row>
    <row r="16" spans="1:12" x14ac:dyDescent="0.25">
      <c r="A16" t="s">
        <v>392</v>
      </c>
      <c r="B16" t="str">
        <f t="shared" si="0"/>
        <v>enrollee</v>
      </c>
      <c r="C16">
        <f>IF(B16=LOOKUP(B16,'manually extracted terms'!$B$2:$B$219),1,0)</f>
        <v>1</v>
      </c>
    </row>
    <row r="17" spans="1:3" x14ac:dyDescent="0.25">
      <c r="A17" t="s">
        <v>385</v>
      </c>
      <c r="B17" t="str">
        <f t="shared" si="0"/>
        <v>assister</v>
      </c>
      <c r="C17">
        <f>IF(B17=LOOKUP(B17,'manually extracted terms'!$B$2:$B$219),1,0)</f>
        <v>1</v>
      </c>
    </row>
    <row r="18" spans="1:3" x14ac:dyDescent="0.25">
      <c r="A18" s="25" t="s">
        <v>5017</v>
      </c>
      <c r="B18" t="str">
        <f t="shared" si="0"/>
        <v>medical</v>
      </c>
      <c r="C18">
        <f>IF(B18=LOOKUP(B18,'manually extracted terms'!$B$2:$B$219),1,0)</f>
        <v>0</v>
      </c>
    </row>
    <row r="19" spans="1:3" x14ac:dyDescent="0.25">
      <c r="A19" t="s">
        <v>234</v>
      </c>
      <c r="B19" t="str">
        <f t="shared" si="0"/>
        <v>eligibilityadministrator</v>
      </c>
      <c r="C19">
        <f>IF(B19=LOOKUP(B19,'manually extracted terms'!$B$2:$B$219),1,0)</f>
        <v>1</v>
      </c>
    </row>
    <row r="20" spans="1:3" x14ac:dyDescent="0.25">
      <c r="A20" t="s">
        <v>414</v>
      </c>
      <c r="B20" t="str">
        <f t="shared" si="0"/>
        <v>status</v>
      </c>
      <c r="C20">
        <f>IF(B20=LOOKUP(B20,'manually extracted terms'!$B$2:$B$219),1,0)</f>
        <v>0</v>
      </c>
    </row>
    <row r="21" spans="1:3" x14ac:dyDescent="0.25">
      <c r="A21" t="s">
        <v>402</v>
      </c>
      <c r="B21" t="str">
        <f t="shared" si="0"/>
        <v>user</v>
      </c>
      <c r="C21">
        <f>IF(B21=LOOKUP(B21,'manually extracted terms'!$B$2:$B$219),1,0)</f>
        <v>1</v>
      </c>
    </row>
    <row r="22" spans="1:3" x14ac:dyDescent="0.25">
      <c r="A22" t="s">
        <v>2203</v>
      </c>
      <c r="B22" t="str">
        <f t="shared" si="0"/>
        <v>chip</v>
      </c>
      <c r="C22">
        <f>IF(B22=LOOKUP(B22,'manually extracted terms'!$B$2:$B$219),1,0)</f>
        <v>1</v>
      </c>
    </row>
    <row r="23" spans="1:3" x14ac:dyDescent="0.25">
      <c r="A23" t="s">
        <v>372</v>
      </c>
      <c r="B23" t="str">
        <f t="shared" si="0"/>
        <v>eligibility</v>
      </c>
      <c r="C23">
        <f>IF(B23=LOOKUP(B23,'manually extracted terms'!$B$2:$B$219),1,0)</f>
        <v>0</v>
      </c>
    </row>
    <row r="24" spans="1:3" x14ac:dyDescent="0.25">
      <c r="A24" t="s">
        <v>430</v>
      </c>
      <c r="B24" t="str">
        <f t="shared" si="0"/>
        <v>source</v>
      </c>
      <c r="C24">
        <f>IF(B24=LOOKUP(B24,'manually extracted terms'!$B$2:$B$219),1,0)</f>
        <v>0</v>
      </c>
    </row>
    <row r="25" spans="1:3" x14ac:dyDescent="0.25">
      <c r="A25" t="s">
        <v>409</v>
      </c>
      <c r="B25" t="str">
        <f t="shared" si="0"/>
        <v>csr</v>
      </c>
      <c r="C25">
        <f>IF(B25=LOOKUP(B25,'manually extracted terms'!$B$2:$B$219),1,0)</f>
        <v>1</v>
      </c>
    </row>
    <row r="26" spans="1:3" x14ac:dyDescent="0.25">
      <c r="A26" t="s">
        <v>609</v>
      </c>
      <c r="B26" t="str">
        <f t="shared" si="0"/>
        <v>disenrollment</v>
      </c>
      <c r="C26">
        <f>IF(B26=LOOKUP(B26,'manually extracted terms'!$B$2:$B$219),1,0)</f>
        <v>0</v>
      </c>
    </row>
    <row r="27" spans="1:3" x14ac:dyDescent="0.25">
      <c r="A27" t="s">
        <v>705</v>
      </c>
      <c r="B27" t="str">
        <f t="shared" si="0"/>
        <v>gender</v>
      </c>
      <c r="C27">
        <f>IF(B27=LOOKUP(B27,'manually extracted terms'!$B$2:$B$219),1,0)</f>
        <v>1</v>
      </c>
    </row>
    <row r="28" spans="1:3" x14ac:dyDescent="0.25">
      <c r="A28" t="s">
        <v>444</v>
      </c>
      <c r="B28" t="str">
        <f t="shared" si="0"/>
        <v>income</v>
      </c>
      <c r="C28">
        <f>IF(B28=LOOKUP(B28,'manually extracted terms'!$B$2:$B$219),1,0)</f>
        <v>1</v>
      </c>
    </row>
    <row r="29" spans="1:3" x14ac:dyDescent="0.25">
      <c r="A29" t="s">
        <v>534</v>
      </c>
      <c r="B29" t="str">
        <f t="shared" si="0"/>
        <v>person</v>
      </c>
      <c r="C29">
        <f>IF(B29=LOOKUP(B29,'manually extracted terms'!$B$2:$B$219),1,0)</f>
        <v>1</v>
      </c>
    </row>
    <row r="30" spans="1:3" x14ac:dyDescent="0.25">
      <c r="A30" t="s">
        <v>233</v>
      </c>
      <c r="B30" t="str">
        <f t="shared" si="0"/>
        <v>qualifiedhealthplan</v>
      </c>
      <c r="C30">
        <f>IF(B30=LOOKUP(B30,'manually extracted terms'!$B$2:$B$219),1,0)</f>
        <v>1</v>
      </c>
    </row>
    <row r="31" spans="1:3" x14ac:dyDescent="0.25">
      <c r="A31" t="s">
        <v>684</v>
      </c>
      <c r="B31" t="str">
        <f t="shared" si="0"/>
        <v>region</v>
      </c>
      <c r="C31">
        <f>IF(B31=LOOKUP(B31,'manually extracted terms'!$B$2:$B$219),1,0)</f>
        <v>1</v>
      </c>
    </row>
    <row r="32" spans="1:3" x14ac:dyDescent="0.25">
      <c r="A32" t="s">
        <v>630</v>
      </c>
      <c r="B32" t="str">
        <f t="shared" si="0"/>
        <v>result</v>
      </c>
      <c r="C32">
        <f>IF(B32=LOOKUP(B32,'manually extracted terms'!$B$2:$B$219),1,0)</f>
        <v>0</v>
      </c>
    </row>
    <row r="33" spans="1:3" x14ac:dyDescent="0.25">
      <c r="A33" t="s">
        <v>429</v>
      </c>
      <c r="B33" t="str">
        <f t="shared" si="0"/>
        <v>timeframe</v>
      </c>
      <c r="C33">
        <f>IF(B33=LOOKUP(B33,'manually extracted terms'!$B$2:$B$219),1,0)</f>
        <v>0</v>
      </c>
    </row>
    <row r="34" spans="1:3" x14ac:dyDescent="0.25">
      <c r="A34" s="25" t="s">
        <v>5018</v>
      </c>
      <c r="B34" t="str">
        <f t="shared" ref="B34:B65" si="1">LOWER(SUBSTITUTE(A34," ",""))</f>
        <v>magimedical</v>
      </c>
      <c r="C34">
        <f>IF(B34=LOOKUP(B34,'manually extracted terms'!$B$2:$B$219),1,0)</f>
        <v>0</v>
      </c>
    </row>
    <row r="35" spans="1:3" x14ac:dyDescent="0.25">
      <c r="A35" t="s">
        <v>1851</v>
      </c>
      <c r="B35" t="str">
        <f t="shared" si="1"/>
        <v>healthcoverage</v>
      </c>
      <c r="C35">
        <f>IF(B35=LOOKUP(B35,'manually extracted terms'!$B$2:$B$219),1,0)</f>
        <v>1</v>
      </c>
    </row>
    <row r="36" spans="1:3" x14ac:dyDescent="0.25">
      <c r="A36" t="s">
        <v>237</v>
      </c>
      <c r="B36" t="str">
        <f t="shared" si="1"/>
        <v>individualenrollment</v>
      </c>
      <c r="C36">
        <f>IF(B36=LOOKUP(B36,'manually extracted terms'!$B$2:$B$219),1,0)</f>
        <v>0</v>
      </c>
    </row>
    <row r="37" spans="1:3" x14ac:dyDescent="0.25">
      <c r="A37" t="s">
        <v>768</v>
      </c>
      <c r="B37" t="str">
        <f t="shared" si="1"/>
        <v>location</v>
      </c>
      <c r="C37">
        <f>IF(B37=LOOKUP(B37,'manually extracted terms'!$B$2:$B$219),1,0)</f>
        <v>1</v>
      </c>
    </row>
    <row r="38" spans="1:3" x14ac:dyDescent="0.25">
      <c r="A38" t="s">
        <v>236</v>
      </c>
      <c r="B38" t="str">
        <f t="shared" si="1"/>
        <v>qualityrating</v>
      </c>
      <c r="C38">
        <f>IF(B38=LOOKUP(B38,'manually extracted terms'!$B$2:$B$219),1,0)</f>
        <v>1</v>
      </c>
    </row>
    <row r="39" spans="1:3" x14ac:dyDescent="0.25">
      <c r="A39" t="s">
        <v>240</v>
      </c>
      <c r="B39" t="str">
        <f t="shared" si="1"/>
        <v>subsidizedhealthcoverage</v>
      </c>
      <c r="C39">
        <f>IF(B39=LOOKUP(B39,'manually extracted terms'!$B$2:$B$219),1,0)</f>
        <v>1</v>
      </c>
    </row>
    <row r="40" spans="1:3" x14ac:dyDescent="0.25">
      <c r="A40" t="s">
        <v>772</v>
      </c>
      <c r="B40" t="str">
        <f t="shared" si="1"/>
        <v>cdi</v>
      </c>
      <c r="C40">
        <f>IF(B40=LOOKUP(B40,'manually extracted terms'!$B$2:$B$219),1,0)</f>
        <v>1</v>
      </c>
    </row>
    <row r="41" spans="1:3" x14ac:dyDescent="0.25">
      <c r="A41" t="s">
        <v>766</v>
      </c>
      <c r="B41" t="str">
        <f t="shared" si="1"/>
        <v>dhcs</v>
      </c>
      <c r="C41">
        <f>IF(B41=LOOKUP(B41,'manually extracted terms'!$B$2:$B$219),1,0)</f>
        <v>1</v>
      </c>
    </row>
    <row r="42" spans="1:3" x14ac:dyDescent="0.25">
      <c r="A42" t="s">
        <v>770</v>
      </c>
      <c r="B42" t="str">
        <f t="shared" si="1"/>
        <v>dmhc</v>
      </c>
      <c r="C42">
        <f>IF(B42=LOOKUP(B42,'manually extracted terms'!$B$2:$B$219),1,0)</f>
        <v>1</v>
      </c>
    </row>
    <row r="43" spans="1:3" x14ac:dyDescent="0.25">
      <c r="A43" t="s">
        <v>261</v>
      </c>
      <c r="B43" t="str">
        <f t="shared" si="1"/>
        <v>householdcomposition</v>
      </c>
      <c r="C43">
        <f>IF(B43=LOOKUP(B43,'manually extracted terms'!$B$2:$B$219),1,0)</f>
        <v>1</v>
      </c>
    </row>
    <row r="44" spans="1:3" x14ac:dyDescent="0.25">
      <c r="A44" t="s">
        <v>235</v>
      </c>
      <c r="B44" t="str">
        <f t="shared" si="1"/>
        <v>eligibilitydetermination</v>
      </c>
      <c r="C44">
        <f>IF(B44=LOOKUP(B44,'manually extracted terms'!$B$2:$B$219),1,0)</f>
        <v>0</v>
      </c>
    </row>
    <row r="45" spans="1:3" x14ac:dyDescent="0.25">
      <c r="A45" t="s">
        <v>1897</v>
      </c>
      <c r="B45" t="str">
        <f t="shared" si="1"/>
        <v>enroll</v>
      </c>
      <c r="C45">
        <f>IF(B45=LOOKUP(B45,'manually extracted terms'!$B$2:$B$219),1,0)</f>
        <v>1</v>
      </c>
    </row>
    <row r="46" spans="1:3" x14ac:dyDescent="0.25">
      <c r="A46" t="s">
        <v>249</v>
      </c>
      <c r="B46" t="str">
        <f t="shared" si="1"/>
        <v>caseinformation</v>
      </c>
      <c r="C46">
        <f>IF(B46=LOOKUP(B46,'manually extracted terms'!$B$2:$B$219),1,0)</f>
        <v>0</v>
      </c>
    </row>
    <row r="47" spans="1:3" x14ac:dyDescent="0.25">
      <c r="A47" t="s">
        <v>406</v>
      </c>
      <c r="B47" t="str">
        <f t="shared" si="1"/>
        <v>payment</v>
      </c>
      <c r="C47">
        <f>IF(B47=LOOKUP(B47,'manually extracted terms'!$B$2:$B$219),1,0)</f>
        <v>0</v>
      </c>
    </row>
    <row r="48" spans="1:3" x14ac:dyDescent="0.25">
      <c r="A48" t="s">
        <v>250</v>
      </c>
      <c r="B48" t="str">
        <f t="shared" si="1"/>
        <v>netpremium</v>
      </c>
      <c r="C48">
        <f>IF(B48=LOOKUP(B48,'manually extracted terms'!$B$2:$B$219),1,0)</f>
        <v>1</v>
      </c>
    </row>
    <row r="49" spans="1:3" x14ac:dyDescent="0.25">
      <c r="A49" t="s">
        <v>502</v>
      </c>
      <c r="B49" t="str">
        <f t="shared" si="1"/>
        <v>provider</v>
      </c>
      <c r="C49">
        <f>IF(B49=LOOKUP(B49,'manually extracted terms'!$B$2:$B$219),1,0)</f>
        <v>1</v>
      </c>
    </row>
    <row r="50" spans="1:3" x14ac:dyDescent="0.25">
      <c r="A50" t="s">
        <v>879</v>
      </c>
      <c r="B50" t="str">
        <f t="shared" si="1"/>
        <v>recipient</v>
      </c>
      <c r="C50">
        <f>IF(B50=LOOKUP(B50,'manually extracted terms'!$B$2:$B$219),1,0)</f>
        <v>1</v>
      </c>
    </row>
    <row r="51" spans="1:3" x14ac:dyDescent="0.25">
      <c r="A51" t="s">
        <v>837</v>
      </c>
      <c r="B51" t="str">
        <f t="shared" si="1"/>
        <v>referral</v>
      </c>
      <c r="C51">
        <f>IF(B51=LOOKUP(B51,'manually extracted terms'!$B$2:$B$219),1,0)</f>
        <v>1</v>
      </c>
    </row>
    <row r="52" spans="1:3" x14ac:dyDescent="0.25">
      <c r="A52" t="s">
        <v>668</v>
      </c>
      <c r="B52" t="str">
        <f t="shared" si="1"/>
        <v>work</v>
      </c>
      <c r="C52">
        <f>IF(B52=LOOKUP(B52,'manually extracted terms'!$B$2:$B$219),1,0)</f>
        <v>0</v>
      </c>
    </row>
    <row r="53" spans="1:3" x14ac:dyDescent="0.25">
      <c r="A53" t="s">
        <v>469</v>
      </c>
      <c r="B53" t="str">
        <f t="shared" si="1"/>
        <v>workflow</v>
      </c>
      <c r="C53">
        <f>IF(B53=LOOKUP(B53,'manually extracted terms'!$B$2:$B$219),1,0)</f>
        <v>0</v>
      </c>
    </row>
    <row r="54" spans="1:3" x14ac:dyDescent="0.25">
      <c r="A54" t="s">
        <v>244</v>
      </c>
      <c r="B54" t="str">
        <f t="shared" si="1"/>
        <v>chipplan</v>
      </c>
      <c r="C54">
        <f>IF(B54=LOOKUP(B54,'manually extracted terms'!$B$2:$B$219),1,0)</f>
        <v>0</v>
      </c>
    </row>
    <row r="55" spans="1:3" x14ac:dyDescent="0.25">
      <c r="A55" t="s">
        <v>231</v>
      </c>
      <c r="B55" t="str">
        <f t="shared" si="1"/>
        <v>healthplan</v>
      </c>
      <c r="C55">
        <f>IF(B55=LOOKUP(B55,'manually extracted terms'!$B$2:$B$219),1,0)</f>
        <v>1</v>
      </c>
    </row>
    <row r="56" spans="1:3" x14ac:dyDescent="0.25">
      <c r="A56" t="s">
        <v>305</v>
      </c>
      <c r="B56" t="str">
        <f t="shared" si="1"/>
        <v>applicationinformation</v>
      </c>
      <c r="C56">
        <f>IF(B56=LOOKUP(B56,'manually extracted terms'!$B$2:$B$219),1,0)</f>
        <v>0</v>
      </c>
    </row>
    <row r="57" spans="1:3" x14ac:dyDescent="0.25">
      <c r="A57" t="s">
        <v>297</v>
      </c>
      <c r="B57" t="str">
        <f t="shared" si="1"/>
        <v>consumerinformation</v>
      </c>
      <c r="C57">
        <f>IF(B57=LOOKUP(B57,'manually extracted terms'!$B$2:$B$219),1,0)</f>
        <v>0</v>
      </c>
    </row>
    <row r="58" spans="1:3" x14ac:dyDescent="0.25">
      <c r="A58" t="s">
        <v>1945</v>
      </c>
      <c r="B58" t="str">
        <f t="shared" si="1"/>
        <v>personallyidentifiableinformation</v>
      </c>
      <c r="C58">
        <f>IF(B58=LOOKUP(B58,'manually extracted terms'!$B$2:$B$219),1,0)</f>
        <v>1</v>
      </c>
    </row>
    <row r="59" spans="1:3" x14ac:dyDescent="0.25">
      <c r="A59" t="s">
        <v>1944</v>
      </c>
      <c r="B59" t="str">
        <f t="shared" si="1"/>
        <v>personalhealthinformation</v>
      </c>
      <c r="C59">
        <f>IF(B59=LOOKUP(B59,'manually extracted terms'!$B$2:$B$219),1,0)</f>
        <v>1</v>
      </c>
    </row>
    <row r="60" spans="1:3" x14ac:dyDescent="0.25">
      <c r="A60" t="s">
        <v>243</v>
      </c>
      <c r="B60" t="str">
        <f t="shared" si="1"/>
        <v>premiumpayment</v>
      </c>
      <c r="C60">
        <f>IF(B60=LOOKUP(B60,'manually extracted terms'!$B$2:$B$219),1,0)</f>
        <v>0</v>
      </c>
    </row>
    <row r="61" spans="1:3" x14ac:dyDescent="0.25">
      <c r="A61" t="s">
        <v>847</v>
      </c>
      <c r="B61" t="str">
        <f t="shared" si="1"/>
        <v>aca</v>
      </c>
      <c r="C61">
        <f>IF(B61=LOOKUP(B61,'manually extracted terms'!$B$2:$B$219),1,0)</f>
        <v>1</v>
      </c>
    </row>
    <row r="62" spans="1:3" x14ac:dyDescent="0.25">
      <c r="A62" t="s">
        <v>887</v>
      </c>
      <c r="B62" t="str">
        <f t="shared" si="1"/>
        <v>cin</v>
      </c>
      <c r="C62">
        <f>IF(B62=LOOKUP(B62,'manually extracted terms'!$B$2:$B$219),1,0)</f>
        <v>1</v>
      </c>
    </row>
    <row r="63" spans="1:3" x14ac:dyDescent="0.25">
      <c r="A63" t="s">
        <v>4825</v>
      </c>
      <c r="B63" t="str">
        <f t="shared" si="1"/>
        <v>irs</v>
      </c>
      <c r="C63">
        <f>IF(B63=LOOKUP(B63,'manually extracted terms'!$B$2:$B$219),1,0)</f>
        <v>1</v>
      </c>
    </row>
    <row r="64" spans="1:3" x14ac:dyDescent="0.25">
      <c r="A64" t="s">
        <v>2181</v>
      </c>
      <c r="B64" t="str">
        <f t="shared" si="1"/>
        <v>meds</v>
      </c>
      <c r="C64">
        <f>IF(B64=LOOKUP(B64,'manually extracted terms'!$B$2:$B$219),1,0)</f>
        <v>1</v>
      </c>
    </row>
    <row r="65" spans="1:3" x14ac:dyDescent="0.25">
      <c r="A65" t="s">
        <v>4826</v>
      </c>
      <c r="B65" t="str">
        <f t="shared" si="1"/>
        <v>phi</v>
      </c>
      <c r="C65">
        <f>IF(B65=LOOKUP(B65,'manually extracted terms'!$B$2:$B$219),1,0)</f>
        <v>1</v>
      </c>
    </row>
    <row r="66" spans="1:3" x14ac:dyDescent="0.25">
      <c r="A66" t="s">
        <v>1948</v>
      </c>
      <c r="B66" t="str">
        <f t="shared" ref="B66:B97" si="2">LOWER(SUBSTITUTE(A66," ",""))</f>
        <v>pii</v>
      </c>
      <c r="C66">
        <f>IF(B66=LOOKUP(B66,'manually extracted terms'!$B$2:$B$219),1,0)</f>
        <v>1</v>
      </c>
    </row>
    <row r="67" spans="1:3" x14ac:dyDescent="0.25">
      <c r="A67" t="s">
        <v>5019</v>
      </c>
      <c r="B67" t="str">
        <f t="shared" si="2"/>
        <v>qhps</v>
      </c>
      <c r="C67">
        <f>IF(B67=LOOKUP(B67,'manually extracted terms'!$B$2:$B$219),1,0)</f>
        <v>0</v>
      </c>
    </row>
    <row r="68" spans="1:3" x14ac:dyDescent="0.25">
      <c r="A68" t="s">
        <v>2206</v>
      </c>
      <c r="B68" t="str">
        <f t="shared" si="2"/>
        <v>saws</v>
      </c>
      <c r="C68">
        <f>IF(B68=LOOKUP(B68,'manually extracted terms'!$B$2:$B$219),1,0)</f>
        <v>1</v>
      </c>
    </row>
    <row r="69" spans="1:3" x14ac:dyDescent="0.25">
      <c r="A69" t="s">
        <v>278</v>
      </c>
      <c r="B69" t="str">
        <f t="shared" si="2"/>
        <v>tribalaffiliation</v>
      </c>
      <c r="C69">
        <f>IF(B69=LOOKUP(B69,'manually extracted terms'!$B$2:$B$219),1,0)</f>
        <v>0</v>
      </c>
    </row>
    <row r="70" spans="1:3" x14ac:dyDescent="0.25">
      <c r="A70" t="s">
        <v>935</v>
      </c>
      <c r="B70" t="str">
        <f t="shared" si="2"/>
        <v>aging</v>
      </c>
      <c r="C70">
        <f>IF(B70=LOOKUP(B70,'manually extracted terms'!$B$2:$B$219),1,0)</f>
        <v>0</v>
      </c>
    </row>
    <row r="71" spans="1:3" x14ac:dyDescent="0.25">
      <c r="A71" t="s">
        <v>299</v>
      </c>
      <c r="B71" t="str">
        <f t="shared" si="2"/>
        <v>averageamount</v>
      </c>
      <c r="C71">
        <f>IF(B71=LOOKUP(B71,'manually extracted terms'!$B$2:$B$219),1,0)</f>
        <v>0</v>
      </c>
    </row>
    <row r="72" spans="1:3" x14ac:dyDescent="0.25">
      <c r="A72" t="s">
        <v>4827</v>
      </c>
      <c r="B72" t="str">
        <f t="shared" si="2"/>
        <v>historyandviewingcapability</v>
      </c>
      <c r="C72">
        <f>IF(B72=LOOKUP(B72,'manually extracted terms'!$B$2:$B$219),1,0)</f>
        <v>0</v>
      </c>
    </row>
    <row r="73" spans="1:3" x14ac:dyDescent="0.25">
      <c r="A73" t="s">
        <v>545</v>
      </c>
      <c r="B73" t="str">
        <f t="shared" si="2"/>
        <v>caseload</v>
      </c>
      <c r="C73">
        <f>IF(B73=LOOKUP(B73,'manually extracted terms'!$B$2:$B$219),1,0)</f>
        <v>1</v>
      </c>
    </row>
    <row r="74" spans="1:3" x14ac:dyDescent="0.25">
      <c r="A74" t="s">
        <v>890</v>
      </c>
      <c r="B74" t="str">
        <f t="shared" si="2"/>
        <v>category</v>
      </c>
      <c r="C74">
        <f>IF(B74=LOOKUP(B74,'manually extracted terms'!$B$2:$B$219),1,0)</f>
        <v>0</v>
      </c>
    </row>
    <row r="75" spans="1:3" x14ac:dyDescent="0.25">
      <c r="A75" t="s">
        <v>313</v>
      </c>
      <c r="B75" t="str">
        <f t="shared" si="2"/>
        <v>multipleservicechannel</v>
      </c>
      <c r="C75">
        <f>IF(B75=LOOKUP(B75,'manually extracted terms'!$B$2:$B$219),1,0)</f>
        <v>0</v>
      </c>
    </row>
    <row r="76" spans="1:3" x14ac:dyDescent="0.25">
      <c r="A76" t="s">
        <v>254</v>
      </c>
      <c r="B76" t="str">
        <f t="shared" si="2"/>
        <v>pocketcost</v>
      </c>
      <c r="C76">
        <f>IF(B76=LOOKUP(B76,'manually extracted terms'!$B$2:$B$219),1,0)</f>
        <v>0</v>
      </c>
    </row>
    <row r="77" spans="1:3" x14ac:dyDescent="0.25">
      <c r="A77" t="s">
        <v>917</v>
      </c>
      <c r="B77" t="str">
        <f t="shared" si="2"/>
        <v>county</v>
      </c>
      <c r="C77">
        <f>IF(B77=LOOKUP(B77,'manually extracted terms'!$B$2:$B$219),1,0)</f>
        <v>0</v>
      </c>
    </row>
    <row r="78" spans="1:3" x14ac:dyDescent="0.25">
      <c r="A78" t="s">
        <v>253</v>
      </c>
      <c r="B78" t="str">
        <f t="shared" si="2"/>
        <v>advancepremiumtaxcredit</v>
      </c>
      <c r="C78">
        <f>IF(B78=LOOKUP(B78,'manually extracted terms'!$B$2:$B$219),1,0)</f>
        <v>1</v>
      </c>
    </row>
    <row r="79" spans="1:3" x14ac:dyDescent="0.25">
      <c r="A79" t="s">
        <v>4828</v>
      </c>
      <c r="B79" t="str">
        <f t="shared" si="2"/>
        <v>advancedpremiumtaxcredit</v>
      </c>
      <c r="C79">
        <f>IF(B79=LOOKUP(B79,'manually extracted terms'!$B$2:$B$219),1,0)</f>
        <v>0</v>
      </c>
    </row>
    <row r="80" spans="1:3" x14ac:dyDescent="0.25">
      <c r="A80" t="s">
        <v>593</v>
      </c>
      <c r="B80" t="str">
        <f t="shared" si="2"/>
        <v>exampledate</v>
      </c>
      <c r="C80">
        <f>IF(B80=LOOKUP(B80,'manually extracted terms'!$B$2:$B$219),1,0)</f>
        <v>0</v>
      </c>
    </row>
    <row r="81" spans="1:3" x14ac:dyDescent="0.25">
      <c r="A81" t="s">
        <v>554</v>
      </c>
      <c r="B81" t="str">
        <f t="shared" si="2"/>
        <v>decertification</v>
      </c>
      <c r="C81">
        <f>IF(B81=LOOKUP(B81,'manually extracted terms'!$B$2:$B$219),1,0)</f>
        <v>1</v>
      </c>
    </row>
    <row r="82" spans="1:3" x14ac:dyDescent="0.25">
      <c r="A82" t="s">
        <v>323</v>
      </c>
      <c r="B82" t="str">
        <f t="shared" si="2"/>
        <v>appealdecision</v>
      </c>
      <c r="C82">
        <f>IF(B82=LOOKUP(B82,'manually extracted terms'!$B$2:$B$219),1,0)</f>
        <v>0</v>
      </c>
    </row>
    <row r="83" spans="1:3" x14ac:dyDescent="0.25">
      <c r="A83" t="s">
        <v>796</v>
      </c>
      <c r="B83" t="str">
        <f t="shared" si="2"/>
        <v>description</v>
      </c>
      <c r="C83">
        <f>IF(B83=LOOKUP(B83,'manually extracted terms'!$B$2:$B$219),1,0)</f>
        <v>0</v>
      </c>
    </row>
    <row r="84" spans="1:3" x14ac:dyDescent="0.25">
      <c r="A84" t="s">
        <v>802</v>
      </c>
      <c r="B84" t="str">
        <f t="shared" si="2"/>
        <v>providerdirectory</v>
      </c>
      <c r="C84">
        <f>IF(B84=LOOKUP(B84,'manually extracted terms'!$B$2:$B$219),1,0)</f>
        <v>1</v>
      </c>
    </row>
    <row r="85" spans="1:3" x14ac:dyDescent="0.25">
      <c r="A85" t="s">
        <v>265</v>
      </c>
      <c r="B85" t="str">
        <f t="shared" si="2"/>
        <v>verificationdocument</v>
      </c>
      <c r="C85">
        <f>IF(B85=LOOKUP(B85,'manually extracted terms'!$B$2:$B$219),1,0)</f>
        <v>1</v>
      </c>
    </row>
    <row r="86" spans="1:3" x14ac:dyDescent="0.25">
      <c r="A86" t="s">
        <v>613</v>
      </c>
      <c r="B86" t="str">
        <f t="shared" si="2"/>
        <v>individualdocument</v>
      </c>
      <c r="C86">
        <f>IF(B86=LOOKUP(B86,'manually extracted terms'!$B$2:$B$219),1,0)</f>
        <v>0</v>
      </c>
    </row>
    <row r="87" spans="1:3" x14ac:dyDescent="0.25">
      <c r="A87" t="s">
        <v>2107</v>
      </c>
      <c r="B87" t="str">
        <f t="shared" si="2"/>
        <v>exampleemail</v>
      </c>
      <c r="C87">
        <f>IF(B87=LOOKUP(B87,'manually extracted terms'!$B$2:$B$219),1,0)</f>
        <v>0</v>
      </c>
    </row>
    <row r="88" spans="1:3" x14ac:dyDescent="0.25">
      <c r="A88" t="s">
        <v>789</v>
      </c>
      <c r="B88" t="str">
        <f t="shared" si="2"/>
        <v>employer</v>
      </c>
      <c r="C88">
        <f>IF(B88=LOOKUP(B88,'manually extracted terms'!$B$2:$B$219),1,0)</f>
        <v>1</v>
      </c>
    </row>
    <row r="89" spans="1:3" x14ac:dyDescent="0.25">
      <c r="A89" t="s">
        <v>1949</v>
      </c>
      <c r="B89" t="str">
        <f t="shared" si="2"/>
        <v>enrol</v>
      </c>
      <c r="C89">
        <f>IF(B89=LOOKUP(B89,'manually extracted terms'!$B$2:$B$219),1,0)</f>
        <v>0</v>
      </c>
    </row>
    <row r="90" spans="1:3" x14ac:dyDescent="0.25">
      <c r="A90" t="s">
        <v>242</v>
      </c>
      <c r="B90" t="str">
        <f t="shared" si="2"/>
        <v>individualexemption</v>
      </c>
      <c r="C90">
        <f>IF(B90=LOOKUP(B90,'manually extracted terms'!$B$2:$B$219),1,0)</f>
        <v>0</v>
      </c>
    </row>
    <row r="91" spans="1:3" x14ac:dyDescent="0.25">
      <c r="A91" t="s">
        <v>286</v>
      </c>
      <c r="B91" t="str">
        <f t="shared" si="2"/>
        <v>consumerexperience</v>
      </c>
      <c r="C91">
        <f>IF(B91=LOOKUP(B91,'manually extracted terms'!$B$2:$B$219),1,0)</f>
        <v>0</v>
      </c>
    </row>
    <row r="92" spans="1:3" x14ac:dyDescent="0.25">
      <c r="A92" t="s">
        <v>326</v>
      </c>
      <c r="B92" t="str">
        <f t="shared" si="2"/>
        <v>federaldatahub</v>
      </c>
      <c r="C92">
        <f>IF(B92=LOOKUP(B92,'manually extracted terms'!$B$2:$B$219),1,0)</f>
        <v>0</v>
      </c>
    </row>
    <row r="93" spans="1:3" x14ac:dyDescent="0.25">
      <c r="A93" t="s">
        <v>274</v>
      </c>
      <c r="B93" t="str">
        <f t="shared" si="2"/>
        <v>questionicon</v>
      </c>
      <c r="C93">
        <f>IF(B93=LOOKUP(B93,'manually extracted terms'!$B$2:$B$219),1,0)</f>
        <v>0</v>
      </c>
    </row>
    <row r="94" spans="1:3" x14ac:dyDescent="0.25">
      <c r="A94" t="s">
        <v>312</v>
      </c>
      <c r="B94" t="str">
        <f t="shared" si="2"/>
        <v>qualityindicator</v>
      </c>
      <c r="C94">
        <f>IF(B94=LOOKUP(B94,'manually extracted terms'!$B$2:$B$219),1,0)</f>
        <v>0</v>
      </c>
    </row>
    <row r="95" spans="1:3" x14ac:dyDescent="0.25">
      <c r="A95" t="s">
        <v>435</v>
      </c>
      <c r="B95" t="str">
        <f t="shared" si="2"/>
        <v>chipqualitycontrolinitiative</v>
      </c>
      <c r="C95">
        <f>IF(B95=LOOKUP(B95,'manually extracted terms'!$B$2:$B$219),1,0)</f>
        <v>0</v>
      </c>
    </row>
    <row r="96" spans="1:3" x14ac:dyDescent="0.25">
      <c r="A96" t="s">
        <v>4829</v>
      </c>
      <c r="B96" t="str">
        <f t="shared" si="2"/>
        <v>californiadepartmentofinsurance</v>
      </c>
      <c r="C96">
        <f>IF(B96=LOOKUP(B96,'manually extracted terms'!$B$2:$B$219),1,0)</f>
        <v>1</v>
      </c>
    </row>
    <row r="97" spans="1:3" x14ac:dyDescent="0.25">
      <c r="A97" t="s">
        <v>270</v>
      </c>
      <c r="B97" t="str">
        <f t="shared" si="2"/>
        <v>externalinterface</v>
      </c>
      <c r="C97">
        <f>IF(B97=LOOKUP(B97,'manually extracted terms'!$B$2:$B$219),1,0)</f>
        <v>0</v>
      </c>
    </row>
    <row r="98" spans="1:3" x14ac:dyDescent="0.25">
      <c r="A98" t="s">
        <v>947</v>
      </c>
      <c r="B98" t="str">
        <f t="shared" ref="B98:B129" si="3">LOWER(SUBSTITUTE(A98," ",""))</f>
        <v>intervention</v>
      </c>
      <c r="C98">
        <f>IF(B98=LOOKUP(B98,'manually extracted terms'!$B$2:$B$219),1,0)</f>
        <v>0</v>
      </c>
    </row>
    <row r="99" spans="1:3" x14ac:dyDescent="0.25">
      <c r="A99" t="s">
        <v>307</v>
      </c>
      <c r="B99" t="str">
        <f t="shared" si="3"/>
        <v>potentialcomplianceissue</v>
      </c>
      <c r="C99">
        <f>IF(B99=LOOKUP(B99,'manually extracted terms'!$B$2:$B$219),1,0)</f>
        <v>0</v>
      </c>
    </row>
    <row r="100" spans="1:3" x14ac:dyDescent="0.25">
      <c r="A100" t="s">
        <v>251</v>
      </c>
      <c r="B100" t="str">
        <f t="shared" si="3"/>
        <v>qualifiedhealthplanissuer</v>
      </c>
      <c r="C100">
        <f>IF(B100=LOOKUP(B100,'manually extracted terms'!$B$2:$B$219),1,0)</f>
        <v>0</v>
      </c>
    </row>
    <row r="101" spans="1:3" x14ac:dyDescent="0.25">
      <c r="A101" t="s">
        <v>247</v>
      </c>
      <c r="B101" t="str">
        <f t="shared" si="3"/>
        <v>casemanagement</v>
      </c>
      <c r="C101">
        <f>IF(B101=LOOKUP(B101,'manually extracted terms'!$B$2:$B$219),1,0)</f>
        <v>1</v>
      </c>
    </row>
    <row r="102" spans="1:3" x14ac:dyDescent="0.25">
      <c r="A102" t="s">
        <v>294</v>
      </c>
      <c r="B102" t="str">
        <f t="shared" si="3"/>
        <v>householdmember</v>
      </c>
      <c r="C102">
        <f>IF(B102=LOOKUP(B102,'manually extracted terms'!$B$2:$B$219),1,0)</f>
        <v>1</v>
      </c>
    </row>
    <row r="103" spans="1:3" x14ac:dyDescent="0.25">
      <c r="A103" t="s">
        <v>327</v>
      </c>
      <c r="B103" t="str">
        <f t="shared" si="3"/>
        <v>familymember</v>
      </c>
      <c r="C103">
        <f>IF(B103=LOOKUP(B103,'manually extracted terms'!$B$2:$B$219),1,0)</f>
        <v>1</v>
      </c>
    </row>
    <row r="104" spans="1:3" x14ac:dyDescent="0.25">
      <c r="A104" t="s">
        <v>275</v>
      </c>
      <c r="B104" t="str">
        <f t="shared" si="3"/>
        <v>communicationmethod</v>
      </c>
      <c r="C104">
        <f>IF(B104=LOOKUP(B104,'manually extracted terms'!$B$2:$B$219),1,0)</f>
        <v>0</v>
      </c>
    </row>
    <row r="105" spans="1:3" x14ac:dyDescent="0.25">
      <c r="A105" t="s">
        <v>320</v>
      </c>
      <c r="B105" t="str">
        <f t="shared" si="3"/>
        <v>upcomingmonth</v>
      </c>
      <c r="C105">
        <f>IF(B105=LOOKUP(B105,'manually extracted terms'!$B$2:$B$219),1,0)</f>
        <v>0</v>
      </c>
    </row>
    <row r="106" spans="1:3" x14ac:dyDescent="0.25">
      <c r="A106" t="s">
        <v>1946</v>
      </c>
      <c r="B106" t="str">
        <f t="shared" si="3"/>
        <v>statecontroller'soffice</v>
      </c>
      <c r="C106">
        <f>IF(B106=LOOKUP(B106,'manually extracted terms'!$B$2:$B$219),1,0)</f>
        <v>0</v>
      </c>
    </row>
    <row r="107" spans="1:3" x14ac:dyDescent="0.25">
      <c r="A107" t="s">
        <v>296</v>
      </c>
      <c r="B107" t="str">
        <f t="shared" si="3"/>
        <v>permanentpart</v>
      </c>
      <c r="C107">
        <f>IF(B107=LOOKUP(B107,'manually extracted terms'!$B$2:$B$219),1,0)</f>
        <v>0</v>
      </c>
    </row>
    <row r="108" spans="1:3" x14ac:dyDescent="0.25">
      <c r="A108" t="s">
        <v>1951</v>
      </c>
      <c r="B108" t="str">
        <f t="shared" si="3"/>
        <v>pending</v>
      </c>
      <c r="C108">
        <f>IF(B108=LOOKUP(B108,'manually extracted terms'!$B$2:$B$219),1,0)</f>
        <v>0</v>
      </c>
    </row>
    <row r="109" spans="1:3" x14ac:dyDescent="0.25">
      <c r="A109" t="s">
        <v>322</v>
      </c>
      <c r="B109" t="str">
        <f t="shared" si="3"/>
        <v>annualenrollmentperiod</v>
      </c>
      <c r="C109">
        <f>IF(B109=LOOKUP(B109,'manually extracted terms'!$B$2:$B$219),1,0)</f>
        <v>1</v>
      </c>
    </row>
    <row r="110" spans="1:3" x14ac:dyDescent="0.25">
      <c r="A110" t="s">
        <v>319</v>
      </c>
      <c r="B110" t="str">
        <f t="shared" si="3"/>
        <v>applicationprocess</v>
      </c>
      <c r="C110">
        <f>IF(B110=LOOKUP(B110,'manually extracted terms'!$B$2:$B$219),1,0)</f>
        <v>0</v>
      </c>
    </row>
    <row r="111" spans="1:3" x14ac:dyDescent="0.25">
      <c r="A111" t="s">
        <v>378</v>
      </c>
      <c r="B111" t="str">
        <f t="shared" si="3"/>
        <v>process</v>
      </c>
      <c r="C111">
        <f>IF(B111=LOOKUP(B111,'manually extracted terms'!$B$2:$B$219),1,0)</f>
        <v>0</v>
      </c>
    </row>
    <row r="112" spans="1:3" x14ac:dyDescent="0.25">
      <c r="A112" t="s">
        <v>4830</v>
      </c>
      <c r="B112" t="str">
        <f t="shared" si="3"/>
        <v>progress</v>
      </c>
      <c r="C112">
        <f>IF(B112=LOOKUP(B112,'manually extracted terms'!$B$2:$B$219),1,0)</f>
        <v>0</v>
      </c>
    </row>
    <row r="113" spans="1:3" x14ac:dyDescent="0.25">
      <c r="A113" t="s">
        <v>288</v>
      </c>
      <c r="B113" t="str">
        <f t="shared" si="3"/>
        <v>caserecord</v>
      </c>
      <c r="C113">
        <f>IF(B113=LOOKUP(B113,'manually extracted terms'!$B$2:$B$219),1,0)</f>
        <v>1</v>
      </c>
    </row>
    <row r="114" spans="1:3" x14ac:dyDescent="0.25">
      <c r="A114" t="s">
        <v>2194</v>
      </c>
      <c r="B114" t="str">
        <f t="shared" si="3"/>
        <v>cost-sharingreductions</v>
      </c>
      <c r="C114">
        <f>IF(B114=LOOKUP(B114,'manually extracted terms'!$B$2:$B$219),1,0)</f>
        <v>0</v>
      </c>
    </row>
    <row r="115" spans="1:3" x14ac:dyDescent="0.25">
      <c r="A115" t="s">
        <v>4831</v>
      </c>
      <c r="B115" t="str">
        <f t="shared" si="3"/>
        <v>federalauditandoversightrequirement</v>
      </c>
      <c r="C115">
        <f>IF(B115=LOOKUP(B115,'manually extracted terms'!$B$2:$B$219),1,0)</f>
        <v>0</v>
      </c>
    </row>
    <row r="116" spans="1:3" x14ac:dyDescent="0.25">
      <c r="A116" t="s">
        <v>310</v>
      </c>
      <c r="B116" t="str">
        <f t="shared" si="3"/>
        <v>onlineretrieval</v>
      </c>
      <c r="C116">
        <f>IF(B116=LOOKUP(B116,'manually extracted terms'!$B$2:$B$219),1,0)</f>
        <v>0</v>
      </c>
    </row>
    <row r="117" spans="1:3" x14ac:dyDescent="0.25">
      <c r="A117" t="s">
        <v>295</v>
      </c>
      <c r="B117" t="str">
        <f t="shared" si="3"/>
        <v>netsaving</v>
      </c>
      <c r="C117">
        <f>IF(B117=LOOKUP(B117,'manually extracted terms'!$B$2:$B$219),1,0)</f>
        <v>1</v>
      </c>
    </row>
    <row r="118" spans="1:3" x14ac:dyDescent="0.25">
      <c r="A118" t="s">
        <v>258</v>
      </c>
      <c r="B118" t="str">
        <f t="shared" si="3"/>
        <v>planselection</v>
      </c>
      <c r="C118">
        <f>IF(B118=LOOKUP(B118,'manually extracted terms'!$B$2:$B$219),1,0)</f>
        <v>0</v>
      </c>
    </row>
    <row r="119" spans="1:3" x14ac:dyDescent="0.25">
      <c r="A119" t="s">
        <v>325</v>
      </c>
      <c r="B119" t="str">
        <f t="shared" si="3"/>
        <v>anonymousshopping</v>
      </c>
      <c r="C119">
        <f>IF(B119=LOOKUP(B119,'manually extracted terms'!$B$2:$B$219),1,0)</f>
        <v>1</v>
      </c>
    </row>
    <row r="120" spans="1:3" x14ac:dyDescent="0.25">
      <c r="A120" t="s">
        <v>1952</v>
      </c>
      <c r="B120" t="str">
        <f t="shared" si="3"/>
        <v>aptcsubsidy</v>
      </c>
      <c r="C120">
        <f>IF(B120=LOOKUP(B120,'manually extracted terms'!$B$2:$B$219),1,0)</f>
        <v>1</v>
      </c>
    </row>
    <row r="121" spans="1:3" x14ac:dyDescent="0.25">
      <c r="A121" t="s">
        <v>283</v>
      </c>
      <c r="B121" t="str">
        <f t="shared" si="3"/>
        <v>enrollmenttrend</v>
      </c>
      <c r="C121">
        <f>IF(B121=LOOKUP(B121,'manually extracted terms'!$B$2:$B$219),1,0)</f>
        <v>0</v>
      </c>
    </row>
    <row r="122" spans="1:3" x14ac:dyDescent="0.25">
      <c r="A122" t="s">
        <v>878</v>
      </c>
      <c r="B122" t="str">
        <f t="shared" si="3"/>
        <v>vendor</v>
      </c>
      <c r="C122">
        <f>IF(B122=LOOKUP(B122,'manually extracted terms'!$B$2:$B$219),1,0)</f>
        <v>1</v>
      </c>
    </row>
    <row r="123" spans="1:3" x14ac:dyDescent="0.25">
      <c r="A123" t="s">
        <v>276</v>
      </c>
      <c r="B123" t="str">
        <f t="shared" si="3"/>
        <v>additionalverification</v>
      </c>
      <c r="C123">
        <f>IF(B123=LOOKUP(B123,'manually extracted terms'!$B$2:$B$219),1,0)</f>
        <v>0</v>
      </c>
    </row>
    <row r="124" spans="1:3" x14ac:dyDescent="0.25">
      <c r="A124" t="s">
        <v>284</v>
      </c>
      <c r="B124" t="str">
        <f t="shared" si="3"/>
        <v>demonstrationvideo</v>
      </c>
      <c r="C124">
        <f>IF(B124=LOOKUP(B124,'manually extracted terms'!$B$2:$B$219),1,0)</f>
        <v>0</v>
      </c>
    </row>
    <row r="125" spans="1:3" x14ac:dyDescent="0.25">
      <c r="A125" t="s">
        <v>725</v>
      </c>
      <c r="B125" t="str">
        <f t="shared" si="3"/>
        <v>qhpinformation</v>
      </c>
      <c r="C125">
        <f>IF(B125=LOOKUP(B125,'manually extracted terms'!$B$2:$B$219),1,0)</f>
        <v>0</v>
      </c>
    </row>
    <row r="126" spans="1:3" x14ac:dyDescent="0.25">
      <c r="A126" t="s">
        <v>495</v>
      </c>
      <c r="B126" t="str">
        <f t="shared" si="3"/>
        <v>chipplaninformation</v>
      </c>
      <c r="C126">
        <f>IF(B126=LOOKUP(B126,'manually extracted terms'!$B$2:$B$219),1,0)</f>
        <v>0</v>
      </c>
    </row>
    <row r="127" spans="1:3" x14ac:dyDescent="0.25">
      <c r="A127" t="s">
        <v>629</v>
      </c>
      <c r="B127" t="str">
        <f t="shared" si="3"/>
        <v>csrpayment</v>
      </c>
      <c r="C127">
        <f>IF(B127=LOOKUP(B127,'manually extracted terms'!$B$2:$B$219),1,0)</f>
        <v>1</v>
      </c>
    </row>
    <row r="128" spans="1:3" x14ac:dyDescent="0.25">
      <c r="A128" t="s">
        <v>698</v>
      </c>
      <c r="B128" t="str">
        <f t="shared" si="3"/>
        <v>medsinterface</v>
      </c>
      <c r="C128">
        <f>IF(B128=LOOKUP(B128,'manually extracted terms'!$B$2:$B$219),1,0)</f>
        <v>0</v>
      </c>
    </row>
    <row r="129" spans="1:3" x14ac:dyDescent="0.25">
      <c r="A129" t="s">
        <v>1953</v>
      </c>
      <c r="B129" t="str">
        <f t="shared" si="3"/>
        <v>csrsubsidy</v>
      </c>
      <c r="C129">
        <f>IF(B129=LOOKUP(B129,'manually extracted terms'!$B$2:$B$219),1,0)</f>
        <v>1</v>
      </c>
    </row>
    <row r="130" spans="1:3" x14ac:dyDescent="0.25">
      <c r="A130" t="s">
        <v>928</v>
      </c>
      <c r="B130" t="str">
        <f t="shared" ref="B130:B161" si="4">LOWER(SUBSTITUTE(A130," ",""))</f>
        <v>aiim</v>
      </c>
      <c r="C130">
        <f>IF(B130=LOOKUP(B130,'manually extracted terms'!$B$2:$B$219),1,0)</f>
        <v>1</v>
      </c>
    </row>
    <row r="131" spans="1:3" x14ac:dyDescent="0.25">
      <c r="A131" t="s">
        <v>863</v>
      </c>
      <c r="B131" t="str">
        <f t="shared" si="4"/>
        <v>bcctp</v>
      </c>
      <c r="C131">
        <f>IF(B131=LOOKUP(B131,'manually extracted terms'!$B$2:$B$219),1,0)</f>
        <v>1</v>
      </c>
    </row>
    <row r="132" spans="1:3" x14ac:dyDescent="0.25">
      <c r="A132" t="s">
        <v>870</v>
      </c>
      <c r="B132" t="str">
        <f t="shared" si="4"/>
        <v>bhp</v>
      </c>
      <c r="C132">
        <f>IF(B132=LOOKUP(B132,'manually extracted terms'!$B$2:$B$219),1,0)</f>
        <v>1</v>
      </c>
    </row>
    <row r="133" spans="1:3" x14ac:dyDescent="0.25">
      <c r="A133" t="s">
        <v>866</v>
      </c>
      <c r="B133" t="str">
        <f t="shared" si="4"/>
        <v>fpact</v>
      </c>
      <c r="C133">
        <f>IF(B133=LOOKUP(B133,'manually extracted terms'!$B$2:$B$219),1,0)</f>
        <v>1</v>
      </c>
    </row>
    <row r="134" spans="1:3" x14ac:dyDescent="0.25">
      <c r="A134" t="s">
        <v>1954</v>
      </c>
      <c r="B134" t="str">
        <f t="shared" si="4"/>
        <v>fpl</v>
      </c>
      <c r="C134">
        <f>IF(B134=LOOKUP(B134,'manually extracted terms'!$B$2:$B$219),1,0)</f>
        <v>1</v>
      </c>
    </row>
    <row r="135" spans="1:3" x14ac:dyDescent="0.25">
      <c r="A135" t="s">
        <v>913</v>
      </c>
      <c r="B135" t="str">
        <f t="shared" si="4"/>
        <v>mrmib</v>
      </c>
      <c r="C135">
        <f>IF(B135=LOOKUP(B135,'manually extracted terms'!$B$2:$B$219),1,0)</f>
        <v>1</v>
      </c>
    </row>
    <row r="136" spans="1:3" x14ac:dyDescent="0.25">
      <c r="A136" t="s">
        <v>2207</v>
      </c>
      <c r="B136" t="str">
        <f t="shared" si="4"/>
        <v>perm</v>
      </c>
      <c r="C136">
        <f>IF(B136=LOOKUP(B136,'manually extracted terms'!$B$2:$B$219),1,0)</f>
        <v>1</v>
      </c>
    </row>
    <row r="137" spans="1:3" x14ac:dyDescent="0.25">
      <c r="A137" t="s">
        <v>1955</v>
      </c>
      <c r="B137" t="str">
        <f t="shared" si="4"/>
        <v>sci</v>
      </c>
      <c r="C137">
        <f>IF(B137=LOOKUP(B137,'manually extracted terms'!$B$2:$B$219),1,0)</f>
        <v>1</v>
      </c>
    </row>
    <row r="138" spans="1:3" x14ac:dyDescent="0.25">
      <c r="A138" t="s">
        <v>2209</v>
      </c>
      <c r="B138" t="str">
        <f t="shared" si="4"/>
        <v>shop</v>
      </c>
      <c r="C138">
        <f>IF(B138=LOOKUP(B138,'manually extracted terms'!$B$2:$B$219),1,0)</f>
        <v>1</v>
      </c>
    </row>
    <row r="139" spans="1:3" x14ac:dyDescent="0.25">
      <c r="A139" t="s">
        <v>1956</v>
      </c>
      <c r="B139" t="str">
        <f t="shared" si="4"/>
        <v>slcsp</v>
      </c>
      <c r="C139">
        <f>IF(B139=LOOKUP(B139,'manually extracted terms'!$B$2:$B$219),1,0)</f>
        <v>1</v>
      </c>
    </row>
    <row r="140" spans="1:3" x14ac:dyDescent="0.25">
      <c r="A140" t="s">
        <v>676</v>
      </c>
      <c r="B140" t="str">
        <f t="shared" si="4"/>
        <v>csrassociate</v>
      </c>
      <c r="C140">
        <f>IF(B140=LOOKUP(B140,'manually extracted terms'!$B$2:$B$219),1,0)</f>
        <v>1</v>
      </c>
    </row>
    <row r="141" spans="1:3" x14ac:dyDescent="0.25">
      <c r="A141" t="s">
        <v>708</v>
      </c>
      <c r="B141" t="str">
        <f t="shared" si="4"/>
        <v>qhpcertification</v>
      </c>
      <c r="C141">
        <f>IF(B141=LOOKUP(B141,'manually extracted terms'!$B$2:$B$219),1,0)</f>
        <v>0</v>
      </c>
    </row>
    <row r="142" spans="1:3" x14ac:dyDescent="0.25">
      <c r="A142" t="s">
        <v>619</v>
      </c>
      <c r="B142" t="str">
        <f t="shared" si="4"/>
        <v>qhpevaluation</v>
      </c>
      <c r="C142">
        <f>IF(B142=LOOKUP(B142,'manually extracted terms'!$B$2:$B$219),1,0)</f>
        <v>0</v>
      </c>
    </row>
    <row r="143" spans="1:3" x14ac:dyDescent="0.25">
      <c r="A143" t="s">
        <v>1950</v>
      </c>
      <c r="B143" t="str">
        <f t="shared" si="4"/>
        <v>issuerqhpplanassessmentfee</v>
      </c>
      <c r="C143">
        <f>IF(B143=LOOKUP(B143,'manually extracted terms'!$B$2:$B$219),1,0)</f>
        <v>0</v>
      </c>
    </row>
    <row r="144" spans="1:3" x14ac:dyDescent="0.25">
      <c r="A144" t="s">
        <v>4832</v>
      </c>
      <c r="B144" t="str">
        <f t="shared" si="4"/>
        <v>dhcsormrmib</v>
      </c>
      <c r="C144">
        <f>IF(B144=LOOKUP(B144,'manually extracted terms'!$B$2:$B$219),1,0)</f>
        <v>0</v>
      </c>
    </row>
    <row r="145" spans="1:3" x14ac:dyDescent="0.25">
      <c r="A145" t="s">
        <v>4833</v>
      </c>
      <c r="B145" t="str">
        <f t="shared" si="4"/>
        <v>qhppost</v>
      </c>
      <c r="C145">
        <f>IF(B145=LOOKUP(B145,'manually extracted terms'!$B$2:$B$219),1,0)</f>
        <v>0</v>
      </c>
    </row>
    <row r="146" spans="1:3" x14ac:dyDescent="0.25">
      <c r="A146" t="s">
        <v>4834</v>
      </c>
      <c r="B146" t="str">
        <f t="shared" si="4"/>
        <v>qhpinformationandpost</v>
      </c>
      <c r="C146">
        <f>IF(B146=LOOKUP(B146,'manually extracted terms'!$B$2:$B$219),1,0)</f>
        <v>0</v>
      </c>
    </row>
    <row r="147" spans="1:3" x14ac:dyDescent="0.25">
      <c r="A147" t="s">
        <v>734</v>
      </c>
      <c r="B147" t="str">
        <f t="shared" si="4"/>
        <v>exchangeqhp</v>
      </c>
      <c r="C147">
        <f>IF(B147=LOOKUP(B147,'manually extracted terms'!$B$2:$B$219),1,0)</f>
        <v>1</v>
      </c>
    </row>
    <row r="148" spans="1:3" x14ac:dyDescent="0.25">
      <c r="A148" t="s">
        <v>699</v>
      </c>
      <c r="B148" t="str">
        <f t="shared" si="4"/>
        <v>qhprecertification</v>
      </c>
      <c r="C148">
        <f>IF(B148=LOOKUP(B148,'manually extracted terms'!$B$2:$B$219),1,0)</f>
        <v>1</v>
      </c>
    </row>
    <row r="149" spans="1:3" x14ac:dyDescent="0.25">
      <c r="A149" t="s">
        <v>4835</v>
      </c>
      <c r="B149" t="str">
        <f t="shared" si="4"/>
        <v>appropriatesaw</v>
      </c>
      <c r="C149">
        <f>IF(B149=LOOKUP(B149,'manually extracted terms'!$B$2:$B$219),1,0)</f>
        <v>0</v>
      </c>
    </row>
    <row r="150" spans="1:3" x14ac:dyDescent="0.25">
      <c r="B150" t="str">
        <f t="shared" si="4"/>
        <v/>
      </c>
    </row>
    <row r="151" spans="1:3" x14ac:dyDescent="0.25">
      <c r="B151" t="str">
        <f t="shared" si="4"/>
        <v/>
      </c>
    </row>
    <row r="152" spans="1:3" x14ac:dyDescent="0.25">
      <c r="B152" t="str">
        <f t="shared" si="4"/>
        <v/>
      </c>
    </row>
    <row r="153" spans="1:3" x14ac:dyDescent="0.25">
      <c r="B153" t="str">
        <f t="shared" si="4"/>
        <v/>
      </c>
    </row>
    <row r="154" spans="1:3" x14ac:dyDescent="0.25">
      <c r="B154" t="str">
        <f t="shared" si="4"/>
        <v/>
      </c>
    </row>
    <row r="155" spans="1:3" x14ac:dyDescent="0.25">
      <c r="B155" t="str">
        <f t="shared" si="4"/>
        <v/>
      </c>
    </row>
    <row r="156" spans="1:3" x14ac:dyDescent="0.25">
      <c r="B156" t="str">
        <f t="shared" si="4"/>
        <v/>
      </c>
    </row>
    <row r="157" spans="1:3" x14ac:dyDescent="0.25">
      <c r="B157" t="str">
        <f t="shared" si="4"/>
        <v/>
      </c>
    </row>
    <row r="158" spans="1:3" x14ac:dyDescent="0.25">
      <c r="B158" t="str">
        <f t="shared" si="4"/>
        <v/>
      </c>
    </row>
    <row r="159" spans="1:3" x14ac:dyDescent="0.25">
      <c r="B159" t="str">
        <f t="shared" si="4"/>
        <v/>
      </c>
    </row>
    <row r="160" spans="1:3" x14ac:dyDescent="0.25">
      <c r="B160" t="str">
        <f t="shared" si="4"/>
        <v/>
      </c>
    </row>
    <row r="161" spans="2:2" x14ac:dyDescent="0.25">
      <c r="B161" t="str">
        <f t="shared" si="4"/>
        <v/>
      </c>
    </row>
    <row r="162" spans="2:2" x14ac:dyDescent="0.25">
      <c r="B162" t="str">
        <f t="shared" ref="B162:B193" si="5">LOWER(SUBSTITUTE(A162," ",""))</f>
        <v/>
      </c>
    </row>
    <row r="163" spans="2:2" x14ac:dyDescent="0.25">
      <c r="B163" t="str">
        <f t="shared" si="5"/>
        <v/>
      </c>
    </row>
    <row r="164" spans="2:2" x14ac:dyDescent="0.25">
      <c r="B164" t="str">
        <f t="shared" si="5"/>
        <v/>
      </c>
    </row>
    <row r="165" spans="2:2" x14ac:dyDescent="0.25">
      <c r="B165" t="str">
        <f t="shared" si="5"/>
        <v/>
      </c>
    </row>
    <row r="166" spans="2:2" x14ac:dyDescent="0.25">
      <c r="B166" t="str">
        <f t="shared" si="5"/>
        <v/>
      </c>
    </row>
    <row r="167" spans="2:2" x14ac:dyDescent="0.25">
      <c r="B167" t="str">
        <f t="shared" si="5"/>
        <v/>
      </c>
    </row>
    <row r="168" spans="2:2" x14ac:dyDescent="0.25">
      <c r="B168" t="str">
        <f t="shared" si="5"/>
        <v/>
      </c>
    </row>
    <row r="169" spans="2:2" x14ac:dyDescent="0.25">
      <c r="B169" t="str">
        <f t="shared" si="5"/>
        <v/>
      </c>
    </row>
    <row r="222" spans="1:1" x14ac:dyDescent="0.25">
      <c r="A222" s="10"/>
    </row>
    <row r="223" spans="1:1" x14ac:dyDescent="0.25">
      <c r="A223" s="11"/>
    </row>
    <row r="224" spans="1:1" x14ac:dyDescent="0.25">
      <c r="A224" s="10"/>
    </row>
    <row r="225" spans="1:1" x14ac:dyDescent="0.25">
      <c r="A225" s="11"/>
    </row>
    <row r="226" spans="1:1" x14ac:dyDescent="0.25">
      <c r="A226" s="11"/>
    </row>
    <row r="227" spans="1:1" x14ac:dyDescent="0.25">
      <c r="A227" s="10"/>
    </row>
    <row r="228" spans="1:1" x14ac:dyDescent="0.25">
      <c r="A228" s="11"/>
    </row>
    <row r="229" spans="1:1" x14ac:dyDescent="0.25">
      <c r="A229" s="11"/>
    </row>
    <row r="230" spans="1:1" x14ac:dyDescent="0.25">
      <c r="A230" s="11"/>
    </row>
    <row r="231" spans="1:1" x14ac:dyDescent="0.25">
      <c r="A231" s="10"/>
    </row>
    <row r="232" spans="1:1" x14ac:dyDescent="0.25">
      <c r="A232" s="10"/>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0"/>
    </row>
    <row r="239" spans="1:1" x14ac:dyDescent="0.25">
      <c r="A239" s="11"/>
    </row>
    <row r="240" spans="1:1" x14ac:dyDescent="0.25">
      <c r="A240" s="10"/>
    </row>
    <row r="241" spans="1:1" x14ac:dyDescent="0.25">
      <c r="A241" s="10"/>
    </row>
    <row r="242" spans="1:1" x14ac:dyDescent="0.25">
      <c r="A242" s="10"/>
    </row>
    <row r="243" spans="1:1" x14ac:dyDescent="0.25">
      <c r="A243" s="10"/>
    </row>
    <row r="244" spans="1:1" x14ac:dyDescent="0.25">
      <c r="A244" s="11"/>
    </row>
    <row r="245" spans="1:1" x14ac:dyDescent="0.25">
      <c r="A245" s="10"/>
    </row>
    <row r="246" spans="1:1" x14ac:dyDescent="0.25">
      <c r="A246" s="11"/>
    </row>
    <row r="247" spans="1:1" x14ac:dyDescent="0.25">
      <c r="A247" s="10"/>
    </row>
    <row r="248" spans="1:1" x14ac:dyDescent="0.25">
      <c r="A248" s="10"/>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0"/>
    </row>
    <row r="255" spans="1:1" x14ac:dyDescent="0.25">
      <c r="A255" s="11"/>
    </row>
    <row r="256" spans="1:1" x14ac:dyDescent="0.25">
      <c r="A256" s="11"/>
    </row>
    <row r="257" spans="1:1" x14ac:dyDescent="0.25">
      <c r="A257" s="10"/>
    </row>
    <row r="258" spans="1:1" x14ac:dyDescent="0.25">
      <c r="A258" s="11"/>
    </row>
    <row r="259" spans="1:1" x14ac:dyDescent="0.25">
      <c r="A259" s="10"/>
    </row>
    <row r="260" spans="1:1" x14ac:dyDescent="0.25">
      <c r="A260" s="10"/>
    </row>
    <row r="261" spans="1:1" x14ac:dyDescent="0.25">
      <c r="A261" s="11"/>
    </row>
    <row r="262" spans="1:1" x14ac:dyDescent="0.25">
      <c r="A262" s="11"/>
    </row>
    <row r="263" spans="1:1" x14ac:dyDescent="0.25">
      <c r="A263" s="10"/>
    </row>
    <row r="264" spans="1:1" x14ac:dyDescent="0.25">
      <c r="A264" s="10"/>
    </row>
    <row r="265" spans="1:1" x14ac:dyDescent="0.25">
      <c r="A265" s="11"/>
    </row>
    <row r="266" spans="1:1" x14ac:dyDescent="0.25">
      <c r="A266" s="11"/>
    </row>
    <row r="267" spans="1:1" x14ac:dyDescent="0.25">
      <c r="A267" s="10"/>
    </row>
    <row r="268" spans="1:1" x14ac:dyDescent="0.25">
      <c r="A268" s="11"/>
    </row>
    <row r="269" spans="1:1" x14ac:dyDescent="0.25">
      <c r="A269" s="10"/>
    </row>
    <row r="270" spans="1:1" x14ac:dyDescent="0.25">
      <c r="A270" s="10"/>
    </row>
    <row r="271" spans="1:1" x14ac:dyDescent="0.25">
      <c r="A271" s="11"/>
    </row>
    <row r="272" spans="1:1" x14ac:dyDescent="0.25">
      <c r="A272" s="10"/>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0"/>
    </row>
    <row r="279" spans="1:1" x14ac:dyDescent="0.25">
      <c r="A279" s="11"/>
    </row>
    <row r="280" spans="1:1" x14ac:dyDescent="0.25">
      <c r="A280" s="10"/>
    </row>
    <row r="281" spans="1:1" x14ac:dyDescent="0.25">
      <c r="A281" s="11"/>
    </row>
    <row r="282" spans="1:1" x14ac:dyDescent="0.25">
      <c r="A282" s="11"/>
    </row>
    <row r="283" spans="1:1" x14ac:dyDescent="0.25">
      <c r="A283" s="10"/>
    </row>
    <row r="284" spans="1:1" x14ac:dyDescent="0.25">
      <c r="A284" s="11"/>
    </row>
    <row r="285" spans="1:1" x14ac:dyDescent="0.25">
      <c r="A285" s="11"/>
    </row>
    <row r="286" spans="1:1" x14ac:dyDescent="0.25">
      <c r="A286" s="11"/>
    </row>
    <row r="287" spans="1:1" x14ac:dyDescent="0.25">
      <c r="A287" s="11"/>
    </row>
    <row r="288" spans="1:1" x14ac:dyDescent="0.25">
      <c r="A288" s="10"/>
    </row>
    <row r="289" spans="1:1" x14ac:dyDescent="0.25">
      <c r="A289" s="10"/>
    </row>
    <row r="290" spans="1:1" x14ac:dyDescent="0.25">
      <c r="A290" s="10"/>
    </row>
    <row r="291" spans="1:1" x14ac:dyDescent="0.25">
      <c r="A291" s="11"/>
    </row>
    <row r="292" spans="1:1" x14ac:dyDescent="0.25">
      <c r="A292" s="10"/>
    </row>
    <row r="293" spans="1:1" x14ac:dyDescent="0.25">
      <c r="A293" s="10"/>
    </row>
    <row r="294" spans="1:1" x14ac:dyDescent="0.25">
      <c r="A294" s="11"/>
    </row>
    <row r="295" spans="1:1" x14ac:dyDescent="0.25">
      <c r="A295" s="11"/>
    </row>
    <row r="296" spans="1:1" x14ac:dyDescent="0.25">
      <c r="A296" s="11"/>
    </row>
    <row r="297" spans="1:1" x14ac:dyDescent="0.25">
      <c r="A297" s="10"/>
    </row>
    <row r="298" spans="1:1" x14ac:dyDescent="0.25">
      <c r="A298" s="10"/>
    </row>
    <row r="299" spans="1:1" x14ac:dyDescent="0.25">
      <c r="A299" s="10"/>
    </row>
    <row r="300" spans="1:1" x14ac:dyDescent="0.25">
      <c r="A300" s="11"/>
    </row>
    <row r="301" spans="1:1" x14ac:dyDescent="0.25">
      <c r="A301" s="10"/>
    </row>
    <row r="302" spans="1:1" x14ac:dyDescent="0.25">
      <c r="A302" s="11"/>
    </row>
    <row r="303" spans="1:1" x14ac:dyDescent="0.25">
      <c r="A303" s="10"/>
    </row>
    <row r="304" spans="1:1" x14ac:dyDescent="0.25">
      <c r="A304" s="11"/>
    </row>
    <row r="305" spans="1:1" x14ac:dyDescent="0.25">
      <c r="A305" s="11"/>
    </row>
    <row r="306" spans="1:1" x14ac:dyDescent="0.25">
      <c r="A306" s="11"/>
    </row>
    <row r="307" spans="1:1" x14ac:dyDescent="0.25">
      <c r="A307" s="11"/>
    </row>
    <row r="308" spans="1:1" x14ac:dyDescent="0.25">
      <c r="A308" s="10"/>
    </row>
    <row r="309" spans="1:1" x14ac:dyDescent="0.25">
      <c r="A309" s="10"/>
    </row>
    <row r="310" spans="1:1" x14ac:dyDescent="0.25">
      <c r="A310" s="10"/>
    </row>
    <row r="311" spans="1:1" x14ac:dyDescent="0.25">
      <c r="A311" s="10"/>
    </row>
    <row r="312" spans="1:1" x14ac:dyDescent="0.25">
      <c r="A312" s="11"/>
    </row>
    <row r="313" spans="1:1" x14ac:dyDescent="0.25">
      <c r="A313" s="11"/>
    </row>
    <row r="314" spans="1:1" x14ac:dyDescent="0.25">
      <c r="A314" s="10"/>
    </row>
    <row r="315" spans="1:1" x14ac:dyDescent="0.25">
      <c r="A315" s="11"/>
    </row>
    <row r="316" spans="1:1" x14ac:dyDescent="0.25">
      <c r="A316" s="11"/>
    </row>
    <row r="317" spans="1:1" x14ac:dyDescent="0.25">
      <c r="A317" s="10"/>
    </row>
    <row r="318" spans="1:1" x14ac:dyDescent="0.25">
      <c r="A318" s="11"/>
    </row>
    <row r="319" spans="1:1" x14ac:dyDescent="0.25">
      <c r="A319" s="10"/>
    </row>
    <row r="320" spans="1:1" x14ac:dyDescent="0.25">
      <c r="A320" s="11"/>
    </row>
    <row r="321" spans="1:1" x14ac:dyDescent="0.25">
      <c r="A321" s="10"/>
    </row>
    <row r="322" spans="1:1" x14ac:dyDescent="0.25">
      <c r="A322" s="11"/>
    </row>
    <row r="323" spans="1:1" x14ac:dyDescent="0.25">
      <c r="A323" s="11"/>
    </row>
    <row r="324" spans="1:1" x14ac:dyDescent="0.25">
      <c r="A324" s="10"/>
    </row>
    <row r="325" spans="1:1" x14ac:dyDescent="0.25">
      <c r="A325" s="10"/>
    </row>
    <row r="326" spans="1:1" x14ac:dyDescent="0.25">
      <c r="A326" s="10"/>
    </row>
    <row r="327" spans="1:1" x14ac:dyDescent="0.25">
      <c r="A327" s="11"/>
    </row>
    <row r="328" spans="1:1" x14ac:dyDescent="0.25">
      <c r="A328" s="10"/>
    </row>
    <row r="329" spans="1:1" x14ac:dyDescent="0.25">
      <c r="A329" s="11"/>
    </row>
    <row r="330" spans="1:1" x14ac:dyDescent="0.25">
      <c r="A330" s="10"/>
    </row>
    <row r="331" spans="1:1" x14ac:dyDescent="0.25">
      <c r="A331" s="11"/>
    </row>
    <row r="332" spans="1:1" x14ac:dyDescent="0.25">
      <c r="A332" s="10"/>
    </row>
    <row r="333" spans="1:1" x14ac:dyDescent="0.25">
      <c r="A333" s="10"/>
    </row>
    <row r="334" spans="1:1" x14ac:dyDescent="0.25">
      <c r="A334" s="10"/>
    </row>
    <row r="335" spans="1:1" x14ac:dyDescent="0.25">
      <c r="A335" s="10"/>
    </row>
    <row r="336" spans="1:1" x14ac:dyDescent="0.25">
      <c r="A336" s="11"/>
    </row>
    <row r="337" spans="1:1" x14ac:dyDescent="0.25">
      <c r="A337" s="10"/>
    </row>
    <row r="338" spans="1:1" x14ac:dyDescent="0.25">
      <c r="A338" s="10"/>
    </row>
    <row r="339" spans="1:1" x14ac:dyDescent="0.25">
      <c r="A339" s="11"/>
    </row>
    <row r="340" spans="1:1" x14ac:dyDescent="0.25">
      <c r="A340" s="11"/>
    </row>
    <row r="341" spans="1:1" x14ac:dyDescent="0.25">
      <c r="A341" s="10"/>
    </row>
    <row r="342" spans="1:1" x14ac:dyDescent="0.25">
      <c r="A342" s="10"/>
    </row>
    <row r="343" spans="1:1" x14ac:dyDescent="0.25">
      <c r="A343" s="11"/>
    </row>
    <row r="344" spans="1:1" x14ac:dyDescent="0.25">
      <c r="A344" s="11"/>
    </row>
    <row r="345" spans="1:1" x14ac:dyDescent="0.25">
      <c r="A345" s="11"/>
    </row>
    <row r="346" spans="1:1" x14ac:dyDescent="0.25">
      <c r="A346" s="10"/>
    </row>
    <row r="347" spans="1:1" x14ac:dyDescent="0.25">
      <c r="A347" s="10"/>
    </row>
    <row r="348" spans="1:1" x14ac:dyDescent="0.25">
      <c r="A348" s="10"/>
    </row>
    <row r="349" spans="1:1" x14ac:dyDescent="0.25">
      <c r="A349" s="11"/>
    </row>
    <row r="350" spans="1:1" x14ac:dyDescent="0.25">
      <c r="A350" s="10"/>
    </row>
    <row r="351" spans="1:1" x14ac:dyDescent="0.25">
      <c r="A351" s="11"/>
    </row>
    <row r="352" spans="1:1" x14ac:dyDescent="0.25">
      <c r="A352" s="11"/>
    </row>
    <row r="353" spans="1:1" x14ac:dyDescent="0.25">
      <c r="A353" s="10"/>
    </row>
    <row r="354" spans="1:1" x14ac:dyDescent="0.25">
      <c r="A354" s="10"/>
    </row>
    <row r="355" spans="1:1" x14ac:dyDescent="0.25">
      <c r="A355" s="10"/>
    </row>
    <row r="356" spans="1:1" x14ac:dyDescent="0.25">
      <c r="A356" s="10"/>
    </row>
    <row r="357" spans="1:1" x14ac:dyDescent="0.25">
      <c r="A357" s="10"/>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0"/>
    </row>
    <row r="364" spans="1:1" x14ac:dyDescent="0.25">
      <c r="A364" s="11"/>
    </row>
    <row r="365" spans="1:1" x14ac:dyDescent="0.25">
      <c r="A365" s="10"/>
    </row>
    <row r="366" spans="1:1" x14ac:dyDescent="0.25">
      <c r="A366" s="11"/>
    </row>
    <row r="367" spans="1:1" x14ac:dyDescent="0.25">
      <c r="A367" s="10"/>
    </row>
    <row r="368" spans="1:1" x14ac:dyDescent="0.25">
      <c r="A368" s="10"/>
    </row>
    <row r="369" spans="1:1" x14ac:dyDescent="0.25">
      <c r="A369" s="11"/>
    </row>
    <row r="370" spans="1:1" x14ac:dyDescent="0.25">
      <c r="A370" s="11"/>
    </row>
    <row r="371" spans="1:1" x14ac:dyDescent="0.25">
      <c r="A371" s="10"/>
    </row>
    <row r="372" spans="1:1" x14ac:dyDescent="0.25">
      <c r="A372" s="10"/>
    </row>
    <row r="373" spans="1:1" x14ac:dyDescent="0.25">
      <c r="A373" s="10"/>
    </row>
    <row r="374" spans="1:1" x14ac:dyDescent="0.25">
      <c r="A374" s="11"/>
    </row>
    <row r="375" spans="1:1" x14ac:dyDescent="0.25">
      <c r="A375" s="11"/>
    </row>
    <row r="376" spans="1:1" x14ac:dyDescent="0.25">
      <c r="A376" s="10"/>
    </row>
    <row r="377" spans="1:1" x14ac:dyDescent="0.25">
      <c r="A377" s="10"/>
    </row>
    <row r="378" spans="1:1" x14ac:dyDescent="0.25">
      <c r="A378" s="11"/>
    </row>
    <row r="379" spans="1:1" x14ac:dyDescent="0.25">
      <c r="A379" s="11"/>
    </row>
    <row r="380" spans="1:1" x14ac:dyDescent="0.25">
      <c r="A380" s="11"/>
    </row>
    <row r="381" spans="1:1" x14ac:dyDescent="0.25">
      <c r="A381" s="10"/>
    </row>
    <row r="382" spans="1:1" x14ac:dyDescent="0.25">
      <c r="A382" s="11"/>
    </row>
    <row r="383" spans="1:1" x14ac:dyDescent="0.25">
      <c r="A383" s="10"/>
    </row>
    <row r="384" spans="1:1" x14ac:dyDescent="0.25">
      <c r="A384" s="10"/>
    </row>
    <row r="385" spans="1:1" x14ac:dyDescent="0.25">
      <c r="A385" s="10"/>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0"/>
    </row>
    <row r="392" spans="1:1" x14ac:dyDescent="0.25">
      <c r="A392" s="11"/>
    </row>
    <row r="393" spans="1:1" x14ac:dyDescent="0.25">
      <c r="A393" s="11"/>
    </row>
    <row r="394" spans="1:1" x14ac:dyDescent="0.25">
      <c r="A394" s="11"/>
    </row>
    <row r="395" spans="1:1" x14ac:dyDescent="0.25">
      <c r="A395" s="11"/>
    </row>
    <row r="396" spans="1:1" x14ac:dyDescent="0.25">
      <c r="A396" s="10"/>
    </row>
    <row r="397" spans="1:1" x14ac:dyDescent="0.25">
      <c r="A397" s="11"/>
    </row>
    <row r="398" spans="1:1" x14ac:dyDescent="0.25">
      <c r="A398" s="10"/>
    </row>
    <row r="399" spans="1:1" x14ac:dyDescent="0.25">
      <c r="A399" s="10"/>
    </row>
    <row r="400" spans="1:1" x14ac:dyDescent="0.25">
      <c r="A400" s="10"/>
    </row>
    <row r="401" spans="1:1" x14ac:dyDescent="0.25">
      <c r="A401" s="10"/>
    </row>
    <row r="402" spans="1:1" x14ac:dyDescent="0.25">
      <c r="A402" s="11"/>
    </row>
    <row r="403" spans="1:1" x14ac:dyDescent="0.25">
      <c r="A403" s="10"/>
    </row>
    <row r="404" spans="1:1" x14ac:dyDescent="0.25">
      <c r="A404" s="10"/>
    </row>
    <row r="405" spans="1:1" x14ac:dyDescent="0.25">
      <c r="A405" s="11"/>
    </row>
    <row r="406" spans="1:1" x14ac:dyDescent="0.25">
      <c r="A406" s="11"/>
    </row>
    <row r="407" spans="1:1" x14ac:dyDescent="0.25">
      <c r="A407" s="10"/>
    </row>
    <row r="408" spans="1:1" x14ac:dyDescent="0.25">
      <c r="A408" s="10"/>
    </row>
    <row r="409" spans="1:1" x14ac:dyDescent="0.25">
      <c r="A409" s="10"/>
    </row>
    <row r="410" spans="1:1" x14ac:dyDescent="0.25">
      <c r="A410" s="10"/>
    </row>
    <row r="411" spans="1:1" x14ac:dyDescent="0.25">
      <c r="A411" s="10"/>
    </row>
    <row r="412" spans="1:1" x14ac:dyDescent="0.25">
      <c r="A412" s="10"/>
    </row>
    <row r="413" spans="1:1" x14ac:dyDescent="0.25">
      <c r="A413" s="11"/>
    </row>
    <row r="414" spans="1:1" x14ac:dyDescent="0.25">
      <c r="A414" s="11"/>
    </row>
    <row r="415" spans="1:1" x14ac:dyDescent="0.25">
      <c r="A415" s="11"/>
    </row>
    <row r="416" spans="1:1" x14ac:dyDescent="0.25">
      <c r="A416" s="11"/>
    </row>
    <row r="417" spans="1:1" x14ac:dyDescent="0.25">
      <c r="A417" s="10"/>
    </row>
    <row r="418" spans="1:1" x14ac:dyDescent="0.25">
      <c r="A418" s="10"/>
    </row>
    <row r="419" spans="1:1" x14ac:dyDescent="0.25">
      <c r="A419" s="11"/>
    </row>
    <row r="420" spans="1:1" x14ac:dyDescent="0.25">
      <c r="A420" s="11"/>
    </row>
    <row r="421" spans="1:1" x14ac:dyDescent="0.25">
      <c r="A421" s="11"/>
    </row>
    <row r="422" spans="1:1" x14ac:dyDescent="0.25">
      <c r="A422" s="11"/>
    </row>
    <row r="423" spans="1:1" x14ac:dyDescent="0.25">
      <c r="A423" s="10"/>
    </row>
    <row r="424" spans="1:1" x14ac:dyDescent="0.25">
      <c r="A424" s="11"/>
    </row>
    <row r="425" spans="1:1" x14ac:dyDescent="0.25">
      <c r="A425" s="10"/>
    </row>
    <row r="426" spans="1:1" x14ac:dyDescent="0.25">
      <c r="A426" s="10"/>
    </row>
    <row r="427" spans="1:1" x14ac:dyDescent="0.25">
      <c r="A427" s="11"/>
    </row>
    <row r="428" spans="1:1" x14ac:dyDescent="0.25">
      <c r="A428" s="11"/>
    </row>
    <row r="429" spans="1:1" x14ac:dyDescent="0.25">
      <c r="A429" s="10"/>
    </row>
    <row r="430" spans="1:1" x14ac:dyDescent="0.25">
      <c r="A430" s="10"/>
    </row>
    <row r="431" spans="1:1" x14ac:dyDescent="0.25">
      <c r="A431" s="11"/>
    </row>
    <row r="432" spans="1:1" x14ac:dyDescent="0.25">
      <c r="A432" s="11"/>
    </row>
    <row r="433" spans="1:1" x14ac:dyDescent="0.25">
      <c r="A433" s="11"/>
    </row>
    <row r="434" spans="1:1" x14ac:dyDescent="0.25">
      <c r="A434" s="10"/>
    </row>
    <row r="435" spans="1:1" x14ac:dyDescent="0.25">
      <c r="A435" s="11"/>
    </row>
    <row r="436" spans="1:1" x14ac:dyDescent="0.25">
      <c r="A436" s="10"/>
    </row>
    <row r="437" spans="1:1" x14ac:dyDescent="0.25">
      <c r="A437" s="10"/>
    </row>
    <row r="438" spans="1:1" x14ac:dyDescent="0.25">
      <c r="A438" s="10"/>
    </row>
    <row r="439" spans="1:1" x14ac:dyDescent="0.25">
      <c r="A439" s="10"/>
    </row>
    <row r="440" spans="1:1" x14ac:dyDescent="0.25">
      <c r="A440" s="11"/>
    </row>
    <row r="441" spans="1:1" x14ac:dyDescent="0.25">
      <c r="A441" s="11"/>
    </row>
    <row r="442" spans="1:1" x14ac:dyDescent="0.25">
      <c r="A442" s="11"/>
    </row>
    <row r="443" spans="1:1" x14ac:dyDescent="0.25">
      <c r="A443" s="11"/>
    </row>
    <row r="444" spans="1:1" x14ac:dyDescent="0.25">
      <c r="A444" s="10"/>
    </row>
    <row r="445" spans="1:1" x14ac:dyDescent="0.25">
      <c r="A445" s="11"/>
    </row>
    <row r="446" spans="1:1" x14ac:dyDescent="0.25">
      <c r="A446" s="11"/>
    </row>
    <row r="447" spans="1:1" x14ac:dyDescent="0.25">
      <c r="A447" s="10"/>
    </row>
    <row r="448" spans="1:1" x14ac:dyDescent="0.25">
      <c r="A448" s="10"/>
    </row>
    <row r="449" spans="1:1" x14ac:dyDescent="0.25">
      <c r="A449"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9"/>
  <sheetViews>
    <sheetView workbookViewId="0"/>
  </sheetViews>
  <sheetFormatPr defaultRowHeight="15" x14ac:dyDescent="0.25"/>
  <cols>
    <col min="1" max="1" width="33.28515625" bestFit="1" customWidth="1"/>
    <col min="2" max="2" width="35.85546875" bestFit="1" customWidth="1"/>
    <col min="11" max="11" width="10.570312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5020</v>
      </c>
      <c r="B2" t="str">
        <f>LOWER(SUBSTITUTE(A2," ",""))</f>
        <v>calheers</v>
      </c>
      <c r="C2">
        <f>IF(B2=LOOKUP(B2,'manually extracted terms'!$B$2:$B$219),1,0)</f>
        <v>1</v>
      </c>
      <c r="D2" s="5">
        <f>SUM(C:C)/COUNT(C:C)</f>
        <v>0.53435114503816794</v>
      </c>
      <c r="E2" s="5">
        <f>SUM(C:C)/'manually extracted terms'!C2</f>
        <v>0.32407407407407407</v>
      </c>
      <c r="F2" s="5">
        <f>2*D2*E2/(D2+E2)</f>
        <v>0.40345821325648412</v>
      </c>
      <c r="G2">
        <v>147</v>
      </c>
      <c r="H2" s="9">
        <f ca="1">SUM($C$2:INDIRECT($K$2))/COUNT($C$2:INDIRECT($K$2))</f>
        <v>0.53435114503816794</v>
      </c>
      <c r="I2" s="9">
        <f ca="1">SUM($C$2:INDIRECT($K$2))/'manually extracted terms'!C2</f>
        <v>0.32407407407407407</v>
      </c>
      <c r="J2" s="5">
        <f ca="1">2*H2*I2/(H2+I2)</f>
        <v>0.40345821325648412</v>
      </c>
      <c r="K2" t="str">
        <f>CONCATENATE("C",INT(G2)+1)</f>
        <v>C148</v>
      </c>
    </row>
    <row r="3" spans="1:11" x14ac:dyDescent="0.25">
      <c r="A3" t="s">
        <v>367</v>
      </c>
      <c r="B3" t="str">
        <f t="shared" ref="B3:B66" si="0">LOWER(SUBSTITUTE(A3," ",""))</f>
        <v>consumer</v>
      </c>
      <c r="C3">
        <f>IF(B3=LOOKUP(B3,'manually extracted terms'!$B$2:$B$219),1,0)</f>
        <v>1</v>
      </c>
    </row>
    <row r="4" spans="1:11" x14ac:dyDescent="0.25">
      <c r="A4" t="s">
        <v>366</v>
      </c>
      <c r="B4" t="str">
        <f t="shared" si="0"/>
        <v>individual</v>
      </c>
      <c r="C4">
        <f>IF(B4=LOOKUP(B4,'manually extracted terms'!$B$2:$B$219),1,0)</f>
        <v>1</v>
      </c>
    </row>
    <row r="5" spans="1:11" x14ac:dyDescent="0.25">
      <c r="A5" t="s">
        <v>374</v>
      </c>
      <c r="B5" t="str">
        <f t="shared" si="0"/>
        <v>exchange</v>
      </c>
      <c r="C5">
        <f>IF(B5=LOOKUP(B5,'manually extracted terms'!$B$2:$B$219),1,0)</f>
        <v>1</v>
      </c>
    </row>
    <row r="6" spans="1:11" x14ac:dyDescent="0.25">
      <c r="A6" t="s">
        <v>375</v>
      </c>
      <c r="B6" t="str">
        <f t="shared" si="0"/>
        <v>applicant</v>
      </c>
      <c r="C6">
        <f>IF(B6=LOOKUP(B6,'manually extracted terms'!$B$2:$B$219),1,0)</f>
        <v>1</v>
      </c>
    </row>
    <row r="7" spans="1:11" x14ac:dyDescent="0.25">
      <c r="A7" t="s">
        <v>2204</v>
      </c>
      <c r="B7" t="str">
        <f t="shared" si="0"/>
        <v>aim</v>
      </c>
      <c r="C7">
        <f>IF(B7=LOOKUP(B7,'manually extracted terms'!$B$2:$B$219),1,0)</f>
        <v>1</v>
      </c>
    </row>
    <row r="8" spans="1:11" x14ac:dyDescent="0.25">
      <c r="A8" t="s">
        <v>397</v>
      </c>
      <c r="B8" t="str">
        <f t="shared" si="0"/>
        <v>aptc</v>
      </c>
      <c r="C8">
        <f>IF(B8=LOOKUP(B8,'manually extracted terms'!$B$2:$B$219),1,0)</f>
        <v>1</v>
      </c>
    </row>
    <row r="9" spans="1:11" x14ac:dyDescent="0.25">
      <c r="A9" t="s">
        <v>381</v>
      </c>
      <c r="B9" t="str">
        <f t="shared" si="0"/>
        <v>qhp</v>
      </c>
      <c r="C9">
        <f>IF(B9=LOOKUP(B9,'manually extracted terms'!$B$2:$B$219),1,0)</f>
        <v>1</v>
      </c>
    </row>
    <row r="10" spans="1:11" x14ac:dyDescent="0.25">
      <c r="A10" t="s">
        <v>384</v>
      </c>
      <c r="B10" t="str">
        <f t="shared" si="0"/>
        <v>assisters</v>
      </c>
      <c r="C10">
        <f>IF(B10=LOOKUP(B10,'manually extracted terms'!$B$2:$B$219),1,0)</f>
        <v>0</v>
      </c>
    </row>
    <row r="11" spans="1:11" x14ac:dyDescent="0.25">
      <c r="A11" t="s">
        <v>392</v>
      </c>
      <c r="B11" t="str">
        <f t="shared" si="0"/>
        <v>enrollee</v>
      </c>
      <c r="C11">
        <f>IF(B11=LOOKUP(B11,'manually extracted terms'!$B$2:$B$219),1,0)</f>
        <v>1</v>
      </c>
    </row>
    <row r="12" spans="1:11" x14ac:dyDescent="0.25">
      <c r="A12" t="s">
        <v>385</v>
      </c>
      <c r="B12" t="str">
        <f t="shared" si="0"/>
        <v>assister</v>
      </c>
      <c r="C12">
        <f>IF(B12=LOOKUP(B12,'manually extracted terms'!$B$2:$B$219),1,0)</f>
        <v>1</v>
      </c>
    </row>
    <row r="13" spans="1:11" x14ac:dyDescent="0.25">
      <c r="A13" t="s">
        <v>3792</v>
      </c>
      <c r="B13" t="str">
        <f t="shared" si="0"/>
        <v>medical</v>
      </c>
      <c r="C13">
        <f>IF(B13=LOOKUP(B13,'manually extracted terms'!$B$2:$B$219),1,0)</f>
        <v>0</v>
      </c>
    </row>
    <row r="14" spans="1:11" x14ac:dyDescent="0.25">
      <c r="A14" t="s">
        <v>234</v>
      </c>
      <c r="B14" t="str">
        <f t="shared" si="0"/>
        <v>eligibilityadministrator</v>
      </c>
      <c r="C14">
        <f>IF(B14=LOOKUP(B14,'manually extracted terms'!$B$2:$B$219),1,0)</f>
        <v>1</v>
      </c>
    </row>
    <row r="15" spans="1:11" x14ac:dyDescent="0.25">
      <c r="A15" t="s">
        <v>402</v>
      </c>
      <c r="B15" t="str">
        <f t="shared" si="0"/>
        <v>user</v>
      </c>
      <c r="C15">
        <f>IF(B15=LOOKUP(B15,'manually extracted terms'!$B$2:$B$219),1,0)</f>
        <v>1</v>
      </c>
    </row>
    <row r="16" spans="1:11" x14ac:dyDescent="0.25">
      <c r="A16" t="s">
        <v>2203</v>
      </c>
      <c r="B16" t="str">
        <f t="shared" si="0"/>
        <v>chip</v>
      </c>
      <c r="C16">
        <f>IF(B16=LOOKUP(B16,'manually extracted terms'!$B$2:$B$219),1,0)</f>
        <v>1</v>
      </c>
    </row>
    <row r="17" spans="1:3" x14ac:dyDescent="0.25">
      <c r="A17" t="s">
        <v>430</v>
      </c>
      <c r="B17" t="str">
        <f t="shared" si="0"/>
        <v>source</v>
      </c>
      <c r="C17">
        <f>IF(B17=LOOKUP(B17,'manually extracted terms'!$B$2:$B$219),1,0)</f>
        <v>0</v>
      </c>
    </row>
    <row r="18" spans="1:3" x14ac:dyDescent="0.25">
      <c r="A18" t="s">
        <v>409</v>
      </c>
      <c r="B18" t="str">
        <f t="shared" si="0"/>
        <v>csr</v>
      </c>
      <c r="C18">
        <f>IF(B18=LOOKUP(B18,'manually extracted terms'!$B$2:$B$219),1,0)</f>
        <v>1</v>
      </c>
    </row>
    <row r="19" spans="1:3" x14ac:dyDescent="0.25">
      <c r="A19" t="s">
        <v>609</v>
      </c>
      <c r="B19" t="str">
        <f t="shared" si="0"/>
        <v>disenrollment</v>
      </c>
      <c r="C19">
        <f>IF(B19=LOOKUP(B19,'manually extracted terms'!$B$2:$B$219),1,0)</f>
        <v>0</v>
      </c>
    </row>
    <row r="20" spans="1:3" x14ac:dyDescent="0.25">
      <c r="A20" t="s">
        <v>534</v>
      </c>
      <c r="B20" t="str">
        <f t="shared" si="0"/>
        <v>person</v>
      </c>
      <c r="C20">
        <f>IF(B20=LOOKUP(B20,'manually extracted terms'!$B$2:$B$219),1,0)</f>
        <v>1</v>
      </c>
    </row>
    <row r="21" spans="1:3" x14ac:dyDescent="0.25">
      <c r="A21" t="s">
        <v>233</v>
      </c>
      <c r="B21" t="str">
        <f t="shared" si="0"/>
        <v>qualifiedhealthplan</v>
      </c>
      <c r="C21">
        <f>IF(B21=LOOKUP(B21,'manually extracted terms'!$B$2:$B$219),1,0)</f>
        <v>1</v>
      </c>
    </row>
    <row r="22" spans="1:3" x14ac:dyDescent="0.25">
      <c r="A22" t="s">
        <v>684</v>
      </c>
      <c r="B22" t="str">
        <f t="shared" si="0"/>
        <v>region</v>
      </c>
      <c r="C22">
        <f>IF(B22=LOOKUP(B22,'manually extracted terms'!$B$2:$B$219),1,0)</f>
        <v>1</v>
      </c>
    </row>
    <row r="23" spans="1:3" x14ac:dyDescent="0.25">
      <c r="A23" t="s">
        <v>630</v>
      </c>
      <c r="B23" t="str">
        <f t="shared" si="0"/>
        <v>result</v>
      </c>
      <c r="C23">
        <f>IF(B23=LOOKUP(B23,'manually extracted terms'!$B$2:$B$219),1,0)</f>
        <v>0</v>
      </c>
    </row>
    <row r="24" spans="1:3" x14ac:dyDescent="0.25">
      <c r="A24" t="s">
        <v>429</v>
      </c>
      <c r="B24" t="str">
        <f t="shared" si="0"/>
        <v>timeframe</v>
      </c>
      <c r="C24">
        <f>IF(B24=LOOKUP(B24,'manually extracted terms'!$B$2:$B$219),1,0)</f>
        <v>0</v>
      </c>
    </row>
    <row r="25" spans="1:3" x14ac:dyDescent="0.25">
      <c r="A25" t="s">
        <v>5021</v>
      </c>
      <c r="B25" t="str">
        <f t="shared" si="0"/>
        <v>magimedical</v>
      </c>
      <c r="C25">
        <f>IF(B25=LOOKUP(B25,'manually extracted terms'!$B$2:$B$219),1,0)</f>
        <v>0</v>
      </c>
    </row>
    <row r="26" spans="1:3" x14ac:dyDescent="0.25">
      <c r="A26" t="s">
        <v>1851</v>
      </c>
      <c r="B26" t="str">
        <f t="shared" si="0"/>
        <v>healthcoverage</v>
      </c>
      <c r="C26">
        <f>IF(B26=LOOKUP(B26,'manually extracted terms'!$B$2:$B$219),1,0)</f>
        <v>1</v>
      </c>
    </row>
    <row r="27" spans="1:3" x14ac:dyDescent="0.25">
      <c r="A27" t="s">
        <v>237</v>
      </c>
      <c r="B27" t="str">
        <f t="shared" si="0"/>
        <v>individualenrollment</v>
      </c>
      <c r="C27">
        <f>IF(B27=LOOKUP(B27,'manually extracted terms'!$B$2:$B$219),1,0)</f>
        <v>0</v>
      </c>
    </row>
    <row r="28" spans="1:3" x14ac:dyDescent="0.25">
      <c r="A28" t="s">
        <v>768</v>
      </c>
      <c r="B28" t="str">
        <f t="shared" si="0"/>
        <v>location</v>
      </c>
      <c r="C28">
        <f>IF(B28=LOOKUP(B28,'manually extracted terms'!$B$2:$B$219),1,0)</f>
        <v>1</v>
      </c>
    </row>
    <row r="29" spans="1:3" x14ac:dyDescent="0.25">
      <c r="A29" t="s">
        <v>236</v>
      </c>
      <c r="B29" t="str">
        <f t="shared" si="0"/>
        <v>qualityrating</v>
      </c>
      <c r="C29">
        <f>IF(B29=LOOKUP(B29,'manually extracted terms'!$B$2:$B$219),1,0)</f>
        <v>1</v>
      </c>
    </row>
    <row r="30" spans="1:3" x14ac:dyDescent="0.25">
      <c r="A30" t="s">
        <v>240</v>
      </c>
      <c r="B30" t="str">
        <f t="shared" si="0"/>
        <v>subsidizedhealthcoverage</v>
      </c>
      <c r="C30">
        <f>IF(B30=LOOKUP(B30,'manually extracted terms'!$B$2:$B$219),1,0)</f>
        <v>1</v>
      </c>
    </row>
    <row r="31" spans="1:3" x14ac:dyDescent="0.25">
      <c r="A31" t="s">
        <v>772</v>
      </c>
      <c r="B31" t="str">
        <f t="shared" si="0"/>
        <v>cdi</v>
      </c>
      <c r="C31">
        <f>IF(B31=LOOKUP(B31,'manually extracted terms'!$B$2:$B$219),1,0)</f>
        <v>1</v>
      </c>
    </row>
    <row r="32" spans="1:3" x14ac:dyDescent="0.25">
      <c r="A32" t="s">
        <v>766</v>
      </c>
      <c r="B32" t="str">
        <f t="shared" si="0"/>
        <v>dhcs</v>
      </c>
      <c r="C32">
        <f>IF(B32=LOOKUP(B32,'manually extracted terms'!$B$2:$B$219),1,0)</f>
        <v>1</v>
      </c>
    </row>
    <row r="33" spans="1:3" x14ac:dyDescent="0.25">
      <c r="A33" t="s">
        <v>770</v>
      </c>
      <c r="B33" t="str">
        <f t="shared" si="0"/>
        <v>dmhc</v>
      </c>
      <c r="C33">
        <f>IF(B33=LOOKUP(B33,'manually extracted terms'!$B$2:$B$219),1,0)</f>
        <v>1</v>
      </c>
    </row>
    <row r="34" spans="1:3" x14ac:dyDescent="0.25">
      <c r="A34" t="s">
        <v>261</v>
      </c>
      <c r="B34" t="str">
        <f t="shared" si="0"/>
        <v>householdcomposition</v>
      </c>
      <c r="C34">
        <f>IF(B34=LOOKUP(B34,'manually extracted terms'!$B$2:$B$219),1,0)</f>
        <v>1</v>
      </c>
    </row>
    <row r="35" spans="1:3" x14ac:dyDescent="0.25">
      <c r="A35" t="s">
        <v>235</v>
      </c>
      <c r="B35" t="str">
        <f t="shared" si="0"/>
        <v>eligibilitydetermination</v>
      </c>
      <c r="C35">
        <f>IF(B35=LOOKUP(B35,'manually extracted terms'!$B$2:$B$219),1,0)</f>
        <v>0</v>
      </c>
    </row>
    <row r="36" spans="1:3" x14ac:dyDescent="0.25">
      <c r="A36" t="s">
        <v>1897</v>
      </c>
      <c r="B36" t="str">
        <f t="shared" si="0"/>
        <v>enroll</v>
      </c>
      <c r="C36">
        <f>IF(B36=LOOKUP(B36,'manually extracted terms'!$B$2:$B$219),1,0)</f>
        <v>1</v>
      </c>
    </row>
    <row r="37" spans="1:3" x14ac:dyDescent="0.25">
      <c r="A37" t="s">
        <v>249</v>
      </c>
      <c r="B37" t="str">
        <f t="shared" si="0"/>
        <v>caseinformation</v>
      </c>
      <c r="C37">
        <f>IF(B37=LOOKUP(B37,'manually extracted terms'!$B$2:$B$219),1,0)</f>
        <v>0</v>
      </c>
    </row>
    <row r="38" spans="1:3" x14ac:dyDescent="0.25">
      <c r="A38" t="s">
        <v>250</v>
      </c>
      <c r="B38" t="str">
        <f t="shared" si="0"/>
        <v>netpremium</v>
      </c>
      <c r="C38">
        <f>IF(B38=LOOKUP(B38,'manually extracted terms'!$B$2:$B$219),1,0)</f>
        <v>1</v>
      </c>
    </row>
    <row r="39" spans="1:3" x14ac:dyDescent="0.25">
      <c r="A39" t="s">
        <v>502</v>
      </c>
      <c r="B39" t="str">
        <f t="shared" si="0"/>
        <v>provider</v>
      </c>
      <c r="C39">
        <f>IF(B39=LOOKUP(B39,'manually extracted terms'!$B$2:$B$219),1,0)</f>
        <v>1</v>
      </c>
    </row>
    <row r="40" spans="1:3" x14ac:dyDescent="0.25">
      <c r="A40" t="s">
        <v>879</v>
      </c>
      <c r="B40" t="str">
        <f t="shared" si="0"/>
        <v>recipient</v>
      </c>
      <c r="C40">
        <f>IF(B40=LOOKUP(B40,'manually extracted terms'!$B$2:$B$219),1,0)</f>
        <v>1</v>
      </c>
    </row>
    <row r="41" spans="1:3" x14ac:dyDescent="0.25">
      <c r="A41" t="s">
        <v>469</v>
      </c>
      <c r="B41" t="str">
        <f t="shared" si="0"/>
        <v>workflow</v>
      </c>
      <c r="C41">
        <f>IF(B41=LOOKUP(B41,'manually extracted terms'!$B$2:$B$219),1,0)</f>
        <v>0</v>
      </c>
    </row>
    <row r="42" spans="1:3" x14ac:dyDescent="0.25">
      <c r="A42" t="s">
        <v>244</v>
      </c>
      <c r="B42" t="str">
        <f t="shared" si="0"/>
        <v>chipplan</v>
      </c>
      <c r="C42">
        <f>IF(B42=LOOKUP(B42,'manually extracted terms'!$B$2:$B$219),1,0)</f>
        <v>0</v>
      </c>
    </row>
    <row r="43" spans="1:3" x14ac:dyDescent="0.25">
      <c r="A43" t="s">
        <v>231</v>
      </c>
      <c r="B43" t="str">
        <f t="shared" si="0"/>
        <v>healthplan</v>
      </c>
      <c r="C43">
        <f>IF(B43=LOOKUP(B43,'manually extracted terms'!$B$2:$B$219),1,0)</f>
        <v>1</v>
      </c>
    </row>
    <row r="44" spans="1:3" x14ac:dyDescent="0.25">
      <c r="A44" t="s">
        <v>305</v>
      </c>
      <c r="B44" t="str">
        <f t="shared" si="0"/>
        <v>applicationinformation</v>
      </c>
      <c r="C44">
        <f>IF(B44=LOOKUP(B44,'manually extracted terms'!$B$2:$B$219),1,0)</f>
        <v>0</v>
      </c>
    </row>
    <row r="45" spans="1:3" x14ac:dyDescent="0.25">
      <c r="A45" t="s">
        <v>297</v>
      </c>
      <c r="B45" t="str">
        <f t="shared" si="0"/>
        <v>consumerinformation</v>
      </c>
      <c r="C45">
        <f>IF(B45=LOOKUP(B45,'manually extracted terms'!$B$2:$B$219),1,0)</f>
        <v>0</v>
      </c>
    </row>
    <row r="46" spans="1:3" x14ac:dyDescent="0.25">
      <c r="A46" t="s">
        <v>1945</v>
      </c>
      <c r="B46" t="str">
        <f t="shared" si="0"/>
        <v>personallyidentifiableinformation</v>
      </c>
      <c r="C46">
        <f>IF(B46=LOOKUP(B46,'manually extracted terms'!$B$2:$B$219),1,0)</f>
        <v>1</v>
      </c>
    </row>
    <row r="47" spans="1:3" x14ac:dyDescent="0.25">
      <c r="A47" t="s">
        <v>1944</v>
      </c>
      <c r="B47" t="str">
        <f t="shared" si="0"/>
        <v>personalhealthinformation</v>
      </c>
      <c r="C47">
        <f>IF(B47=LOOKUP(B47,'manually extracted terms'!$B$2:$B$219),1,0)</f>
        <v>1</v>
      </c>
    </row>
    <row r="48" spans="1:3" x14ac:dyDescent="0.25">
      <c r="A48" t="s">
        <v>847</v>
      </c>
      <c r="B48" t="str">
        <f t="shared" si="0"/>
        <v>aca</v>
      </c>
      <c r="C48">
        <f>IF(B48=LOOKUP(B48,'manually extracted terms'!$B$2:$B$219),1,0)</f>
        <v>1</v>
      </c>
    </row>
    <row r="49" spans="1:3" x14ac:dyDescent="0.25">
      <c r="A49" t="s">
        <v>887</v>
      </c>
      <c r="B49" t="str">
        <f t="shared" si="0"/>
        <v>cin</v>
      </c>
      <c r="C49">
        <f>IF(B49=LOOKUP(B49,'manually extracted terms'!$B$2:$B$219),1,0)</f>
        <v>1</v>
      </c>
    </row>
    <row r="50" spans="1:3" x14ac:dyDescent="0.25">
      <c r="A50" t="s">
        <v>4825</v>
      </c>
      <c r="B50" t="str">
        <f t="shared" si="0"/>
        <v>irs</v>
      </c>
      <c r="C50">
        <f>IF(B50=LOOKUP(B50,'manually extracted terms'!$B$2:$B$219),1,0)</f>
        <v>1</v>
      </c>
    </row>
    <row r="51" spans="1:3" x14ac:dyDescent="0.25">
      <c r="A51" t="s">
        <v>2181</v>
      </c>
      <c r="B51" t="str">
        <f t="shared" si="0"/>
        <v>meds</v>
      </c>
      <c r="C51">
        <f>IF(B51=LOOKUP(B51,'manually extracted terms'!$B$2:$B$219),1,0)</f>
        <v>1</v>
      </c>
    </row>
    <row r="52" spans="1:3" x14ac:dyDescent="0.25">
      <c r="A52" t="s">
        <v>4826</v>
      </c>
      <c r="B52" t="str">
        <f t="shared" si="0"/>
        <v>phi</v>
      </c>
      <c r="C52">
        <f>IF(B52=LOOKUP(B52,'manually extracted terms'!$B$2:$B$219),1,0)</f>
        <v>1</v>
      </c>
    </row>
    <row r="53" spans="1:3" x14ac:dyDescent="0.25">
      <c r="A53" t="s">
        <v>1948</v>
      </c>
      <c r="B53" t="str">
        <f t="shared" si="0"/>
        <v>pii</v>
      </c>
      <c r="C53">
        <f>IF(B53=LOOKUP(B53,'manually extracted terms'!$B$2:$B$219),1,0)</f>
        <v>1</v>
      </c>
    </row>
    <row r="54" spans="1:3" x14ac:dyDescent="0.25">
      <c r="A54" t="s">
        <v>5022</v>
      </c>
      <c r="B54" t="str">
        <f t="shared" si="0"/>
        <v>qhps</v>
      </c>
      <c r="C54">
        <f>IF(B54=LOOKUP(B54,'manually extracted terms'!$B$2:$B$219),1,0)</f>
        <v>0</v>
      </c>
    </row>
    <row r="55" spans="1:3" x14ac:dyDescent="0.25">
      <c r="A55" t="s">
        <v>2206</v>
      </c>
      <c r="B55" t="str">
        <f t="shared" si="0"/>
        <v>saws</v>
      </c>
      <c r="C55">
        <f>IF(B55=LOOKUP(B55,'manually extracted terms'!$B$2:$B$219),1,0)</f>
        <v>1</v>
      </c>
    </row>
    <row r="56" spans="1:3" x14ac:dyDescent="0.25">
      <c r="A56" t="s">
        <v>278</v>
      </c>
      <c r="B56" t="str">
        <f t="shared" si="0"/>
        <v>tribalaffiliation</v>
      </c>
      <c r="C56">
        <f>IF(B56=LOOKUP(B56,'manually extracted terms'!$B$2:$B$219),1,0)</f>
        <v>0</v>
      </c>
    </row>
    <row r="57" spans="1:3" x14ac:dyDescent="0.25">
      <c r="A57" t="s">
        <v>935</v>
      </c>
      <c r="B57" t="str">
        <f t="shared" si="0"/>
        <v>aging</v>
      </c>
      <c r="C57">
        <f>IF(B57=LOOKUP(B57,'manually extracted terms'!$B$2:$B$219),1,0)</f>
        <v>0</v>
      </c>
    </row>
    <row r="58" spans="1:3" x14ac:dyDescent="0.25">
      <c r="A58" t="s">
        <v>299</v>
      </c>
      <c r="B58" t="str">
        <f t="shared" si="0"/>
        <v>averageamount</v>
      </c>
      <c r="C58">
        <f>IF(B58=LOOKUP(B58,'manually extracted terms'!$B$2:$B$219),1,0)</f>
        <v>0</v>
      </c>
    </row>
    <row r="59" spans="1:3" x14ac:dyDescent="0.25">
      <c r="A59" t="s">
        <v>4827</v>
      </c>
      <c r="B59" t="str">
        <f t="shared" si="0"/>
        <v>historyandviewingcapability</v>
      </c>
      <c r="C59">
        <f>IF(B59=LOOKUP(B59,'manually extracted terms'!$B$2:$B$219),1,0)</f>
        <v>0</v>
      </c>
    </row>
    <row r="60" spans="1:3" x14ac:dyDescent="0.25">
      <c r="A60" t="s">
        <v>545</v>
      </c>
      <c r="B60" t="str">
        <f t="shared" si="0"/>
        <v>caseload</v>
      </c>
      <c r="C60">
        <f>IF(B60=LOOKUP(B60,'manually extracted terms'!$B$2:$B$219),1,0)</f>
        <v>1</v>
      </c>
    </row>
    <row r="61" spans="1:3" x14ac:dyDescent="0.25">
      <c r="A61" t="s">
        <v>313</v>
      </c>
      <c r="B61" t="str">
        <f t="shared" si="0"/>
        <v>multipleservicechannel</v>
      </c>
      <c r="C61">
        <f>IF(B61=LOOKUP(B61,'manually extracted terms'!$B$2:$B$219),1,0)</f>
        <v>0</v>
      </c>
    </row>
    <row r="62" spans="1:3" x14ac:dyDescent="0.25">
      <c r="A62" t="s">
        <v>254</v>
      </c>
      <c r="B62" t="str">
        <f t="shared" si="0"/>
        <v>pocketcost</v>
      </c>
      <c r="C62">
        <f>IF(B62=LOOKUP(B62,'manually extracted terms'!$B$2:$B$219),1,0)</f>
        <v>0</v>
      </c>
    </row>
    <row r="63" spans="1:3" x14ac:dyDescent="0.25">
      <c r="A63" t="s">
        <v>917</v>
      </c>
      <c r="B63" t="str">
        <f t="shared" si="0"/>
        <v>county</v>
      </c>
      <c r="C63">
        <f>IF(B63=LOOKUP(B63,'manually extracted terms'!$B$2:$B$219),1,0)</f>
        <v>0</v>
      </c>
    </row>
    <row r="64" spans="1:3" x14ac:dyDescent="0.25">
      <c r="A64" t="s">
        <v>253</v>
      </c>
      <c r="B64" t="str">
        <f t="shared" si="0"/>
        <v>advancepremiumtaxcredit</v>
      </c>
      <c r="C64">
        <f>IF(B64=LOOKUP(B64,'manually extracted terms'!$B$2:$B$219),1,0)</f>
        <v>1</v>
      </c>
    </row>
    <row r="65" spans="1:3" x14ac:dyDescent="0.25">
      <c r="A65" t="s">
        <v>4828</v>
      </c>
      <c r="B65" t="str">
        <f t="shared" si="0"/>
        <v>advancedpremiumtaxcredit</v>
      </c>
      <c r="C65">
        <f>IF(B65=LOOKUP(B65,'manually extracted terms'!$B$2:$B$219),1,0)</f>
        <v>0</v>
      </c>
    </row>
    <row r="66" spans="1:3" x14ac:dyDescent="0.25">
      <c r="A66" t="s">
        <v>593</v>
      </c>
      <c r="B66" t="str">
        <f t="shared" si="0"/>
        <v>exampledate</v>
      </c>
      <c r="C66">
        <f>IF(B66=LOOKUP(B66,'manually extracted terms'!$B$2:$B$219),1,0)</f>
        <v>0</v>
      </c>
    </row>
    <row r="67" spans="1:3" x14ac:dyDescent="0.25">
      <c r="A67" t="s">
        <v>554</v>
      </c>
      <c r="B67" t="str">
        <f t="shared" ref="B67:B130" si="1">LOWER(SUBSTITUTE(A67," ",""))</f>
        <v>decertification</v>
      </c>
      <c r="C67">
        <f>IF(B67=LOOKUP(B67,'manually extracted terms'!$B$2:$B$219),1,0)</f>
        <v>1</v>
      </c>
    </row>
    <row r="68" spans="1:3" x14ac:dyDescent="0.25">
      <c r="A68" t="s">
        <v>323</v>
      </c>
      <c r="B68" t="str">
        <f t="shared" si="1"/>
        <v>appealdecision</v>
      </c>
      <c r="C68">
        <f>IF(B68=LOOKUP(B68,'manually extracted terms'!$B$2:$B$219),1,0)</f>
        <v>0</v>
      </c>
    </row>
    <row r="69" spans="1:3" x14ac:dyDescent="0.25">
      <c r="A69" t="s">
        <v>802</v>
      </c>
      <c r="B69" t="str">
        <f t="shared" si="1"/>
        <v>providerdirectory</v>
      </c>
      <c r="C69">
        <f>IF(B69=LOOKUP(B69,'manually extracted terms'!$B$2:$B$219),1,0)</f>
        <v>1</v>
      </c>
    </row>
    <row r="70" spans="1:3" x14ac:dyDescent="0.25">
      <c r="A70" t="s">
        <v>265</v>
      </c>
      <c r="B70" t="str">
        <f t="shared" si="1"/>
        <v>verificationdocument</v>
      </c>
      <c r="C70">
        <f>IF(B70=LOOKUP(B70,'manually extracted terms'!$B$2:$B$219),1,0)</f>
        <v>1</v>
      </c>
    </row>
    <row r="71" spans="1:3" x14ac:dyDescent="0.25">
      <c r="A71" t="s">
        <v>613</v>
      </c>
      <c r="B71" t="str">
        <f t="shared" si="1"/>
        <v>individualdocument</v>
      </c>
      <c r="C71">
        <f>IF(B71=LOOKUP(B71,'manually extracted terms'!$B$2:$B$219),1,0)</f>
        <v>0</v>
      </c>
    </row>
    <row r="72" spans="1:3" x14ac:dyDescent="0.25">
      <c r="A72" t="s">
        <v>2107</v>
      </c>
      <c r="B72" t="str">
        <f t="shared" si="1"/>
        <v>exampleemail</v>
      </c>
      <c r="C72">
        <f>IF(B72=LOOKUP(B72,'manually extracted terms'!$B$2:$B$219),1,0)</f>
        <v>0</v>
      </c>
    </row>
    <row r="73" spans="1:3" x14ac:dyDescent="0.25">
      <c r="A73" t="s">
        <v>789</v>
      </c>
      <c r="B73" t="str">
        <f t="shared" si="1"/>
        <v>employer</v>
      </c>
      <c r="C73">
        <f>IF(B73=LOOKUP(B73,'manually extracted terms'!$B$2:$B$219),1,0)</f>
        <v>1</v>
      </c>
    </row>
    <row r="74" spans="1:3" x14ac:dyDescent="0.25">
      <c r="A74" t="s">
        <v>1949</v>
      </c>
      <c r="B74" t="str">
        <f t="shared" si="1"/>
        <v>enrol</v>
      </c>
      <c r="C74">
        <f>IF(B74=LOOKUP(B74,'manually extracted terms'!$B$2:$B$219),1,0)</f>
        <v>0</v>
      </c>
    </row>
    <row r="75" spans="1:3" x14ac:dyDescent="0.25">
      <c r="A75" t="s">
        <v>242</v>
      </c>
      <c r="B75" t="str">
        <f t="shared" si="1"/>
        <v>individualexemption</v>
      </c>
      <c r="C75">
        <f>IF(B75=LOOKUP(B75,'manually extracted terms'!$B$2:$B$219),1,0)</f>
        <v>0</v>
      </c>
    </row>
    <row r="76" spans="1:3" x14ac:dyDescent="0.25">
      <c r="A76" t="s">
        <v>286</v>
      </c>
      <c r="B76" t="str">
        <f t="shared" si="1"/>
        <v>consumerexperience</v>
      </c>
      <c r="C76">
        <f>IF(B76=LOOKUP(B76,'manually extracted terms'!$B$2:$B$219),1,0)</f>
        <v>0</v>
      </c>
    </row>
    <row r="77" spans="1:3" x14ac:dyDescent="0.25">
      <c r="A77" t="s">
        <v>326</v>
      </c>
      <c r="B77" t="str">
        <f t="shared" si="1"/>
        <v>federaldatahub</v>
      </c>
      <c r="C77">
        <f>IF(B77=LOOKUP(B77,'manually extracted terms'!$B$2:$B$219),1,0)</f>
        <v>0</v>
      </c>
    </row>
    <row r="78" spans="1:3" x14ac:dyDescent="0.25">
      <c r="A78" t="s">
        <v>274</v>
      </c>
      <c r="B78" t="str">
        <f t="shared" si="1"/>
        <v>questionicon</v>
      </c>
      <c r="C78">
        <f>IF(B78=LOOKUP(B78,'manually extracted terms'!$B$2:$B$219),1,0)</f>
        <v>0</v>
      </c>
    </row>
    <row r="79" spans="1:3" x14ac:dyDescent="0.25">
      <c r="A79" t="s">
        <v>312</v>
      </c>
      <c r="B79" t="str">
        <f t="shared" si="1"/>
        <v>qualityindicator</v>
      </c>
      <c r="C79">
        <f>IF(B79=LOOKUP(B79,'manually extracted terms'!$B$2:$B$219),1,0)</f>
        <v>0</v>
      </c>
    </row>
    <row r="80" spans="1:3" x14ac:dyDescent="0.25">
      <c r="A80" t="s">
        <v>435</v>
      </c>
      <c r="B80" t="str">
        <f t="shared" si="1"/>
        <v>chipqualitycontrolinitiative</v>
      </c>
      <c r="C80">
        <f>IF(B80=LOOKUP(B80,'manually extracted terms'!$B$2:$B$219),1,0)</f>
        <v>0</v>
      </c>
    </row>
    <row r="81" spans="1:3" x14ac:dyDescent="0.25">
      <c r="A81" t="s">
        <v>4829</v>
      </c>
      <c r="B81" t="str">
        <f t="shared" si="1"/>
        <v>californiadepartmentofinsurance</v>
      </c>
      <c r="C81">
        <f>IF(B81=LOOKUP(B81,'manually extracted terms'!$B$2:$B$219),1,0)</f>
        <v>1</v>
      </c>
    </row>
    <row r="82" spans="1:3" x14ac:dyDescent="0.25">
      <c r="A82" t="s">
        <v>270</v>
      </c>
      <c r="B82" t="str">
        <f t="shared" si="1"/>
        <v>externalinterface</v>
      </c>
      <c r="C82">
        <f>IF(B82=LOOKUP(B82,'manually extracted terms'!$B$2:$B$219),1,0)</f>
        <v>0</v>
      </c>
    </row>
    <row r="83" spans="1:3" x14ac:dyDescent="0.25">
      <c r="A83" t="s">
        <v>307</v>
      </c>
      <c r="B83" t="str">
        <f t="shared" si="1"/>
        <v>potentialcomplianceissue</v>
      </c>
      <c r="C83">
        <f>IF(B83=LOOKUP(B83,'manually extracted terms'!$B$2:$B$219),1,0)</f>
        <v>0</v>
      </c>
    </row>
    <row r="84" spans="1:3" x14ac:dyDescent="0.25">
      <c r="A84" t="s">
        <v>251</v>
      </c>
      <c r="B84" t="str">
        <f t="shared" si="1"/>
        <v>qualifiedhealthplanissuer</v>
      </c>
      <c r="C84">
        <f>IF(B84=LOOKUP(B84,'manually extracted terms'!$B$2:$B$219),1,0)</f>
        <v>0</v>
      </c>
    </row>
    <row r="85" spans="1:3" x14ac:dyDescent="0.25">
      <c r="A85" t="s">
        <v>247</v>
      </c>
      <c r="B85" t="str">
        <f t="shared" si="1"/>
        <v>casemanagement</v>
      </c>
      <c r="C85">
        <f>IF(B85=LOOKUP(B85,'manually extracted terms'!$B$2:$B$219),1,0)</f>
        <v>1</v>
      </c>
    </row>
    <row r="86" spans="1:3" x14ac:dyDescent="0.25">
      <c r="A86" t="s">
        <v>294</v>
      </c>
      <c r="B86" t="str">
        <f t="shared" si="1"/>
        <v>householdmember</v>
      </c>
      <c r="C86">
        <f>IF(B86=LOOKUP(B86,'manually extracted terms'!$B$2:$B$219),1,0)</f>
        <v>1</v>
      </c>
    </row>
    <row r="87" spans="1:3" x14ac:dyDescent="0.25">
      <c r="A87" t="s">
        <v>327</v>
      </c>
      <c r="B87" t="str">
        <f t="shared" si="1"/>
        <v>familymember</v>
      </c>
      <c r="C87">
        <f>IF(B87=LOOKUP(B87,'manually extracted terms'!$B$2:$B$219),1,0)</f>
        <v>1</v>
      </c>
    </row>
    <row r="88" spans="1:3" x14ac:dyDescent="0.25">
      <c r="A88" t="s">
        <v>275</v>
      </c>
      <c r="B88" t="str">
        <f t="shared" si="1"/>
        <v>communicationmethod</v>
      </c>
      <c r="C88">
        <f>IF(B88=LOOKUP(B88,'manually extracted terms'!$B$2:$B$219),1,0)</f>
        <v>0</v>
      </c>
    </row>
    <row r="89" spans="1:3" x14ac:dyDescent="0.25">
      <c r="A89" t="s">
        <v>320</v>
      </c>
      <c r="B89" t="str">
        <f t="shared" si="1"/>
        <v>upcomingmonth</v>
      </c>
      <c r="C89">
        <f>IF(B89=LOOKUP(B89,'manually extracted terms'!$B$2:$B$219),1,0)</f>
        <v>0</v>
      </c>
    </row>
    <row r="90" spans="1:3" x14ac:dyDescent="0.25">
      <c r="A90" t="s">
        <v>1946</v>
      </c>
      <c r="B90" t="str">
        <f t="shared" si="1"/>
        <v>statecontroller'soffice</v>
      </c>
      <c r="C90">
        <f>IF(B90=LOOKUP(B90,'manually extracted terms'!$B$2:$B$219),1,0)</f>
        <v>0</v>
      </c>
    </row>
    <row r="91" spans="1:3" x14ac:dyDescent="0.25">
      <c r="A91" t="s">
        <v>296</v>
      </c>
      <c r="B91" t="str">
        <f t="shared" si="1"/>
        <v>permanentpart</v>
      </c>
      <c r="C91">
        <f>IF(B91=LOOKUP(B91,'manually extracted terms'!$B$2:$B$219),1,0)</f>
        <v>0</v>
      </c>
    </row>
    <row r="92" spans="1:3" x14ac:dyDescent="0.25">
      <c r="A92" t="s">
        <v>243</v>
      </c>
      <c r="B92" t="str">
        <f t="shared" si="1"/>
        <v>premiumpayment</v>
      </c>
      <c r="C92">
        <f>IF(B92=LOOKUP(B92,'manually extracted terms'!$B$2:$B$219),1,0)</f>
        <v>0</v>
      </c>
    </row>
    <row r="93" spans="1:3" x14ac:dyDescent="0.25">
      <c r="A93" t="s">
        <v>1951</v>
      </c>
      <c r="B93" t="str">
        <f t="shared" si="1"/>
        <v>pending</v>
      </c>
      <c r="C93">
        <f>IF(B93=LOOKUP(B93,'manually extracted terms'!$B$2:$B$219),1,0)</f>
        <v>0</v>
      </c>
    </row>
    <row r="94" spans="1:3" x14ac:dyDescent="0.25">
      <c r="A94" t="s">
        <v>322</v>
      </c>
      <c r="B94" t="str">
        <f t="shared" si="1"/>
        <v>annualenrollmentperiod</v>
      </c>
      <c r="C94">
        <f>IF(B94=LOOKUP(B94,'manually extracted terms'!$B$2:$B$219),1,0)</f>
        <v>1</v>
      </c>
    </row>
    <row r="95" spans="1:3" x14ac:dyDescent="0.25">
      <c r="A95" t="s">
        <v>319</v>
      </c>
      <c r="B95" t="str">
        <f t="shared" si="1"/>
        <v>applicationprocess</v>
      </c>
      <c r="C95">
        <f>IF(B95=LOOKUP(B95,'manually extracted terms'!$B$2:$B$219),1,0)</f>
        <v>0</v>
      </c>
    </row>
    <row r="96" spans="1:3" x14ac:dyDescent="0.25">
      <c r="A96" t="s">
        <v>288</v>
      </c>
      <c r="B96" t="str">
        <f t="shared" si="1"/>
        <v>caserecord</v>
      </c>
      <c r="C96">
        <f>IF(B96=LOOKUP(B96,'manually extracted terms'!$B$2:$B$219),1,0)</f>
        <v>1</v>
      </c>
    </row>
    <row r="97" spans="1:3" x14ac:dyDescent="0.25">
      <c r="A97" t="s">
        <v>2194</v>
      </c>
      <c r="B97" t="str">
        <f t="shared" si="1"/>
        <v>cost-sharingreductions</v>
      </c>
      <c r="C97">
        <f>IF(B97=LOOKUP(B97,'manually extracted terms'!$B$2:$B$219),1,0)</f>
        <v>0</v>
      </c>
    </row>
    <row r="98" spans="1:3" x14ac:dyDescent="0.25">
      <c r="A98" t="s">
        <v>4831</v>
      </c>
      <c r="B98" t="str">
        <f t="shared" si="1"/>
        <v>federalauditandoversightrequirement</v>
      </c>
      <c r="C98">
        <f>IF(B98=LOOKUP(B98,'manually extracted terms'!$B$2:$B$219),1,0)</f>
        <v>0</v>
      </c>
    </row>
    <row r="99" spans="1:3" x14ac:dyDescent="0.25">
      <c r="A99" t="s">
        <v>310</v>
      </c>
      <c r="B99" t="str">
        <f t="shared" si="1"/>
        <v>onlineretrieval</v>
      </c>
      <c r="C99">
        <f>IF(B99=LOOKUP(B99,'manually extracted terms'!$B$2:$B$219),1,0)</f>
        <v>0</v>
      </c>
    </row>
    <row r="100" spans="1:3" x14ac:dyDescent="0.25">
      <c r="A100" t="s">
        <v>295</v>
      </c>
      <c r="B100" t="str">
        <f t="shared" si="1"/>
        <v>netsaving</v>
      </c>
      <c r="C100">
        <f>IF(B100=LOOKUP(B100,'manually extracted terms'!$B$2:$B$219),1,0)</f>
        <v>1</v>
      </c>
    </row>
    <row r="101" spans="1:3" x14ac:dyDescent="0.25">
      <c r="A101" t="s">
        <v>258</v>
      </c>
      <c r="B101" t="str">
        <f t="shared" si="1"/>
        <v>planselection</v>
      </c>
      <c r="C101">
        <f>IF(B101=LOOKUP(B101,'manually extracted terms'!$B$2:$B$219),1,0)</f>
        <v>0</v>
      </c>
    </row>
    <row r="102" spans="1:3" x14ac:dyDescent="0.25">
      <c r="A102" t="s">
        <v>325</v>
      </c>
      <c r="B102" t="str">
        <f t="shared" si="1"/>
        <v>anonymousshopping</v>
      </c>
      <c r="C102">
        <f>IF(B102=LOOKUP(B102,'manually extracted terms'!$B$2:$B$219),1,0)</f>
        <v>1</v>
      </c>
    </row>
    <row r="103" spans="1:3" x14ac:dyDescent="0.25">
      <c r="A103" t="s">
        <v>1952</v>
      </c>
      <c r="B103" t="str">
        <f t="shared" si="1"/>
        <v>aptcsubsidy</v>
      </c>
      <c r="C103">
        <f>IF(B103=LOOKUP(B103,'manually extracted terms'!$B$2:$B$219),1,0)</f>
        <v>1</v>
      </c>
    </row>
    <row r="104" spans="1:3" x14ac:dyDescent="0.25">
      <c r="A104" t="s">
        <v>283</v>
      </c>
      <c r="B104" t="str">
        <f t="shared" si="1"/>
        <v>enrollmenttrend</v>
      </c>
      <c r="C104">
        <f>IF(B104=LOOKUP(B104,'manually extracted terms'!$B$2:$B$219),1,0)</f>
        <v>0</v>
      </c>
    </row>
    <row r="105" spans="1:3" x14ac:dyDescent="0.25">
      <c r="A105" t="s">
        <v>878</v>
      </c>
      <c r="B105" t="str">
        <f t="shared" si="1"/>
        <v>vendor</v>
      </c>
      <c r="C105">
        <f>IF(B105=LOOKUP(B105,'manually extracted terms'!$B$2:$B$219),1,0)</f>
        <v>1</v>
      </c>
    </row>
    <row r="106" spans="1:3" x14ac:dyDescent="0.25">
      <c r="A106" t="s">
        <v>276</v>
      </c>
      <c r="B106" t="str">
        <f t="shared" si="1"/>
        <v>additionalverification</v>
      </c>
      <c r="C106">
        <f>IF(B106=LOOKUP(B106,'manually extracted terms'!$B$2:$B$219),1,0)</f>
        <v>0</v>
      </c>
    </row>
    <row r="107" spans="1:3" x14ac:dyDescent="0.25">
      <c r="A107" t="s">
        <v>284</v>
      </c>
      <c r="B107" t="str">
        <f t="shared" si="1"/>
        <v>demonstrationvideo</v>
      </c>
      <c r="C107">
        <f>IF(B107=LOOKUP(B107,'manually extracted terms'!$B$2:$B$219),1,0)</f>
        <v>0</v>
      </c>
    </row>
    <row r="108" spans="1:3" x14ac:dyDescent="0.25">
      <c r="A108" t="s">
        <v>725</v>
      </c>
      <c r="B108" t="str">
        <f t="shared" si="1"/>
        <v>qhpinformation</v>
      </c>
      <c r="C108">
        <f>IF(B108=LOOKUP(B108,'manually extracted terms'!$B$2:$B$219),1,0)</f>
        <v>0</v>
      </c>
    </row>
    <row r="109" spans="1:3" x14ac:dyDescent="0.25">
      <c r="A109" t="s">
        <v>495</v>
      </c>
      <c r="B109" t="str">
        <f t="shared" si="1"/>
        <v>chipplaninformation</v>
      </c>
      <c r="C109">
        <f>IF(B109=LOOKUP(B109,'manually extracted terms'!$B$2:$B$219),1,0)</f>
        <v>0</v>
      </c>
    </row>
    <row r="110" spans="1:3" x14ac:dyDescent="0.25">
      <c r="A110" t="s">
        <v>698</v>
      </c>
      <c r="B110" t="str">
        <f t="shared" si="1"/>
        <v>medsinterface</v>
      </c>
      <c r="C110">
        <f>IF(B110=LOOKUP(B110,'manually extracted terms'!$B$2:$B$219),1,0)</f>
        <v>0</v>
      </c>
    </row>
    <row r="111" spans="1:3" x14ac:dyDescent="0.25">
      <c r="A111" t="s">
        <v>629</v>
      </c>
      <c r="B111" t="str">
        <f t="shared" si="1"/>
        <v>csrpayment</v>
      </c>
      <c r="C111">
        <f>IF(B111=LOOKUP(B111,'manually extracted terms'!$B$2:$B$219),1,0)</f>
        <v>1</v>
      </c>
    </row>
    <row r="112" spans="1:3" x14ac:dyDescent="0.25">
      <c r="A112" t="s">
        <v>1953</v>
      </c>
      <c r="B112" t="str">
        <f t="shared" si="1"/>
        <v>csrsubsidy</v>
      </c>
      <c r="C112">
        <f>IF(B112=LOOKUP(B112,'manually extracted terms'!$B$2:$B$219),1,0)</f>
        <v>1</v>
      </c>
    </row>
    <row r="113" spans="1:3" x14ac:dyDescent="0.25">
      <c r="A113" t="s">
        <v>928</v>
      </c>
      <c r="B113" t="str">
        <f t="shared" si="1"/>
        <v>aiim</v>
      </c>
      <c r="C113">
        <f>IF(B113=LOOKUP(B113,'manually extracted terms'!$B$2:$B$219),1,0)</f>
        <v>1</v>
      </c>
    </row>
    <row r="114" spans="1:3" x14ac:dyDescent="0.25">
      <c r="A114" t="s">
        <v>863</v>
      </c>
      <c r="B114" t="str">
        <f t="shared" si="1"/>
        <v>bcctp</v>
      </c>
      <c r="C114">
        <f>IF(B114=LOOKUP(B114,'manually extracted terms'!$B$2:$B$219),1,0)</f>
        <v>1</v>
      </c>
    </row>
    <row r="115" spans="1:3" x14ac:dyDescent="0.25">
      <c r="A115" t="s">
        <v>870</v>
      </c>
      <c r="B115" t="str">
        <f t="shared" si="1"/>
        <v>bhp</v>
      </c>
      <c r="C115">
        <f>IF(B115=LOOKUP(B115,'manually extracted terms'!$B$2:$B$219),1,0)</f>
        <v>1</v>
      </c>
    </row>
    <row r="116" spans="1:3" x14ac:dyDescent="0.25">
      <c r="A116" t="s">
        <v>866</v>
      </c>
      <c r="B116" t="str">
        <f t="shared" si="1"/>
        <v>fpact</v>
      </c>
      <c r="C116">
        <f>IF(B116=LOOKUP(B116,'manually extracted terms'!$B$2:$B$219),1,0)</f>
        <v>1</v>
      </c>
    </row>
    <row r="117" spans="1:3" x14ac:dyDescent="0.25">
      <c r="A117" t="s">
        <v>1954</v>
      </c>
      <c r="B117" t="str">
        <f t="shared" si="1"/>
        <v>fpl</v>
      </c>
      <c r="C117">
        <f>IF(B117=LOOKUP(B117,'manually extracted terms'!$B$2:$B$219),1,0)</f>
        <v>1</v>
      </c>
    </row>
    <row r="118" spans="1:3" x14ac:dyDescent="0.25">
      <c r="A118" t="s">
        <v>913</v>
      </c>
      <c r="B118" t="str">
        <f t="shared" si="1"/>
        <v>mrmib</v>
      </c>
      <c r="C118">
        <f>IF(B118=LOOKUP(B118,'manually extracted terms'!$B$2:$B$219),1,0)</f>
        <v>1</v>
      </c>
    </row>
    <row r="119" spans="1:3" x14ac:dyDescent="0.25">
      <c r="A119" t="s">
        <v>2207</v>
      </c>
      <c r="B119" t="str">
        <f t="shared" si="1"/>
        <v>perm</v>
      </c>
      <c r="C119">
        <f>IF(B119=LOOKUP(B119,'manually extracted terms'!$B$2:$B$219),1,0)</f>
        <v>1</v>
      </c>
    </row>
    <row r="120" spans="1:3" x14ac:dyDescent="0.25">
      <c r="A120" t="s">
        <v>1955</v>
      </c>
      <c r="B120" t="str">
        <f t="shared" si="1"/>
        <v>sci</v>
      </c>
      <c r="C120">
        <f>IF(B120=LOOKUP(B120,'manually extracted terms'!$B$2:$B$219),1,0)</f>
        <v>1</v>
      </c>
    </row>
    <row r="121" spans="1:3" x14ac:dyDescent="0.25">
      <c r="A121" t="s">
        <v>2209</v>
      </c>
      <c r="B121" t="str">
        <f t="shared" si="1"/>
        <v>shop</v>
      </c>
      <c r="C121">
        <f>IF(B121=LOOKUP(B121,'manually extracted terms'!$B$2:$B$219),1,0)</f>
        <v>1</v>
      </c>
    </row>
    <row r="122" spans="1:3" x14ac:dyDescent="0.25">
      <c r="A122" t="s">
        <v>1956</v>
      </c>
      <c r="B122" t="str">
        <f t="shared" si="1"/>
        <v>slcsp</v>
      </c>
      <c r="C122">
        <f>IF(B122=LOOKUP(B122,'manually extracted terms'!$B$2:$B$219),1,0)</f>
        <v>1</v>
      </c>
    </row>
    <row r="123" spans="1:3" x14ac:dyDescent="0.25">
      <c r="A123" t="s">
        <v>676</v>
      </c>
      <c r="B123" t="str">
        <f t="shared" si="1"/>
        <v>csrassociate</v>
      </c>
      <c r="C123">
        <f>IF(B123=LOOKUP(B123,'manually extracted terms'!$B$2:$B$219),1,0)</f>
        <v>1</v>
      </c>
    </row>
    <row r="124" spans="1:3" x14ac:dyDescent="0.25">
      <c r="A124" t="s">
        <v>708</v>
      </c>
      <c r="B124" t="str">
        <f t="shared" si="1"/>
        <v>qhpcertification</v>
      </c>
      <c r="C124">
        <f>IF(B124=LOOKUP(B124,'manually extracted terms'!$B$2:$B$219),1,0)</f>
        <v>0</v>
      </c>
    </row>
    <row r="125" spans="1:3" x14ac:dyDescent="0.25">
      <c r="A125" t="s">
        <v>619</v>
      </c>
      <c r="B125" t="str">
        <f t="shared" si="1"/>
        <v>qhpevaluation</v>
      </c>
      <c r="C125">
        <f>IF(B125=LOOKUP(B125,'manually extracted terms'!$B$2:$B$219),1,0)</f>
        <v>0</v>
      </c>
    </row>
    <row r="126" spans="1:3" x14ac:dyDescent="0.25">
      <c r="A126" t="s">
        <v>1950</v>
      </c>
      <c r="B126" t="str">
        <f t="shared" si="1"/>
        <v>issuerqhpplanassessmentfee</v>
      </c>
      <c r="C126">
        <f>IF(B126=LOOKUP(B126,'manually extracted terms'!$B$2:$B$219),1,0)</f>
        <v>0</v>
      </c>
    </row>
    <row r="127" spans="1:3" x14ac:dyDescent="0.25">
      <c r="A127" t="s">
        <v>4832</v>
      </c>
      <c r="B127" t="str">
        <f t="shared" si="1"/>
        <v>dhcsormrmib</v>
      </c>
      <c r="C127">
        <f>IF(B127=LOOKUP(B127,'manually extracted terms'!$B$2:$B$219),1,0)</f>
        <v>0</v>
      </c>
    </row>
    <row r="128" spans="1:3" x14ac:dyDescent="0.25">
      <c r="A128" t="s">
        <v>4833</v>
      </c>
      <c r="B128" t="str">
        <f t="shared" si="1"/>
        <v>qhppost</v>
      </c>
      <c r="C128">
        <f>IF(B128=LOOKUP(B128,'manually extracted terms'!$B$2:$B$219),1,0)</f>
        <v>0</v>
      </c>
    </row>
    <row r="129" spans="1:3" x14ac:dyDescent="0.25">
      <c r="A129" t="s">
        <v>4834</v>
      </c>
      <c r="B129" t="str">
        <f t="shared" si="1"/>
        <v>qhpinformationandpost</v>
      </c>
      <c r="C129">
        <f>IF(B129=LOOKUP(B129,'manually extracted terms'!$B$2:$B$219),1,0)</f>
        <v>0</v>
      </c>
    </row>
    <row r="130" spans="1:3" x14ac:dyDescent="0.25">
      <c r="A130" t="s">
        <v>734</v>
      </c>
      <c r="B130" t="str">
        <f t="shared" si="1"/>
        <v>exchangeqhp</v>
      </c>
      <c r="C130">
        <f>IF(B130=LOOKUP(B130,'manually extracted terms'!$B$2:$B$219),1,0)</f>
        <v>1</v>
      </c>
    </row>
    <row r="131" spans="1:3" x14ac:dyDescent="0.25">
      <c r="A131" t="s">
        <v>699</v>
      </c>
      <c r="B131" t="str">
        <f t="shared" ref="B131:B169" si="2">LOWER(SUBSTITUTE(A131," ",""))</f>
        <v>qhprecertification</v>
      </c>
      <c r="C131">
        <f>IF(B131=LOOKUP(B131,'manually extracted terms'!$B$2:$B$219),1,0)</f>
        <v>1</v>
      </c>
    </row>
    <row r="132" spans="1:3" x14ac:dyDescent="0.25">
      <c r="A132" t="s">
        <v>4835</v>
      </c>
      <c r="B132" t="str">
        <f t="shared" si="2"/>
        <v>appropriatesaw</v>
      </c>
      <c r="C132">
        <f>IF(B132=LOOKUP(B132,'manually extracted terms'!$B$2:$B$219),1,0)</f>
        <v>0</v>
      </c>
    </row>
    <row r="133" spans="1:3" x14ac:dyDescent="0.25">
      <c r="B133" t="str">
        <f t="shared" si="2"/>
        <v/>
      </c>
    </row>
    <row r="134" spans="1:3" x14ac:dyDescent="0.25">
      <c r="B134" t="str">
        <f t="shared" si="2"/>
        <v/>
      </c>
    </row>
    <row r="135" spans="1:3" x14ac:dyDescent="0.25">
      <c r="B135" t="str">
        <f t="shared" si="2"/>
        <v/>
      </c>
    </row>
    <row r="136" spans="1:3" x14ac:dyDescent="0.25">
      <c r="B136" t="str">
        <f t="shared" si="2"/>
        <v/>
      </c>
    </row>
    <row r="137" spans="1:3" x14ac:dyDescent="0.25">
      <c r="B137" t="str">
        <f t="shared" si="2"/>
        <v/>
      </c>
    </row>
    <row r="138" spans="1:3" x14ac:dyDescent="0.25">
      <c r="B138" t="str">
        <f t="shared" si="2"/>
        <v/>
      </c>
    </row>
    <row r="139" spans="1:3" x14ac:dyDescent="0.25">
      <c r="B139" t="str">
        <f t="shared" si="2"/>
        <v/>
      </c>
    </row>
    <row r="140" spans="1:3" x14ac:dyDescent="0.25">
      <c r="B140" t="str">
        <f t="shared" si="2"/>
        <v/>
      </c>
    </row>
    <row r="141" spans="1:3" x14ac:dyDescent="0.25">
      <c r="B141" t="str">
        <f t="shared" si="2"/>
        <v/>
      </c>
    </row>
    <row r="142" spans="1:3" x14ac:dyDescent="0.25">
      <c r="B142" t="str">
        <f t="shared" si="2"/>
        <v/>
      </c>
    </row>
    <row r="143" spans="1:3" x14ac:dyDescent="0.25">
      <c r="B143" t="str">
        <f t="shared" si="2"/>
        <v/>
      </c>
    </row>
    <row r="144" spans="1:3" x14ac:dyDescent="0.25">
      <c r="B144" t="str">
        <f t="shared" si="2"/>
        <v/>
      </c>
    </row>
    <row r="145" spans="2:2" x14ac:dyDescent="0.25">
      <c r="B145" t="str">
        <f t="shared" si="2"/>
        <v/>
      </c>
    </row>
    <row r="146" spans="2:2" x14ac:dyDescent="0.25">
      <c r="B146" t="str">
        <f t="shared" si="2"/>
        <v/>
      </c>
    </row>
    <row r="147" spans="2:2" x14ac:dyDescent="0.25">
      <c r="B147" t="str">
        <f t="shared" si="2"/>
        <v/>
      </c>
    </row>
    <row r="148" spans="2:2" x14ac:dyDescent="0.25">
      <c r="B148" t="str">
        <f t="shared" si="2"/>
        <v/>
      </c>
    </row>
    <row r="149" spans="2:2" x14ac:dyDescent="0.25">
      <c r="B149" t="str">
        <f t="shared" si="2"/>
        <v/>
      </c>
    </row>
    <row r="150" spans="2:2" x14ac:dyDescent="0.25">
      <c r="B150" t="str">
        <f t="shared" si="2"/>
        <v/>
      </c>
    </row>
    <row r="151" spans="2:2" x14ac:dyDescent="0.25">
      <c r="B151" t="str">
        <f t="shared" si="2"/>
        <v/>
      </c>
    </row>
    <row r="152" spans="2:2" x14ac:dyDescent="0.25">
      <c r="B152" t="str">
        <f t="shared" si="2"/>
        <v/>
      </c>
    </row>
    <row r="153" spans="2:2" x14ac:dyDescent="0.25">
      <c r="B153" t="str">
        <f t="shared" si="2"/>
        <v/>
      </c>
    </row>
    <row r="154" spans="2:2" x14ac:dyDescent="0.25">
      <c r="B154" t="str">
        <f t="shared" si="2"/>
        <v/>
      </c>
    </row>
    <row r="155" spans="2:2" x14ac:dyDescent="0.25">
      <c r="B155" t="str">
        <f t="shared" si="2"/>
        <v/>
      </c>
    </row>
    <row r="156" spans="2:2" x14ac:dyDescent="0.25">
      <c r="B156" t="str">
        <f t="shared" si="2"/>
        <v/>
      </c>
    </row>
    <row r="157" spans="2:2" x14ac:dyDescent="0.25">
      <c r="B157" t="str">
        <f t="shared" si="2"/>
        <v/>
      </c>
    </row>
    <row r="158" spans="2:2" x14ac:dyDescent="0.25">
      <c r="B158" t="str">
        <f t="shared" si="2"/>
        <v/>
      </c>
    </row>
    <row r="159" spans="2:2" x14ac:dyDescent="0.25">
      <c r="B159" t="str">
        <f t="shared" si="2"/>
        <v/>
      </c>
    </row>
    <row r="160" spans="2:2" x14ac:dyDescent="0.25">
      <c r="B160" t="str">
        <f t="shared" si="2"/>
        <v/>
      </c>
    </row>
    <row r="161" spans="2:2" x14ac:dyDescent="0.25">
      <c r="B161" t="str">
        <f t="shared" si="2"/>
        <v/>
      </c>
    </row>
    <row r="162" spans="2:2" x14ac:dyDescent="0.25">
      <c r="B162" t="str">
        <f t="shared" si="2"/>
        <v/>
      </c>
    </row>
    <row r="163" spans="2:2" x14ac:dyDescent="0.25">
      <c r="B163" t="str">
        <f t="shared" si="2"/>
        <v/>
      </c>
    </row>
    <row r="164" spans="2:2" x14ac:dyDescent="0.25">
      <c r="B164" t="str">
        <f t="shared" si="2"/>
        <v/>
      </c>
    </row>
    <row r="165" spans="2:2" x14ac:dyDescent="0.25">
      <c r="B165" t="str">
        <f t="shared" si="2"/>
        <v/>
      </c>
    </row>
    <row r="166" spans="2:2" x14ac:dyDescent="0.25">
      <c r="B166" t="str">
        <f t="shared" si="2"/>
        <v/>
      </c>
    </row>
    <row r="167" spans="2:2" x14ac:dyDescent="0.25">
      <c r="B167" t="str">
        <f t="shared" si="2"/>
        <v/>
      </c>
    </row>
    <row r="168" spans="2:2" x14ac:dyDescent="0.25">
      <c r="B168" t="str">
        <f t="shared" si="2"/>
        <v/>
      </c>
    </row>
    <row r="169" spans="2:2" x14ac:dyDescent="0.25">
      <c r="B169" t="str">
        <f t="shared" si="2"/>
        <v/>
      </c>
    </row>
    <row r="222" spans="1:1" x14ac:dyDescent="0.25">
      <c r="A222" s="10"/>
    </row>
    <row r="223" spans="1:1" x14ac:dyDescent="0.25">
      <c r="A223" s="11"/>
    </row>
    <row r="224" spans="1:1" x14ac:dyDescent="0.25">
      <c r="A224" s="10"/>
    </row>
    <row r="225" spans="1:1" x14ac:dyDescent="0.25">
      <c r="A225" s="11"/>
    </row>
    <row r="226" spans="1:1" x14ac:dyDescent="0.25">
      <c r="A226" s="11"/>
    </row>
    <row r="227" spans="1:1" x14ac:dyDescent="0.25">
      <c r="A227" s="10"/>
    </row>
    <row r="228" spans="1:1" x14ac:dyDescent="0.25">
      <c r="A228" s="11"/>
    </row>
    <row r="229" spans="1:1" x14ac:dyDescent="0.25">
      <c r="A229" s="11"/>
    </row>
    <row r="230" spans="1:1" x14ac:dyDescent="0.25">
      <c r="A230" s="11"/>
    </row>
    <row r="231" spans="1:1" x14ac:dyDescent="0.25">
      <c r="A231" s="10"/>
    </row>
    <row r="232" spans="1:1" x14ac:dyDescent="0.25">
      <c r="A232" s="10"/>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0"/>
    </row>
    <row r="239" spans="1:1" x14ac:dyDescent="0.25">
      <c r="A239" s="11"/>
    </row>
    <row r="240" spans="1:1" x14ac:dyDescent="0.25">
      <c r="A240" s="10"/>
    </row>
    <row r="241" spans="1:1" x14ac:dyDescent="0.25">
      <c r="A241" s="10"/>
    </row>
    <row r="242" spans="1:1" x14ac:dyDescent="0.25">
      <c r="A242" s="10"/>
    </row>
    <row r="243" spans="1:1" x14ac:dyDescent="0.25">
      <c r="A243" s="10"/>
    </row>
    <row r="244" spans="1:1" x14ac:dyDescent="0.25">
      <c r="A244" s="11"/>
    </row>
    <row r="245" spans="1:1" x14ac:dyDescent="0.25">
      <c r="A245" s="10"/>
    </row>
    <row r="246" spans="1:1" x14ac:dyDescent="0.25">
      <c r="A246" s="11"/>
    </row>
    <row r="247" spans="1:1" x14ac:dyDescent="0.25">
      <c r="A247" s="10"/>
    </row>
    <row r="248" spans="1:1" x14ac:dyDescent="0.25">
      <c r="A248" s="10"/>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0"/>
    </row>
    <row r="255" spans="1:1" x14ac:dyDescent="0.25">
      <c r="A255" s="11"/>
    </row>
    <row r="256" spans="1:1" x14ac:dyDescent="0.25">
      <c r="A256" s="11"/>
    </row>
    <row r="257" spans="1:1" x14ac:dyDescent="0.25">
      <c r="A257" s="10"/>
    </row>
    <row r="258" spans="1:1" x14ac:dyDescent="0.25">
      <c r="A258" s="11"/>
    </row>
    <row r="259" spans="1:1" x14ac:dyDescent="0.25">
      <c r="A259" s="10"/>
    </row>
    <row r="260" spans="1:1" x14ac:dyDescent="0.25">
      <c r="A260" s="10"/>
    </row>
    <row r="261" spans="1:1" x14ac:dyDescent="0.25">
      <c r="A261" s="11"/>
    </row>
    <row r="262" spans="1:1" x14ac:dyDescent="0.25">
      <c r="A262" s="11"/>
    </row>
    <row r="263" spans="1:1" x14ac:dyDescent="0.25">
      <c r="A263" s="10"/>
    </row>
    <row r="264" spans="1:1" x14ac:dyDescent="0.25">
      <c r="A264" s="10"/>
    </row>
    <row r="265" spans="1:1" x14ac:dyDescent="0.25">
      <c r="A265" s="11"/>
    </row>
    <row r="266" spans="1:1" x14ac:dyDescent="0.25">
      <c r="A266" s="11"/>
    </row>
    <row r="267" spans="1:1" x14ac:dyDescent="0.25">
      <c r="A267" s="10"/>
    </row>
    <row r="268" spans="1:1" x14ac:dyDescent="0.25">
      <c r="A268" s="11"/>
    </row>
    <row r="269" spans="1:1" x14ac:dyDescent="0.25">
      <c r="A269" s="10"/>
    </row>
    <row r="270" spans="1:1" x14ac:dyDescent="0.25">
      <c r="A270" s="10"/>
    </row>
    <row r="271" spans="1:1" x14ac:dyDescent="0.25">
      <c r="A271" s="11"/>
    </row>
    <row r="272" spans="1:1" x14ac:dyDescent="0.25">
      <c r="A272" s="10"/>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0"/>
    </row>
    <row r="279" spans="1:1" x14ac:dyDescent="0.25">
      <c r="A279" s="11"/>
    </row>
    <row r="280" spans="1:1" x14ac:dyDescent="0.25">
      <c r="A280" s="10"/>
    </row>
    <row r="281" spans="1:1" x14ac:dyDescent="0.25">
      <c r="A281" s="11"/>
    </row>
    <row r="282" spans="1:1" x14ac:dyDescent="0.25">
      <c r="A282" s="11"/>
    </row>
    <row r="283" spans="1:1" x14ac:dyDescent="0.25">
      <c r="A283" s="10"/>
    </row>
    <row r="284" spans="1:1" x14ac:dyDescent="0.25">
      <c r="A284" s="11"/>
    </row>
    <row r="285" spans="1:1" x14ac:dyDescent="0.25">
      <c r="A285" s="11"/>
    </row>
    <row r="286" spans="1:1" x14ac:dyDescent="0.25">
      <c r="A286" s="11"/>
    </row>
    <row r="287" spans="1:1" x14ac:dyDescent="0.25">
      <c r="A287" s="11"/>
    </row>
    <row r="288" spans="1:1" x14ac:dyDescent="0.25">
      <c r="A288" s="10"/>
    </row>
    <row r="289" spans="1:1" x14ac:dyDescent="0.25">
      <c r="A289" s="10"/>
    </row>
    <row r="290" spans="1:1" x14ac:dyDescent="0.25">
      <c r="A290" s="10"/>
    </row>
    <row r="291" spans="1:1" x14ac:dyDescent="0.25">
      <c r="A291" s="11"/>
    </row>
    <row r="292" spans="1:1" x14ac:dyDescent="0.25">
      <c r="A292" s="10"/>
    </row>
    <row r="293" spans="1:1" x14ac:dyDescent="0.25">
      <c r="A293" s="10"/>
    </row>
    <row r="294" spans="1:1" x14ac:dyDescent="0.25">
      <c r="A294" s="11"/>
    </row>
    <row r="295" spans="1:1" x14ac:dyDescent="0.25">
      <c r="A295" s="11"/>
    </row>
    <row r="296" spans="1:1" x14ac:dyDescent="0.25">
      <c r="A296" s="11"/>
    </row>
    <row r="297" spans="1:1" x14ac:dyDescent="0.25">
      <c r="A297" s="10"/>
    </row>
    <row r="298" spans="1:1" x14ac:dyDescent="0.25">
      <c r="A298" s="10"/>
    </row>
    <row r="299" spans="1:1" x14ac:dyDescent="0.25">
      <c r="A299" s="10"/>
    </row>
    <row r="300" spans="1:1" x14ac:dyDescent="0.25">
      <c r="A300" s="11"/>
    </row>
    <row r="301" spans="1:1" x14ac:dyDescent="0.25">
      <c r="A301" s="10"/>
    </row>
    <row r="302" spans="1:1" x14ac:dyDescent="0.25">
      <c r="A302" s="11"/>
    </row>
    <row r="303" spans="1:1" x14ac:dyDescent="0.25">
      <c r="A303" s="10"/>
    </row>
    <row r="304" spans="1:1" x14ac:dyDescent="0.25">
      <c r="A304" s="11"/>
    </row>
    <row r="305" spans="1:1" x14ac:dyDescent="0.25">
      <c r="A305" s="11"/>
    </row>
    <row r="306" spans="1:1" x14ac:dyDescent="0.25">
      <c r="A306" s="11"/>
    </row>
    <row r="307" spans="1:1" x14ac:dyDescent="0.25">
      <c r="A307" s="11"/>
    </row>
    <row r="308" spans="1:1" x14ac:dyDescent="0.25">
      <c r="A308" s="10"/>
    </row>
    <row r="309" spans="1:1" x14ac:dyDescent="0.25">
      <c r="A309" s="10"/>
    </row>
    <row r="310" spans="1:1" x14ac:dyDescent="0.25">
      <c r="A310" s="10"/>
    </row>
    <row r="311" spans="1:1" x14ac:dyDescent="0.25">
      <c r="A311" s="10"/>
    </row>
    <row r="312" spans="1:1" x14ac:dyDescent="0.25">
      <c r="A312" s="11"/>
    </row>
    <row r="313" spans="1:1" x14ac:dyDescent="0.25">
      <c r="A313" s="11"/>
    </row>
    <row r="314" spans="1:1" x14ac:dyDescent="0.25">
      <c r="A314" s="10"/>
    </row>
    <row r="315" spans="1:1" x14ac:dyDescent="0.25">
      <c r="A315" s="11"/>
    </row>
    <row r="316" spans="1:1" x14ac:dyDescent="0.25">
      <c r="A316" s="11"/>
    </row>
    <row r="317" spans="1:1" x14ac:dyDescent="0.25">
      <c r="A317" s="10"/>
    </row>
    <row r="318" spans="1:1" x14ac:dyDescent="0.25">
      <c r="A318" s="11"/>
    </row>
    <row r="319" spans="1:1" x14ac:dyDescent="0.25">
      <c r="A319" s="10"/>
    </row>
    <row r="320" spans="1:1" x14ac:dyDescent="0.25">
      <c r="A320" s="11"/>
    </row>
    <row r="321" spans="1:1" x14ac:dyDescent="0.25">
      <c r="A321" s="10"/>
    </row>
    <row r="322" spans="1:1" x14ac:dyDescent="0.25">
      <c r="A322" s="11"/>
    </row>
    <row r="323" spans="1:1" x14ac:dyDescent="0.25">
      <c r="A323" s="11"/>
    </row>
    <row r="324" spans="1:1" x14ac:dyDescent="0.25">
      <c r="A324" s="10"/>
    </row>
    <row r="325" spans="1:1" x14ac:dyDescent="0.25">
      <c r="A325" s="10"/>
    </row>
    <row r="326" spans="1:1" x14ac:dyDescent="0.25">
      <c r="A326" s="10"/>
    </row>
    <row r="327" spans="1:1" x14ac:dyDescent="0.25">
      <c r="A327" s="11"/>
    </row>
    <row r="328" spans="1:1" x14ac:dyDescent="0.25">
      <c r="A328" s="10"/>
    </row>
    <row r="329" spans="1:1" x14ac:dyDescent="0.25">
      <c r="A329" s="11"/>
    </row>
    <row r="330" spans="1:1" x14ac:dyDescent="0.25">
      <c r="A330" s="10"/>
    </row>
    <row r="331" spans="1:1" x14ac:dyDescent="0.25">
      <c r="A331" s="11"/>
    </row>
    <row r="332" spans="1:1" x14ac:dyDescent="0.25">
      <c r="A332" s="10"/>
    </row>
    <row r="333" spans="1:1" x14ac:dyDescent="0.25">
      <c r="A333" s="10"/>
    </row>
    <row r="334" spans="1:1" x14ac:dyDescent="0.25">
      <c r="A334" s="10"/>
    </row>
    <row r="335" spans="1:1" x14ac:dyDescent="0.25">
      <c r="A335" s="10"/>
    </row>
    <row r="336" spans="1:1" x14ac:dyDescent="0.25">
      <c r="A336" s="11"/>
    </row>
    <row r="337" spans="1:1" x14ac:dyDescent="0.25">
      <c r="A337" s="10"/>
    </row>
    <row r="338" spans="1:1" x14ac:dyDescent="0.25">
      <c r="A338" s="10"/>
    </row>
    <row r="339" spans="1:1" x14ac:dyDescent="0.25">
      <c r="A339" s="11"/>
    </row>
    <row r="340" spans="1:1" x14ac:dyDescent="0.25">
      <c r="A340" s="11"/>
    </row>
    <row r="341" spans="1:1" x14ac:dyDescent="0.25">
      <c r="A341" s="10"/>
    </row>
    <row r="342" spans="1:1" x14ac:dyDescent="0.25">
      <c r="A342" s="10"/>
    </row>
    <row r="343" spans="1:1" x14ac:dyDescent="0.25">
      <c r="A343" s="11"/>
    </row>
    <row r="344" spans="1:1" x14ac:dyDescent="0.25">
      <c r="A344" s="11"/>
    </row>
    <row r="345" spans="1:1" x14ac:dyDescent="0.25">
      <c r="A345" s="11"/>
    </row>
    <row r="346" spans="1:1" x14ac:dyDescent="0.25">
      <c r="A346" s="10"/>
    </row>
    <row r="347" spans="1:1" x14ac:dyDescent="0.25">
      <c r="A347" s="10"/>
    </row>
    <row r="348" spans="1:1" x14ac:dyDescent="0.25">
      <c r="A348" s="10"/>
    </row>
    <row r="349" spans="1:1" x14ac:dyDescent="0.25">
      <c r="A349" s="11"/>
    </row>
    <row r="350" spans="1:1" x14ac:dyDescent="0.25">
      <c r="A350" s="10"/>
    </row>
    <row r="351" spans="1:1" x14ac:dyDescent="0.25">
      <c r="A351" s="11"/>
    </row>
    <row r="352" spans="1:1" x14ac:dyDescent="0.25">
      <c r="A352" s="11"/>
    </row>
    <row r="353" spans="1:1" x14ac:dyDescent="0.25">
      <c r="A353" s="10"/>
    </row>
    <row r="354" spans="1:1" x14ac:dyDescent="0.25">
      <c r="A354" s="10"/>
    </row>
    <row r="355" spans="1:1" x14ac:dyDescent="0.25">
      <c r="A355" s="10"/>
    </row>
    <row r="356" spans="1:1" x14ac:dyDescent="0.25">
      <c r="A356" s="10"/>
    </row>
    <row r="357" spans="1:1" x14ac:dyDescent="0.25">
      <c r="A357" s="10"/>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0"/>
    </row>
    <row r="364" spans="1:1" x14ac:dyDescent="0.25">
      <c r="A364" s="11"/>
    </row>
    <row r="365" spans="1:1" x14ac:dyDescent="0.25">
      <c r="A365" s="10"/>
    </row>
    <row r="366" spans="1:1" x14ac:dyDescent="0.25">
      <c r="A366" s="11"/>
    </row>
    <row r="367" spans="1:1" x14ac:dyDescent="0.25">
      <c r="A367" s="10"/>
    </row>
    <row r="368" spans="1:1" x14ac:dyDescent="0.25">
      <c r="A368" s="10"/>
    </row>
    <row r="369" spans="1:1" x14ac:dyDescent="0.25">
      <c r="A369" s="11"/>
    </row>
    <row r="370" spans="1:1" x14ac:dyDescent="0.25">
      <c r="A370" s="11"/>
    </row>
    <row r="371" spans="1:1" x14ac:dyDescent="0.25">
      <c r="A371" s="10"/>
    </row>
    <row r="372" spans="1:1" x14ac:dyDescent="0.25">
      <c r="A372" s="10"/>
    </row>
    <row r="373" spans="1:1" x14ac:dyDescent="0.25">
      <c r="A373" s="10"/>
    </row>
    <row r="374" spans="1:1" x14ac:dyDescent="0.25">
      <c r="A374" s="11"/>
    </row>
    <row r="375" spans="1:1" x14ac:dyDescent="0.25">
      <c r="A375" s="11"/>
    </row>
    <row r="376" spans="1:1" x14ac:dyDescent="0.25">
      <c r="A376" s="10"/>
    </row>
    <row r="377" spans="1:1" x14ac:dyDescent="0.25">
      <c r="A377" s="10"/>
    </row>
    <row r="378" spans="1:1" x14ac:dyDescent="0.25">
      <c r="A378" s="11"/>
    </row>
    <row r="379" spans="1:1" x14ac:dyDescent="0.25">
      <c r="A379" s="11"/>
    </row>
    <row r="380" spans="1:1" x14ac:dyDescent="0.25">
      <c r="A380" s="11"/>
    </row>
    <row r="381" spans="1:1" x14ac:dyDescent="0.25">
      <c r="A381" s="10"/>
    </row>
    <row r="382" spans="1:1" x14ac:dyDescent="0.25">
      <c r="A382" s="11"/>
    </row>
    <row r="383" spans="1:1" x14ac:dyDescent="0.25">
      <c r="A383" s="10"/>
    </row>
    <row r="384" spans="1:1" x14ac:dyDescent="0.25">
      <c r="A384" s="10"/>
    </row>
    <row r="385" spans="1:1" x14ac:dyDescent="0.25">
      <c r="A385" s="10"/>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0"/>
    </row>
    <row r="392" spans="1:1" x14ac:dyDescent="0.25">
      <c r="A392" s="11"/>
    </row>
    <row r="393" spans="1:1" x14ac:dyDescent="0.25">
      <c r="A393" s="11"/>
    </row>
    <row r="394" spans="1:1" x14ac:dyDescent="0.25">
      <c r="A394" s="11"/>
    </row>
    <row r="395" spans="1:1" x14ac:dyDescent="0.25">
      <c r="A395" s="11"/>
    </row>
    <row r="396" spans="1:1" x14ac:dyDescent="0.25">
      <c r="A396" s="10"/>
    </row>
    <row r="397" spans="1:1" x14ac:dyDescent="0.25">
      <c r="A397" s="11"/>
    </row>
    <row r="398" spans="1:1" x14ac:dyDescent="0.25">
      <c r="A398" s="10"/>
    </row>
    <row r="399" spans="1:1" x14ac:dyDescent="0.25">
      <c r="A399" s="10"/>
    </row>
    <row r="400" spans="1:1" x14ac:dyDescent="0.25">
      <c r="A400" s="10"/>
    </row>
    <row r="401" spans="1:1" x14ac:dyDescent="0.25">
      <c r="A401" s="10"/>
    </row>
    <row r="402" spans="1:1" x14ac:dyDescent="0.25">
      <c r="A402" s="11"/>
    </row>
    <row r="403" spans="1:1" x14ac:dyDescent="0.25">
      <c r="A403" s="10"/>
    </row>
    <row r="404" spans="1:1" x14ac:dyDescent="0.25">
      <c r="A404" s="10"/>
    </row>
    <row r="405" spans="1:1" x14ac:dyDescent="0.25">
      <c r="A405" s="11"/>
    </row>
    <row r="406" spans="1:1" x14ac:dyDescent="0.25">
      <c r="A406" s="11"/>
    </row>
    <row r="407" spans="1:1" x14ac:dyDescent="0.25">
      <c r="A407" s="10"/>
    </row>
    <row r="408" spans="1:1" x14ac:dyDescent="0.25">
      <c r="A408" s="10"/>
    </row>
    <row r="409" spans="1:1" x14ac:dyDescent="0.25">
      <c r="A409" s="10"/>
    </row>
    <row r="410" spans="1:1" x14ac:dyDescent="0.25">
      <c r="A410" s="10"/>
    </row>
    <row r="411" spans="1:1" x14ac:dyDescent="0.25">
      <c r="A411" s="10"/>
    </row>
    <row r="412" spans="1:1" x14ac:dyDescent="0.25">
      <c r="A412" s="10"/>
    </row>
    <row r="413" spans="1:1" x14ac:dyDescent="0.25">
      <c r="A413" s="11"/>
    </row>
    <row r="414" spans="1:1" x14ac:dyDescent="0.25">
      <c r="A414" s="11"/>
    </row>
    <row r="415" spans="1:1" x14ac:dyDescent="0.25">
      <c r="A415" s="11"/>
    </row>
    <row r="416" spans="1:1" x14ac:dyDescent="0.25">
      <c r="A416" s="11"/>
    </row>
    <row r="417" spans="1:1" x14ac:dyDescent="0.25">
      <c r="A417" s="10"/>
    </row>
    <row r="418" spans="1:1" x14ac:dyDescent="0.25">
      <c r="A418" s="10"/>
    </row>
    <row r="419" spans="1:1" x14ac:dyDescent="0.25">
      <c r="A419" s="11"/>
    </row>
    <row r="420" spans="1:1" x14ac:dyDescent="0.25">
      <c r="A420" s="11"/>
    </row>
    <row r="421" spans="1:1" x14ac:dyDescent="0.25">
      <c r="A421" s="11"/>
    </row>
    <row r="422" spans="1:1" x14ac:dyDescent="0.25">
      <c r="A422" s="11"/>
    </row>
    <row r="423" spans="1:1" x14ac:dyDescent="0.25">
      <c r="A423" s="10"/>
    </row>
    <row r="424" spans="1:1" x14ac:dyDescent="0.25">
      <c r="A424" s="11"/>
    </row>
    <row r="425" spans="1:1" x14ac:dyDescent="0.25">
      <c r="A425" s="10"/>
    </row>
    <row r="426" spans="1:1" x14ac:dyDescent="0.25">
      <c r="A426" s="10"/>
    </row>
    <row r="427" spans="1:1" x14ac:dyDescent="0.25">
      <c r="A427" s="11"/>
    </row>
    <row r="428" spans="1:1" x14ac:dyDescent="0.25">
      <c r="A428" s="11"/>
    </row>
    <row r="429" spans="1:1" x14ac:dyDescent="0.25">
      <c r="A429" s="10"/>
    </row>
    <row r="430" spans="1:1" x14ac:dyDescent="0.25">
      <c r="A430" s="10"/>
    </row>
    <row r="431" spans="1:1" x14ac:dyDescent="0.25">
      <c r="A431" s="11"/>
    </row>
    <row r="432" spans="1:1" x14ac:dyDescent="0.25">
      <c r="A432" s="11"/>
    </row>
    <row r="433" spans="1:1" x14ac:dyDescent="0.25">
      <c r="A433" s="11"/>
    </row>
    <row r="434" spans="1:1" x14ac:dyDescent="0.25">
      <c r="A434" s="10"/>
    </row>
    <row r="435" spans="1:1" x14ac:dyDescent="0.25">
      <c r="A435" s="11"/>
    </row>
    <row r="436" spans="1:1" x14ac:dyDescent="0.25">
      <c r="A436" s="10"/>
    </row>
    <row r="437" spans="1:1" x14ac:dyDescent="0.25">
      <c r="A437" s="10"/>
    </row>
    <row r="438" spans="1:1" x14ac:dyDescent="0.25">
      <c r="A438" s="10"/>
    </row>
    <row r="439" spans="1:1" x14ac:dyDescent="0.25">
      <c r="A439" s="10"/>
    </row>
    <row r="440" spans="1:1" x14ac:dyDescent="0.25">
      <c r="A440" s="11"/>
    </row>
    <row r="441" spans="1:1" x14ac:dyDescent="0.25">
      <c r="A441" s="11"/>
    </row>
    <row r="442" spans="1:1" x14ac:dyDescent="0.25">
      <c r="A442" s="11"/>
    </row>
    <row r="443" spans="1:1" x14ac:dyDescent="0.25">
      <c r="A443" s="11"/>
    </row>
    <row r="444" spans="1:1" x14ac:dyDescent="0.25">
      <c r="A444" s="10"/>
    </row>
    <row r="445" spans="1:1" x14ac:dyDescent="0.25">
      <c r="A445" s="11"/>
    </row>
    <row r="446" spans="1:1" x14ac:dyDescent="0.25">
      <c r="A446" s="11"/>
    </row>
    <row r="447" spans="1:1" x14ac:dyDescent="0.25">
      <c r="A447" s="10"/>
    </row>
    <row r="448" spans="1:1" x14ac:dyDescent="0.25">
      <c r="A448" s="10"/>
    </row>
    <row r="449" spans="1:1" x14ac:dyDescent="0.25">
      <c r="A449"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4"/>
  <sheetViews>
    <sheetView workbookViewId="0"/>
  </sheetViews>
  <sheetFormatPr defaultRowHeight="15" x14ac:dyDescent="0.25"/>
  <cols>
    <col min="1" max="1" width="33.28515625" bestFit="1" customWidth="1"/>
    <col min="2" max="2" width="35.85546875" bestFit="1" customWidth="1"/>
    <col min="11" max="11" width="10.570312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s="25" t="s">
        <v>5020</v>
      </c>
      <c r="B2" t="str">
        <f>LOWER(SUBSTITUTE(A2," ",""))</f>
        <v>calheers</v>
      </c>
      <c r="C2">
        <f>IF(B2=LOOKUP(B2,'manually extracted terms'!$B$2:$B$219),1,0)</f>
        <v>1</v>
      </c>
      <c r="D2" s="5">
        <f>SUM(C:C)/COUNT(C:C)</f>
        <v>0.29175475687103591</v>
      </c>
      <c r="E2" s="5">
        <f>SUM(C:C)/'manually extracted terms'!C2</f>
        <v>0.63888888888888884</v>
      </c>
      <c r="F2" s="5">
        <f>2*D2*E2/(D2+E2)</f>
        <v>0.40058055152394767</v>
      </c>
      <c r="G2">
        <v>147</v>
      </c>
      <c r="H2" s="9">
        <f ca="1">SUM($C$2:INDIRECT($K$2))/COUNT($C$2:INDIRECT($K$2))</f>
        <v>0.43537414965986393</v>
      </c>
      <c r="I2" s="9">
        <f ca="1">SUM($C$2:INDIRECT($K$2))/'manually extracted terms'!C2</f>
        <v>0.29629629629629628</v>
      </c>
      <c r="J2" s="5">
        <f ca="1">2*H2*I2/(H2+I2)</f>
        <v>0.35261707988980712</v>
      </c>
      <c r="K2" t="str">
        <f>CONCATENATE("C",INT(G2)+1)</f>
        <v>C148</v>
      </c>
    </row>
    <row r="3" spans="1:11" x14ac:dyDescent="0.25">
      <c r="A3" t="s">
        <v>367</v>
      </c>
      <c r="B3" t="str">
        <f t="shared" ref="B3:B66" si="0">LOWER(SUBSTITUTE(A3," ",""))</f>
        <v>consumer</v>
      </c>
      <c r="C3">
        <f>IF(B3=LOOKUP(B3,'manually extracted terms'!$B$2:$B$219),1,0)</f>
        <v>1</v>
      </c>
    </row>
    <row r="4" spans="1:11" x14ac:dyDescent="0.25">
      <c r="A4" t="s">
        <v>369</v>
      </c>
      <c r="B4" t="str">
        <f t="shared" si="0"/>
        <v>report</v>
      </c>
      <c r="C4">
        <f>IF(B4=LOOKUP(B4,'manually extracted terms'!$B$2:$B$219),1,0)</f>
        <v>0</v>
      </c>
    </row>
    <row r="5" spans="1:11" x14ac:dyDescent="0.25">
      <c r="A5" t="s">
        <v>4836</v>
      </c>
      <c r="B5" t="str">
        <f t="shared" si="0"/>
        <v>datum</v>
      </c>
      <c r="C5">
        <f>IF(B5=LOOKUP(B5,'manually extracted terms'!$B$2:$B$219),1,0)</f>
        <v>0</v>
      </c>
    </row>
    <row r="6" spans="1:11" x14ac:dyDescent="0.25">
      <c r="A6" t="s">
        <v>366</v>
      </c>
      <c r="B6" t="str">
        <f t="shared" si="0"/>
        <v>individual</v>
      </c>
      <c r="C6">
        <f>IF(B6=LOOKUP(B6,'manually extracted terms'!$B$2:$B$219),1,0)</f>
        <v>1</v>
      </c>
    </row>
    <row r="7" spans="1:11" x14ac:dyDescent="0.25">
      <c r="A7" t="s">
        <v>404</v>
      </c>
      <c r="B7" t="str">
        <f t="shared" si="0"/>
        <v>number</v>
      </c>
      <c r="C7">
        <f>IF(B7=LOOKUP(B7,'manually extracted terms'!$B$2:$B$219),1,0)</f>
        <v>0</v>
      </c>
    </row>
    <row r="8" spans="1:11" x14ac:dyDescent="0.25">
      <c r="A8" t="s">
        <v>374</v>
      </c>
      <c r="B8" t="str">
        <f t="shared" si="0"/>
        <v>exchange</v>
      </c>
      <c r="C8">
        <f>IF(B8=LOOKUP(B8,'manually extracted terms'!$B$2:$B$219),1,0)</f>
        <v>1</v>
      </c>
    </row>
    <row r="9" spans="1:11" x14ac:dyDescent="0.25">
      <c r="A9" t="s">
        <v>373</v>
      </c>
      <c r="B9" t="str">
        <f t="shared" si="0"/>
        <v>enrollment</v>
      </c>
      <c r="C9">
        <f>IF(B9=LOOKUP(B9,'manually extracted terms'!$B$2:$B$219),1,0)</f>
        <v>0</v>
      </c>
    </row>
    <row r="10" spans="1:11" x14ac:dyDescent="0.25">
      <c r="A10" t="s">
        <v>381</v>
      </c>
      <c r="B10" t="str">
        <f t="shared" si="0"/>
        <v>qhp</v>
      </c>
      <c r="C10">
        <f>IF(B10=LOOKUP(B10,'manually extracted terms'!$B$2:$B$219),1,0)</f>
        <v>1</v>
      </c>
    </row>
    <row r="11" spans="1:11" x14ac:dyDescent="0.25">
      <c r="A11" t="s">
        <v>370</v>
      </c>
      <c r="B11" t="str">
        <f t="shared" si="0"/>
        <v>information</v>
      </c>
      <c r="C11">
        <f>IF(B11=LOOKUP(B11,'manually extracted terms'!$B$2:$B$219),1,0)</f>
        <v>0</v>
      </c>
    </row>
    <row r="12" spans="1:11" x14ac:dyDescent="0.25">
      <c r="A12" t="s">
        <v>375</v>
      </c>
      <c r="B12" t="str">
        <f t="shared" si="0"/>
        <v>applicant</v>
      </c>
      <c r="C12">
        <f>IF(B12=LOOKUP(B12,'manually extracted terms'!$B$2:$B$219),1,0)</f>
        <v>1</v>
      </c>
    </row>
    <row r="13" spans="1:11" x14ac:dyDescent="0.25">
      <c r="A13" t="s">
        <v>2204</v>
      </c>
      <c r="B13" t="str">
        <f t="shared" si="0"/>
        <v>aim</v>
      </c>
      <c r="C13">
        <f>IF(B13=LOOKUP(B13,'manually extracted terms'!$B$2:$B$219),1,0)</f>
        <v>1</v>
      </c>
    </row>
    <row r="14" spans="1:11" x14ac:dyDescent="0.25">
      <c r="A14" t="s">
        <v>397</v>
      </c>
      <c r="B14" t="str">
        <f t="shared" si="0"/>
        <v>aptc</v>
      </c>
      <c r="C14">
        <f>IF(B14=LOOKUP(B14,'manually extracted terms'!$B$2:$B$219),1,0)</f>
        <v>1</v>
      </c>
    </row>
    <row r="15" spans="1:11" x14ac:dyDescent="0.25">
      <c r="A15" t="s">
        <v>372</v>
      </c>
      <c r="B15" t="str">
        <f t="shared" si="0"/>
        <v>eligibility</v>
      </c>
      <c r="C15">
        <f>IF(B15=LOOKUP(B15,'manually extracted terms'!$B$2:$B$219),1,0)</f>
        <v>0</v>
      </c>
    </row>
    <row r="16" spans="1:11" x14ac:dyDescent="0.25">
      <c r="A16" t="s">
        <v>384</v>
      </c>
      <c r="B16" t="str">
        <f t="shared" si="0"/>
        <v>assisters</v>
      </c>
      <c r="C16">
        <f>IF(B16=LOOKUP(B16,'manually extracted terms'!$B$2:$B$219),1,0)</f>
        <v>0</v>
      </c>
    </row>
    <row r="17" spans="1:3" x14ac:dyDescent="0.25">
      <c r="A17" t="s">
        <v>401</v>
      </c>
      <c r="B17" t="str">
        <f t="shared" si="0"/>
        <v>account</v>
      </c>
      <c r="C17">
        <f>IF(B17=LOOKUP(B17,'manually extracted terms'!$B$2:$B$219),1,0)</f>
        <v>1</v>
      </c>
    </row>
    <row r="18" spans="1:3" x14ac:dyDescent="0.25">
      <c r="A18" t="s">
        <v>405</v>
      </c>
      <c r="B18" t="str">
        <f t="shared" si="0"/>
        <v>age</v>
      </c>
      <c r="C18">
        <f>IF(B18=LOOKUP(B18,'manually extracted terms'!$B$2:$B$219),1,0)</f>
        <v>1</v>
      </c>
    </row>
    <row r="19" spans="1:3" x14ac:dyDescent="0.25">
      <c r="A19" t="s">
        <v>391</v>
      </c>
      <c r="B19" t="str">
        <f t="shared" si="0"/>
        <v>change</v>
      </c>
      <c r="C19">
        <f>IF(B19=LOOKUP(B19,'manually extracted terms'!$B$2:$B$219),1,0)</f>
        <v>0</v>
      </c>
    </row>
    <row r="20" spans="1:3" x14ac:dyDescent="0.25">
      <c r="A20" t="s">
        <v>392</v>
      </c>
      <c r="B20" t="str">
        <f t="shared" si="0"/>
        <v>enrollee</v>
      </c>
      <c r="C20">
        <f>IF(B20=LOOKUP(B20,'manually extracted terms'!$B$2:$B$219),1,0)</f>
        <v>1</v>
      </c>
    </row>
    <row r="21" spans="1:3" x14ac:dyDescent="0.25">
      <c r="A21" t="s">
        <v>385</v>
      </c>
      <c r="B21" t="str">
        <f t="shared" si="0"/>
        <v>assister</v>
      </c>
      <c r="C21">
        <f>IF(B21=LOOKUP(B21,'manually extracted terms'!$B$2:$B$219),1,0)</f>
        <v>1</v>
      </c>
    </row>
    <row r="22" spans="1:3" x14ac:dyDescent="0.25">
      <c r="A22" t="s">
        <v>3792</v>
      </c>
      <c r="B22" t="str">
        <f t="shared" si="0"/>
        <v>medical</v>
      </c>
      <c r="C22">
        <f>IF(B22=LOOKUP(B22,'manually extracted terms'!$B$2:$B$219),1,0)</f>
        <v>0</v>
      </c>
    </row>
    <row r="23" spans="1:3" x14ac:dyDescent="0.25">
      <c r="A23" t="s">
        <v>234</v>
      </c>
      <c r="B23" t="str">
        <f t="shared" si="0"/>
        <v>eligibilityadministrator</v>
      </c>
      <c r="C23">
        <f>IF(B23=LOOKUP(B23,'manually extracted terms'!$B$2:$B$219),1,0)</f>
        <v>1</v>
      </c>
    </row>
    <row r="24" spans="1:3" x14ac:dyDescent="0.25">
      <c r="A24" t="s">
        <v>402</v>
      </c>
      <c r="B24" t="str">
        <f t="shared" si="0"/>
        <v>user</v>
      </c>
      <c r="C24">
        <f>IF(B24=LOOKUP(B24,'manually extracted terms'!$B$2:$B$219),1,0)</f>
        <v>1</v>
      </c>
    </row>
    <row r="25" spans="1:3" x14ac:dyDescent="0.25">
      <c r="A25" t="s">
        <v>2203</v>
      </c>
      <c r="B25" t="str">
        <f t="shared" si="0"/>
        <v>chip</v>
      </c>
      <c r="C25">
        <f>IF(B25=LOOKUP(B25,'manually extracted terms'!$B$2:$B$219),1,0)</f>
        <v>1</v>
      </c>
    </row>
    <row r="26" spans="1:3" x14ac:dyDescent="0.25">
      <c r="A26" t="s">
        <v>4837</v>
      </c>
      <c r="B26" t="str">
        <f t="shared" si="0"/>
        <v>criterion</v>
      </c>
      <c r="C26">
        <f>IF(B26=LOOKUP(B26,'manually extracted terms'!$B$2:$B$219),1,0)</f>
        <v>0</v>
      </c>
    </row>
    <row r="27" spans="1:3" x14ac:dyDescent="0.25">
      <c r="A27" t="s">
        <v>430</v>
      </c>
      <c r="B27" t="str">
        <f t="shared" si="0"/>
        <v>source</v>
      </c>
      <c r="C27">
        <f>IF(B27=LOOKUP(B27,'manually extracted terms'!$B$2:$B$219),1,0)</f>
        <v>0</v>
      </c>
    </row>
    <row r="28" spans="1:3" x14ac:dyDescent="0.25">
      <c r="A28" t="s">
        <v>414</v>
      </c>
      <c r="B28" t="str">
        <f t="shared" si="0"/>
        <v>status</v>
      </c>
      <c r="C28">
        <f>IF(B28=LOOKUP(B28,'manually extracted terms'!$B$2:$B$219),1,0)</f>
        <v>0</v>
      </c>
    </row>
    <row r="29" spans="1:3" x14ac:dyDescent="0.25">
      <c r="A29" t="s">
        <v>409</v>
      </c>
      <c r="B29" t="str">
        <f t="shared" si="0"/>
        <v>csr</v>
      </c>
      <c r="C29">
        <f>IF(B29=LOOKUP(B29,'manually extracted terms'!$B$2:$B$219),1,0)</f>
        <v>1</v>
      </c>
    </row>
    <row r="30" spans="1:3" x14ac:dyDescent="0.25">
      <c r="A30" t="s">
        <v>609</v>
      </c>
      <c r="B30" t="str">
        <f t="shared" si="0"/>
        <v>disenrollment</v>
      </c>
      <c r="C30">
        <f>IF(B30=LOOKUP(B30,'manually extracted terms'!$B$2:$B$219),1,0)</f>
        <v>0</v>
      </c>
    </row>
    <row r="31" spans="1:3" x14ac:dyDescent="0.25">
      <c r="A31" t="s">
        <v>705</v>
      </c>
      <c r="B31" t="str">
        <f t="shared" si="0"/>
        <v>gender</v>
      </c>
      <c r="C31">
        <f>IF(B31=LOOKUP(B31,'manually extracted terms'!$B$2:$B$219),1,0)</f>
        <v>1</v>
      </c>
    </row>
    <row r="32" spans="1:3" x14ac:dyDescent="0.25">
      <c r="A32" t="s">
        <v>444</v>
      </c>
      <c r="B32" t="str">
        <f t="shared" si="0"/>
        <v>income</v>
      </c>
      <c r="C32">
        <f>IF(B32=LOOKUP(B32,'manually extracted terms'!$B$2:$B$219),1,0)</f>
        <v>1</v>
      </c>
    </row>
    <row r="33" spans="1:3" x14ac:dyDescent="0.25">
      <c r="A33" t="s">
        <v>552</v>
      </c>
      <c r="B33" t="str">
        <f t="shared" si="0"/>
        <v>mail</v>
      </c>
      <c r="C33">
        <f>IF(B33=LOOKUP(B33,'manually extracted terms'!$B$2:$B$219),1,0)</f>
        <v>0</v>
      </c>
    </row>
    <row r="34" spans="1:3" x14ac:dyDescent="0.25">
      <c r="A34" t="s">
        <v>534</v>
      </c>
      <c r="B34" t="str">
        <f t="shared" si="0"/>
        <v>person</v>
      </c>
      <c r="C34">
        <f>IF(B34=LOOKUP(B34,'manually extracted terms'!$B$2:$B$219),1,0)</f>
        <v>1</v>
      </c>
    </row>
    <row r="35" spans="1:3" x14ac:dyDescent="0.25">
      <c r="A35" t="s">
        <v>233</v>
      </c>
      <c r="B35" t="str">
        <f t="shared" si="0"/>
        <v>qualifiedhealthplan</v>
      </c>
      <c r="C35">
        <f>IF(B35=LOOKUP(B35,'manually extracted terms'!$B$2:$B$219),1,0)</f>
        <v>1</v>
      </c>
    </row>
    <row r="36" spans="1:3" x14ac:dyDescent="0.25">
      <c r="A36" t="s">
        <v>684</v>
      </c>
      <c r="B36" t="str">
        <f t="shared" si="0"/>
        <v>region</v>
      </c>
      <c r="C36">
        <f>IF(B36=LOOKUP(B36,'manually extracted terms'!$B$2:$B$219),1,0)</f>
        <v>1</v>
      </c>
    </row>
    <row r="37" spans="1:3" x14ac:dyDescent="0.25">
      <c r="A37" t="s">
        <v>630</v>
      </c>
      <c r="B37" t="str">
        <f t="shared" si="0"/>
        <v>result</v>
      </c>
      <c r="C37">
        <f>IF(B37=LOOKUP(B37,'manually extracted terms'!$B$2:$B$219),1,0)</f>
        <v>0</v>
      </c>
    </row>
    <row r="38" spans="1:3" x14ac:dyDescent="0.25">
      <c r="A38" t="s">
        <v>429</v>
      </c>
      <c r="B38" t="str">
        <f t="shared" si="0"/>
        <v>timeframe</v>
      </c>
      <c r="C38">
        <f>IF(B38=LOOKUP(B38,'manually extracted terms'!$B$2:$B$219),1,0)</f>
        <v>0</v>
      </c>
    </row>
    <row r="39" spans="1:3" x14ac:dyDescent="0.25">
      <c r="A39" s="25" t="s">
        <v>5021</v>
      </c>
      <c r="B39" t="str">
        <f t="shared" si="0"/>
        <v>magimedical</v>
      </c>
      <c r="C39">
        <f>IF(B39=LOOKUP(B39,'manually extracted terms'!$B$2:$B$219),1,0)</f>
        <v>0</v>
      </c>
    </row>
    <row r="40" spans="1:3" x14ac:dyDescent="0.25">
      <c r="A40" t="s">
        <v>1851</v>
      </c>
      <c r="B40" t="str">
        <f t="shared" si="0"/>
        <v>healthcoverage</v>
      </c>
      <c r="C40">
        <f>IF(B40=LOOKUP(B40,'manually extracted terms'!$B$2:$B$219),1,0)</f>
        <v>1</v>
      </c>
    </row>
    <row r="41" spans="1:3" x14ac:dyDescent="0.25">
      <c r="A41" t="s">
        <v>714</v>
      </c>
      <c r="B41" t="str">
        <f t="shared" si="0"/>
        <v>documentation</v>
      </c>
      <c r="C41">
        <f>IF(B41=LOOKUP(B41,'manually extracted terms'!$B$2:$B$219),1,0)</f>
        <v>0</v>
      </c>
    </row>
    <row r="42" spans="1:3" x14ac:dyDescent="0.25">
      <c r="A42" t="s">
        <v>768</v>
      </c>
      <c r="B42" t="str">
        <f t="shared" si="0"/>
        <v>location</v>
      </c>
      <c r="C42">
        <f>IF(B42=LOOKUP(B42,'manually extracted terms'!$B$2:$B$219),1,0)</f>
        <v>1</v>
      </c>
    </row>
    <row r="43" spans="1:3" x14ac:dyDescent="0.25">
      <c r="A43" t="s">
        <v>412</v>
      </c>
      <c r="B43" t="str">
        <f t="shared" si="0"/>
        <v>program</v>
      </c>
      <c r="C43">
        <f>IF(B43=LOOKUP(B43,'manually extracted terms'!$B$2:$B$219),1,0)</f>
        <v>1</v>
      </c>
    </row>
    <row r="44" spans="1:3" x14ac:dyDescent="0.25">
      <c r="A44" t="s">
        <v>236</v>
      </c>
      <c r="B44" t="str">
        <f t="shared" si="0"/>
        <v>qualityrating</v>
      </c>
      <c r="C44">
        <f>IF(B44=LOOKUP(B44,'manually extracted terms'!$B$2:$B$219),1,0)</f>
        <v>1</v>
      </c>
    </row>
    <row r="45" spans="1:3" x14ac:dyDescent="0.25">
      <c r="A45" t="s">
        <v>471</v>
      </c>
      <c r="B45" t="str">
        <f t="shared" si="0"/>
        <v>staff</v>
      </c>
      <c r="C45">
        <f>IF(B45=LOOKUP(B45,'manually extracted terms'!$B$2:$B$219),1,0)</f>
        <v>1</v>
      </c>
    </row>
    <row r="46" spans="1:3" x14ac:dyDescent="0.25">
      <c r="A46" t="s">
        <v>249</v>
      </c>
      <c r="B46" t="str">
        <f t="shared" si="0"/>
        <v>caseinformation</v>
      </c>
      <c r="C46">
        <f>IF(B46=LOOKUP(B46,'manually extracted terms'!$B$2:$B$219),1,0)</f>
        <v>0</v>
      </c>
    </row>
    <row r="47" spans="1:3" x14ac:dyDescent="0.25">
      <c r="A47" t="s">
        <v>240</v>
      </c>
      <c r="B47" t="str">
        <f t="shared" si="0"/>
        <v>subsidizedhealthcoverage</v>
      </c>
      <c r="C47">
        <f>IF(B47=LOOKUP(B47,'manually extracted terms'!$B$2:$B$219),1,0)</f>
        <v>1</v>
      </c>
    </row>
    <row r="48" spans="1:3" x14ac:dyDescent="0.25">
      <c r="A48" t="s">
        <v>772</v>
      </c>
      <c r="B48" t="str">
        <f t="shared" si="0"/>
        <v>cdi</v>
      </c>
      <c r="C48">
        <f>IF(B48=LOOKUP(B48,'manually extracted terms'!$B$2:$B$219),1,0)</f>
        <v>1</v>
      </c>
    </row>
    <row r="49" spans="1:3" x14ac:dyDescent="0.25">
      <c r="A49" t="s">
        <v>766</v>
      </c>
      <c r="B49" t="str">
        <f t="shared" si="0"/>
        <v>dhcs</v>
      </c>
      <c r="C49">
        <f>IF(B49=LOOKUP(B49,'manually extracted terms'!$B$2:$B$219),1,0)</f>
        <v>1</v>
      </c>
    </row>
    <row r="50" spans="1:3" x14ac:dyDescent="0.25">
      <c r="A50" t="s">
        <v>770</v>
      </c>
      <c r="B50" t="str">
        <f t="shared" si="0"/>
        <v>dmhc</v>
      </c>
      <c r="C50">
        <f>IF(B50=LOOKUP(B50,'manually extracted terms'!$B$2:$B$219),1,0)</f>
        <v>1</v>
      </c>
    </row>
    <row r="51" spans="1:3" x14ac:dyDescent="0.25">
      <c r="A51" t="s">
        <v>813</v>
      </c>
      <c r="B51" t="str">
        <f t="shared" si="0"/>
        <v>ability</v>
      </c>
      <c r="C51">
        <f>IF(B51=LOOKUP(B51,'manually extracted terms'!$B$2:$B$219),1,0)</f>
        <v>0</v>
      </c>
    </row>
    <row r="52" spans="1:3" x14ac:dyDescent="0.25">
      <c r="A52" t="s">
        <v>545</v>
      </c>
      <c r="B52" t="str">
        <f t="shared" si="0"/>
        <v>caseload</v>
      </c>
      <c r="C52">
        <f>IF(B52=LOOKUP(B52,'manually extracted terms'!$B$2:$B$219),1,0)</f>
        <v>1</v>
      </c>
    </row>
    <row r="53" spans="1:3" x14ac:dyDescent="0.25">
      <c r="A53" t="s">
        <v>4838</v>
      </c>
      <c r="B53" t="str">
        <f t="shared" si="0"/>
        <v>composition</v>
      </c>
      <c r="C53">
        <f>IF(B53=LOOKUP(B53,'manually extracted terms'!$B$2:$B$219),1,0)</f>
        <v>0</v>
      </c>
    </row>
    <row r="54" spans="1:3" x14ac:dyDescent="0.25">
      <c r="A54" t="s">
        <v>554</v>
      </c>
      <c r="B54" t="str">
        <f t="shared" si="0"/>
        <v>decertification</v>
      </c>
      <c r="C54">
        <f>IF(B54=LOOKUP(B54,'manually extracted terms'!$B$2:$B$219),1,0)</f>
        <v>1</v>
      </c>
    </row>
    <row r="55" spans="1:3" x14ac:dyDescent="0.25">
      <c r="A55" t="s">
        <v>1863</v>
      </c>
      <c r="B55" t="str">
        <f t="shared" si="0"/>
        <v>determination</v>
      </c>
      <c r="C55">
        <f>IF(B55=LOOKUP(B55,'manually extracted terms'!$B$2:$B$219),1,0)</f>
        <v>0</v>
      </c>
    </row>
    <row r="56" spans="1:3" x14ac:dyDescent="0.25">
      <c r="A56" t="s">
        <v>1897</v>
      </c>
      <c r="B56" t="str">
        <f t="shared" si="0"/>
        <v>enroll</v>
      </c>
      <c r="C56">
        <f>IF(B56=LOOKUP(B56,'manually extracted terms'!$B$2:$B$219),1,0)</f>
        <v>1</v>
      </c>
    </row>
    <row r="57" spans="1:3" x14ac:dyDescent="0.25">
      <c r="A57" t="s">
        <v>872</v>
      </c>
      <c r="B57" t="str">
        <f t="shared" si="0"/>
        <v>parameter</v>
      </c>
      <c r="C57">
        <f>IF(B57=LOOKUP(B57,'manually extracted terms'!$B$2:$B$219),1,0)</f>
        <v>0</v>
      </c>
    </row>
    <row r="58" spans="1:3" x14ac:dyDescent="0.25">
      <c r="A58" t="s">
        <v>406</v>
      </c>
      <c r="B58" t="str">
        <f t="shared" si="0"/>
        <v>payment</v>
      </c>
      <c r="C58">
        <f>IF(B58=LOOKUP(B58,'manually extracted terms'!$B$2:$B$219),1,0)</f>
        <v>0</v>
      </c>
    </row>
    <row r="59" spans="1:3" x14ac:dyDescent="0.25">
      <c r="A59" t="s">
        <v>250</v>
      </c>
      <c r="B59" t="str">
        <f t="shared" si="0"/>
        <v>netpremium</v>
      </c>
      <c r="C59">
        <f>IF(B59=LOOKUP(B59,'manually extracted terms'!$B$2:$B$219),1,0)</f>
        <v>1</v>
      </c>
    </row>
    <row r="60" spans="1:3" x14ac:dyDescent="0.25">
      <c r="A60" t="s">
        <v>502</v>
      </c>
      <c r="B60" t="str">
        <f t="shared" si="0"/>
        <v>provider</v>
      </c>
      <c r="C60">
        <f>IF(B60=LOOKUP(B60,'manually extracted terms'!$B$2:$B$219),1,0)</f>
        <v>1</v>
      </c>
    </row>
    <row r="61" spans="1:3" x14ac:dyDescent="0.25">
      <c r="A61" t="s">
        <v>879</v>
      </c>
      <c r="B61" t="str">
        <f t="shared" si="0"/>
        <v>recipient</v>
      </c>
      <c r="C61">
        <f>IF(B61=LOOKUP(B61,'manually extracted terms'!$B$2:$B$219),1,0)</f>
        <v>1</v>
      </c>
    </row>
    <row r="62" spans="1:3" x14ac:dyDescent="0.25">
      <c r="A62" t="s">
        <v>837</v>
      </c>
      <c r="B62" t="str">
        <f t="shared" si="0"/>
        <v>referral</v>
      </c>
      <c r="C62">
        <f>IF(B62=LOOKUP(B62,'manually extracted terms'!$B$2:$B$219),1,0)</f>
        <v>1</v>
      </c>
    </row>
    <row r="63" spans="1:3" x14ac:dyDescent="0.25">
      <c r="A63" t="s">
        <v>704</v>
      </c>
      <c r="B63" t="str">
        <f t="shared" si="0"/>
        <v>residency</v>
      </c>
      <c r="C63">
        <f>IF(B63=LOOKUP(B63,'manually extracted terms'!$B$2:$B$219),1,0)</f>
        <v>0</v>
      </c>
    </row>
    <row r="64" spans="1:3" x14ac:dyDescent="0.25">
      <c r="A64" t="s">
        <v>1871</v>
      </c>
      <c r="B64" t="str">
        <f t="shared" si="0"/>
        <v>selection</v>
      </c>
      <c r="C64">
        <f>IF(B64=LOOKUP(B64,'manually extracted terms'!$B$2:$B$219),1,0)</f>
        <v>0</v>
      </c>
    </row>
    <row r="65" spans="1:3" x14ac:dyDescent="0.25">
      <c r="A65" t="s">
        <v>389</v>
      </c>
      <c r="B65" t="str">
        <f t="shared" si="0"/>
        <v>state</v>
      </c>
      <c r="C65">
        <f>IF(B65=LOOKUP(B65,'manually extracted terms'!$B$2:$B$219),1,0)</f>
        <v>0</v>
      </c>
    </row>
    <row r="66" spans="1:3" x14ac:dyDescent="0.25">
      <c r="A66" t="s">
        <v>668</v>
      </c>
      <c r="B66" t="str">
        <f t="shared" si="0"/>
        <v>work</v>
      </c>
      <c r="C66">
        <f>IF(B66=LOOKUP(B66,'manually extracted terms'!$B$2:$B$219),1,0)</f>
        <v>0</v>
      </c>
    </row>
    <row r="67" spans="1:3" x14ac:dyDescent="0.25">
      <c r="A67" t="s">
        <v>469</v>
      </c>
      <c r="B67" t="str">
        <f t="shared" ref="B67:B130" si="1">LOWER(SUBSTITUTE(A67," ",""))</f>
        <v>workflow</v>
      </c>
      <c r="C67">
        <f>IF(B67=LOOKUP(B67,'manually extracted terms'!$B$2:$B$219),1,0)</f>
        <v>0</v>
      </c>
    </row>
    <row r="68" spans="1:3" x14ac:dyDescent="0.25">
      <c r="A68" t="s">
        <v>305</v>
      </c>
      <c r="B68" t="str">
        <f t="shared" si="1"/>
        <v>applicationinformation</v>
      </c>
      <c r="C68">
        <f>IF(B68=LOOKUP(B68,'manually extracted terms'!$B$2:$B$219),1,0)</f>
        <v>0</v>
      </c>
    </row>
    <row r="69" spans="1:3" x14ac:dyDescent="0.25">
      <c r="A69" t="s">
        <v>297</v>
      </c>
      <c r="B69" t="str">
        <f t="shared" si="1"/>
        <v>consumerinformation</v>
      </c>
      <c r="C69">
        <f>IF(B69=LOOKUP(B69,'manually extracted terms'!$B$2:$B$219),1,0)</f>
        <v>0</v>
      </c>
    </row>
    <row r="70" spans="1:3" x14ac:dyDescent="0.25">
      <c r="A70" t="s">
        <v>1945</v>
      </c>
      <c r="B70" t="str">
        <f t="shared" si="1"/>
        <v>personallyidentifiableinformation</v>
      </c>
      <c r="C70">
        <f>IF(B70=LOOKUP(B70,'manually extracted terms'!$B$2:$B$219),1,0)</f>
        <v>1</v>
      </c>
    </row>
    <row r="71" spans="1:3" x14ac:dyDescent="0.25">
      <c r="A71" t="s">
        <v>1944</v>
      </c>
      <c r="B71" t="str">
        <f t="shared" si="1"/>
        <v>personalhealthinformation</v>
      </c>
      <c r="C71">
        <f>IF(B71=LOOKUP(B71,'manually extracted terms'!$B$2:$B$219),1,0)</f>
        <v>1</v>
      </c>
    </row>
    <row r="72" spans="1:3" x14ac:dyDescent="0.25">
      <c r="A72" t="s">
        <v>244</v>
      </c>
      <c r="B72" t="str">
        <f t="shared" si="1"/>
        <v>chipplan</v>
      </c>
      <c r="C72">
        <f>IF(B72=LOOKUP(B72,'manually extracted terms'!$B$2:$B$219),1,0)</f>
        <v>0</v>
      </c>
    </row>
    <row r="73" spans="1:3" x14ac:dyDescent="0.25">
      <c r="A73" t="s">
        <v>231</v>
      </c>
      <c r="B73" t="str">
        <f t="shared" si="1"/>
        <v>healthplan</v>
      </c>
      <c r="C73">
        <f>IF(B73=LOOKUP(B73,'manually extracted terms'!$B$2:$B$219),1,0)</f>
        <v>1</v>
      </c>
    </row>
    <row r="74" spans="1:3" x14ac:dyDescent="0.25">
      <c r="A74" t="s">
        <v>243</v>
      </c>
      <c r="B74" t="str">
        <f t="shared" si="1"/>
        <v>premiumpayment</v>
      </c>
      <c r="C74">
        <f>IF(B74=LOOKUP(B74,'manually extracted terms'!$B$2:$B$219),1,0)</f>
        <v>0</v>
      </c>
    </row>
    <row r="75" spans="1:3" x14ac:dyDescent="0.25">
      <c r="A75" t="s">
        <v>847</v>
      </c>
      <c r="B75" t="str">
        <f t="shared" si="1"/>
        <v>aca</v>
      </c>
      <c r="C75">
        <f>IF(B75=LOOKUP(B75,'manually extracted terms'!$B$2:$B$219),1,0)</f>
        <v>1</v>
      </c>
    </row>
    <row r="76" spans="1:3" x14ac:dyDescent="0.25">
      <c r="A76" t="s">
        <v>887</v>
      </c>
      <c r="B76" t="str">
        <f t="shared" si="1"/>
        <v>cin</v>
      </c>
      <c r="C76">
        <f>IF(B76=LOOKUP(B76,'manually extracted terms'!$B$2:$B$219),1,0)</f>
        <v>1</v>
      </c>
    </row>
    <row r="77" spans="1:3" x14ac:dyDescent="0.25">
      <c r="A77" t="s">
        <v>4825</v>
      </c>
      <c r="B77" t="str">
        <f t="shared" si="1"/>
        <v>irs</v>
      </c>
      <c r="C77">
        <f>IF(B77=LOOKUP(B77,'manually extracted terms'!$B$2:$B$219),1,0)</f>
        <v>1</v>
      </c>
    </row>
    <row r="78" spans="1:3" x14ac:dyDescent="0.25">
      <c r="A78" t="s">
        <v>2181</v>
      </c>
      <c r="B78" t="str">
        <f t="shared" si="1"/>
        <v>meds</v>
      </c>
      <c r="C78">
        <f>IF(B78=LOOKUP(B78,'manually extracted terms'!$B$2:$B$219),1,0)</f>
        <v>1</v>
      </c>
    </row>
    <row r="79" spans="1:3" x14ac:dyDescent="0.25">
      <c r="A79" t="s">
        <v>4826</v>
      </c>
      <c r="B79" t="str">
        <f t="shared" si="1"/>
        <v>phi</v>
      </c>
      <c r="C79">
        <f>IF(B79=LOOKUP(B79,'manually extracted terms'!$B$2:$B$219),1,0)</f>
        <v>1</v>
      </c>
    </row>
    <row r="80" spans="1:3" x14ac:dyDescent="0.25">
      <c r="A80" t="s">
        <v>1948</v>
      </c>
      <c r="B80" t="str">
        <f t="shared" si="1"/>
        <v>pii</v>
      </c>
      <c r="C80">
        <f>IF(B80=LOOKUP(B80,'manually extracted terms'!$B$2:$B$219),1,0)</f>
        <v>1</v>
      </c>
    </row>
    <row r="81" spans="1:3" x14ac:dyDescent="0.25">
      <c r="A81" t="s">
        <v>380</v>
      </c>
      <c r="B81" t="str">
        <f t="shared" si="1"/>
        <v>qhps</v>
      </c>
      <c r="C81">
        <f>IF(B81=LOOKUP(B81,'manually extracted terms'!$B$2:$B$219),1,0)</f>
        <v>0</v>
      </c>
    </row>
    <row r="82" spans="1:3" x14ac:dyDescent="0.25">
      <c r="A82" t="s">
        <v>2206</v>
      </c>
      <c r="B82" t="str">
        <f t="shared" si="1"/>
        <v>saws</v>
      </c>
      <c r="C82">
        <f>IF(B82=LOOKUP(B82,'manually extracted terms'!$B$2:$B$219),1,0)</f>
        <v>1</v>
      </c>
    </row>
    <row r="83" spans="1:3" x14ac:dyDescent="0.25">
      <c r="A83" t="s">
        <v>935</v>
      </c>
      <c r="B83" t="str">
        <f t="shared" si="1"/>
        <v>aging</v>
      </c>
      <c r="C83">
        <f>IF(B83=LOOKUP(B83,'manually extracted terms'!$B$2:$B$219),1,0)</f>
        <v>0</v>
      </c>
    </row>
    <row r="84" spans="1:3" x14ac:dyDescent="0.25">
      <c r="A84" t="s">
        <v>299</v>
      </c>
      <c r="B84" t="str">
        <f t="shared" si="1"/>
        <v>averageamount</v>
      </c>
      <c r="C84">
        <f>IF(B84=LOOKUP(B84,'manually extracted terms'!$B$2:$B$219),1,0)</f>
        <v>0</v>
      </c>
    </row>
    <row r="85" spans="1:3" x14ac:dyDescent="0.25">
      <c r="A85" t="s">
        <v>4827</v>
      </c>
      <c r="B85" t="str">
        <f t="shared" si="1"/>
        <v>historyandviewingcapability</v>
      </c>
      <c r="C85">
        <f>IF(B85=LOOKUP(B85,'manually extracted terms'!$B$2:$B$219),1,0)</f>
        <v>0</v>
      </c>
    </row>
    <row r="86" spans="1:3" x14ac:dyDescent="0.25">
      <c r="A86" t="s">
        <v>890</v>
      </c>
      <c r="B86" t="str">
        <f t="shared" si="1"/>
        <v>category</v>
      </c>
      <c r="C86">
        <f>IF(B86=LOOKUP(B86,'manually extracted terms'!$B$2:$B$219),1,0)</f>
        <v>0</v>
      </c>
    </row>
    <row r="87" spans="1:3" x14ac:dyDescent="0.25">
      <c r="A87" t="s">
        <v>313</v>
      </c>
      <c r="B87" t="str">
        <f t="shared" si="1"/>
        <v>multipleservicechannel</v>
      </c>
      <c r="C87">
        <f>IF(B87=LOOKUP(B87,'manually extracted terms'!$B$2:$B$219),1,0)</f>
        <v>0</v>
      </c>
    </row>
    <row r="88" spans="1:3" x14ac:dyDescent="0.25">
      <c r="A88" t="s">
        <v>254</v>
      </c>
      <c r="B88" t="str">
        <f t="shared" si="1"/>
        <v>pocketcost</v>
      </c>
      <c r="C88">
        <f>IF(B88=LOOKUP(B88,'manually extracted terms'!$B$2:$B$219),1,0)</f>
        <v>0</v>
      </c>
    </row>
    <row r="89" spans="1:3" x14ac:dyDescent="0.25">
      <c r="A89" t="s">
        <v>917</v>
      </c>
      <c r="B89" t="str">
        <f t="shared" si="1"/>
        <v>county</v>
      </c>
      <c r="C89">
        <f>IF(B89=LOOKUP(B89,'manually extracted terms'!$B$2:$B$219),1,0)</f>
        <v>0</v>
      </c>
    </row>
    <row r="90" spans="1:3" x14ac:dyDescent="0.25">
      <c r="A90" t="s">
        <v>253</v>
      </c>
      <c r="B90" t="str">
        <f t="shared" si="1"/>
        <v>advancepremiumtaxcredit</v>
      </c>
      <c r="C90">
        <f>IF(B90=LOOKUP(B90,'manually extracted terms'!$B$2:$B$219),1,0)</f>
        <v>1</v>
      </c>
    </row>
    <row r="91" spans="1:3" x14ac:dyDescent="0.25">
      <c r="A91" t="s">
        <v>4828</v>
      </c>
      <c r="B91" t="str">
        <f t="shared" si="1"/>
        <v>advancedpremiumtaxcredit</v>
      </c>
      <c r="C91">
        <f>IF(B91=LOOKUP(B91,'manually extracted terms'!$B$2:$B$219),1,0)</f>
        <v>0</v>
      </c>
    </row>
    <row r="92" spans="1:3" x14ac:dyDescent="0.25">
      <c r="A92" t="s">
        <v>593</v>
      </c>
      <c r="B92" t="str">
        <f t="shared" si="1"/>
        <v>exampledate</v>
      </c>
      <c r="C92">
        <f>IF(B92=LOOKUP(B92,'manually extracted terms'!$B$2:$B$219),1,0)</f>
        <v>0</v>
      </c>
    </row>
    <row r="93" spans="1:3" x14ac:dyDescent="0.25">
      <c r="A93" t="s">
        <v>323</v>
      </c>
      <c r="B93" t="str">
        <f t="shared" si="1"/>
        <v>appealdecision</v>
      </c>
      <c r="C93">
        <f>IF(B93=LOOKUP(B93,'manually extracted terms'!$B$2:$B$219),1,0)</f>
        <v>0</v>
      </c>
    </row>
    <row r="94" spans="1:3" x14ac:dyDescent="0.25">
      <c r="A94" t="s">
        <v>796</v>
      </c>
      <c r="B94" t="str">
        <f t="shared" si="1"/>
        <v>description</v>
      </c>
      <c r="C94">
        <f>IF(B94=LOOKUP(B94,'manually extracted terms'!$B$2:$B$219),1,0)</f>
        <v>0</v>
      </c>
    </row>
    <row r="95" spans="1:3" x14ac:dyDescent="0.25">
      <c r="A95" t="s">
        <v>802</v>
      </c>
      <c r="B95" t="str">
        <f t="shared" si="1"/>
        <v>providerdirectory</v>
      </c>
      <c r="C95">
        <f>IF(B95=LOOKUP(B95,'manually extracted terms'!$B$2:$B$219),1,0)</f>
        <v>1</v>
      </c>
    </row>
    <row r="96" spans="1:3" x14ac:dyDescent="0.25">
      <c r="A96" t="s">
        <v>845</v>
      </c>
      <c r="B96" t="str">
        <f t="shared" si="1"/>
        <v>disposition</v>
      </c>
      <c r="C96">
        <f>IF(B96=LOOKUP(B96,'manually extracted terms'!$B$2:$B$219),1,0)</f>
        <v>1</v>
      </c>
    </row>
    <row r="97" spans="1:3" x14ac:dyDescent="0.25">
      <c r="A97" t="s">
        <v>265</v>
      </c>
      <c r="B97" t="str">
        <f t="shared" si="1"/>
        <v>verificationdocument</v>
      </c>
      <c r="C97">
        <f>IF(B97=LOOKUP(B97,'manually extracted terms'!$B$2:$B$219),1,0)</f>
        <v>1</v>
      </c>
    </row>
    <row r="98" spans="1:3" x14ac:dyDescent="0.25">
      <c r="A98" t="s">
        <v>2107</v>
      </c>
      <c r="B98" t="str">
        <f t="shared" si="1"/>
        <v>exampleemail</v>
      </c>
      <c r="C98">
        <f>IF(B98=LOOKUP(B98,'manually extracted terms'!$B$2:$B$219),1,0)</f>
        <v>0</v>
      </c>
    </row>
    <row r="99" spans="1:3" x14ac:dyDescent="0.25">
      <c r="A99" t="s">
        <v>789</v>
      </c>
      <c r="B99" t="str">
        <f t="shared" si="1"/>
        <v>employer</v>
      </c>
      <c r="C99">
        <f>IF(B99=LOOKUP(B99,'manually extracted terms'!$B$2:$B$219),1,0)</f>
        <v>1</v>
      </c>
    </row>
    <row r="100" spans="1:3" x14ac:dyDescent="0.25">
      <c r="A100" t="s">
        <v>1949</v>
      </c>
      <c r="B100" t="str">
        <f t="shared" si="1"/>
        <v>enrol</v>
      </c>
      <c r="C100">
        <f>IF(B100=LOOKUP(B100,'manually extracted terms'!$B$2:$B$219),1,0)</f>
        <v>0</v>
      </c>
    </row>
    <row r="101" spans="1:3" x14ac:dyDescent="0.25">
      <c r="A101" t="s">
        <v>242</v>
      </c>
      <c r="B101" t="str">
        <f t="shared" si="1"/>
        <v>individualexemption</v>
      </c>
      <c r="C101">
        <f>IF(B101=LOOKUP(B101,'manually extracted terms'!$B$2:$B$219),1,0)</f>
        <v>0</v>
      </c>
    </row>
    <row r="102" spans="1:3" x14ac:dyDescent="0.25">
      <c r="A102" t="s">
        <v>286</v>
      </c>
      <c r="B102" t="str">
        <f t="shared" si="1"/>
        <v>consumerexperience</v>
      </c>
      <c r="C102">
        <f>IF(B102=LOOKUP(B102,'manually extracted terms'!$B$2:$B$219),1,0)</f>
        <v>0</v>
      </c>
    </row>
    <row r="103" spans="1:3" x14ac:dyDescent="0.25">
      <c r="A103" t="s">
        <v>326</v>
      </c>
      <c r="B103" t="str">
        <f t="shared" si="1"/>
        <v>federaldatahub</v>
      </c>
      <c r="C103">
        <f>IF(B103=LOOKUP(B103,'manually extracted terms'!$B$2:$B$219),1,0)</f>
        <v>0</v>
      </c>
    </row>
    <row r="104" spans="1:3" x14ac:dyDescent="0.25">
      <c r="A104" t="s">
        <v>274</v>
      </c>
      <c r="B104" t="str">
        <f t="shared" si="1"/>
        <v>questionicon</v>
      </c>
      <c r="C104">
        <f>IF(B104=LOOKUP(B104,'manually extracted terms'!$B$2:$B$219),1,0)</f>
        <v>0</v>
      </c>
    </row>
    <row r="105" spans="1:3" x14ac:dyDescent="0.25">
      <c r="A105" t="s">
        <v>834</v>
      </c>
      <c r="B105" t="str">
        <f t="shared" si="1"/>
        <v>incarceration</v>
      </c>
      <c r="C105">
        <f>IF(B105=LOOKUP(B105,'manually extracted terms'!$B$2:$B$219),1,0)</f>
        <v>0</v>
      </c>
    </row>
    <row r="106" spans="1:3" x14ac:dyDescent="0.25">
      <c r="A106" t="s">
        <v>312</v>
      </c>
      <c r="B106" t="str">
        <f t="shared" si="1"/>
        <v>qualityindicator</v>
      </c>
      <c r="C106">
        <f>IF(B106=LOOKUP(B106,'manually extracted terms'!$B$2:$B$219),1,0)</f>
        <v>0</v>
      </c>
    </row>
    <row r="107" spans="1:3" x14ac:dyDescent="0.25">
      <c r="A107" t="s">
        <v>435</v>
      </c>
      <c r="B107" t="str">
        <f t="shared" si="1"/>
        <v>chipqualitycontrolinitiative</v>
      </c>
      <c r="C107">
        <f>IF(B107=LOOKUP(B107,'manually extracted terms'!$B$2:$B$219),1,0)</f>
        <v>0</v>
      </c>
    </row>
    <row r="108" spans="1:3" x14ac:dyDescent="0.25">
      <c r="A108" t="s">
        <v>4829</v>
      </c>
      <c r="B108" t="str">
        <f t="shared" si="1"/>
        <v>californiadepartmentofinsurance</v>
      </c>
      <c r="C108">
        <f>IF(B108=LOOKUP(B108,'manually extracted terms'!$B$2:$B$219),1,0)</f>
        <v>1</v>
      </c>
    </row>
    <row r="109" spans="1:3" x14ac:dyDescent="0.25">
      <c r="A109" t="s">
        <v>270</v>
      </c>
      <c r="B109" t="str">
        <f t="shared" si="1"/>
        <v>externalinterface</v>
      </c>
      <c r="C109">
        <f>IF(B109=LOOKUP(B109,'manually extracted terms'!$B$2:$B$219),1,0)</f>
        <v>0</v>
      </c>
    </row>
    <row r="110" spans="1:3" x14ac:dyDescent="0.25">
      <c r="A110" t="s">
        <v>947</v>
      </c>
      <c r="B110" t="str">
        <f t="shared" si="1"/>
        <v>intervention</v>
      </c>
      <c r="C110">
        <f>IF(B110=LOOKUP(B110,'manually extracted terms'!$B$2:$B$219),1,0)</f>
        <v>0</v>
      </c>
    </row>
    <row r="111" spans="1:3" x14ac:dyDescent="0.25">
      <c r="A111" t="s">
        <v>307</v>
      </c>
      <c r="B111" t="str">
        <f t="shared" si="1"/>
        <v>potentialcomplianceissue</v>
      </c>
      <c r="C111">
        <f>IF(B111=LOOKUP(B111,'manually extracted terms'!$B$2:$B$219),1,0)</f>
        <v>0</v>
      </c>
    </row>
    <row r="112" spans="1:3" x14ac:dyDescent="0.25">
      <c r="A112" t="s">
        <v>251</v>
      </c>
      <c r="B112" t="str">
        <f t="shared" si="1"/>
        <v>qualifiedhealthplanissuer</v>
      </c>
      <c r="C112">
        <f>IF(B112=LOOKUP(B112,'manually extracted terms'!$B$2:$B$219),1,0)</f>
        <v>0</v>
      </c>
    </row>
    <row r="113" spans="1:3" x14ac:dyDescent="0.25">
      <c r="A113" t="s">
        <v>4839</v>
      </c>
      <c r="B113" t="str">
        <f t="shared" si="1"/>
        <v>letter</v>
      </c>
      <c r="C113">
        <f>IF(B113=LOOKUP(B113,'manually extracted terms'!$B$2:$B$219),1,0)</f>
        <v>0</v>
      </c>
    </row>
    <row r="114" spans="1:3" x14ac:dyDescent="0.25">
      <c r="A114" t="s">
        <v>294</v>
      </c>
      <c r="B114" t="str">
        <f t="shared" si="1"/>
        <v>householdmember</v>
      </c>
      <c r="C114">
        <f>IF(B114=LOOKUP(B114,'manually extracted terms'!$B$2:$B$219),1,0)</f>
        <v>1</v>
      </c>
    </row>
    <row r="115" spans="1:3" x14ac:dyDescent="0.25">
      <c r="A115" t="s">
        <v>327</v>
      </c>
      <c r="B115" t="str">
        <f t="shared" si="1"/>
        <v>familymember</v>
      </c>
      <c r="C115">
        <f>IF(B115=LOOKUP(B115,'manually extracted terms'!$B$2:$B$219),1,0)</f>
        <v>1</v>
      </c>
    </row>
    <row r="116" spans="1:3" x14ac:dyDescent="0.25">
      <c r="A116" t="s">
        <v>275</v>
      </c>
      <c r="B116" t="str">
        <f t="shared" si="1"/>
        <v>communicationmethod</v>
      </c>
      <c r="C116">
        <f>IF(B116=LOOKUP(B116,'manually extracted terms'!$B$2:$B$219),1,0)</f>
        <v>0</v>
      </c>
    </row>
    <row r="117" spans="1:3" x14ac:dyDescent="0.25">
      <c r="A117" t="s">
        <v>830</v>
      </c>
      <c r="B117" t="str">
        <f t="shared" si="1"/>
        <v>method</v>
      </c>
      <c r="C117">
        <f>IF(B117=LOOKUP(B117,'manually extracted terms'!$B$2:$B$219),1,0)</f>
        <v>0</v>
      </c>
    </row>
    <row r="118" spans="1:3" x14ac:dyDescent="0.25">
      <c r="A118" t="s">
        <v>320</v>
      </c>
      <c r="B118" t="str">
        <f t="shared" si="1"/>
        <v>upcomingmonth</v>
      </c>
      <c r="C118">
        <f>IF(B118=LOOKUP(B118,'manually extracted terms'!$B$2:$B$219),1,0)</f>
        <v>0</v>
      </c>
    </row>
    <row r="119" spans="1:3" x14ac:dyDescent="0.25">
      <c r="A119" t="s">
        <v>1946</v>
      </c>
      <c r="B119" t="str">
        <f t="shared" si="1"/>
        <v>statecontroller'soffice</v>
      </c>
      <c r="C119">
        <f>IF(B119=LOOKUP(B119,'manually extracted terms'!$B$2:$B$219),1,0)</f>
        <v>0</v>
      </c>
    </row>
    <row r="120" spans="1:3" x14ac:dyDescent="0.25">
      <c r="A120" t="s">
        <v>296</v>
      </c>
      <c r="B120" t="str">
        <f t="shared" si="1"/>
        <v>permanentpart</v>
      </c>
      <c r="C120">
        <f>IF(B120=LOOKUP(B120,'manually extracted terms'!$B$2:$B$219),1,0)</f>
        <v>0</v>
      </c>
    </row>
    <row r="121" spans="1:3" x14ac:dyDescent="0.25">
      <c r="A121" t="s">
        <v>1951</v>
      </c>
      <c r="B121" t="str">
        <f t="shared" si="1"/>
        <v>pending</v>
      </c>
      <c r="C121">
        <f>IF(B121=LOOKUP(B121,'manually extracted terms'!$B$2:$B$219),1,0)</f>
        <v>0</v>
      </c>
    </row>
    <row r="122" spans="1:3" x14ac:dyDescent="0.25">
      <c r="A122" t="s">
        <v>322</v>
      </c>
      <c r="B122" t="str">
        <f t="shared" si="1"/>
        <v>annualenrollmentperiod</v>
      </c>
      <c r="C122">
        <f>IF(B122=LOOKUP(B122,'manually extracted terms'!$B$2:$B$219),1,0)</f>
        <v>1</v>
      </c>
    </row>
    <row r="123" spans="1:3" x14ac:dyDescent="0.25">
      <c r="A123" t="s">
        <v>319</v>
      </c>
      <c r="B123" t="str">
        <f t="shared" si="1"/>
        <v>applicationprocess</v>
      </c>
      <c r="C123">
        <f>IF(B123=LOOKUP(B123,'manually extracted terms'!$B$2:$B$219),1,0)</f>
        <v>0</v>
      </c>
    </row>
    <row r="124" spans="1:3" x14ac:dyDescent="0.25">
      <c r="A124" t="s">
        <v>378</v>
      </c>
      <c r="B124" t="str">
        <f t="shared" si="1"/>
        <v>process</v>
      </c>
      <c r="C124">
        <f>IF(B124=LOOKUP(B124,'manually extracted terms'!$B$2:$B$219),1,0)</f>
        <v>0</v>
      </c>
    </row>
    <row r="125" spans="1:3" x14ac:dyDescent="0.25">
      <c r="A125" t="s">
        <v>4830</v>
      </c>
      <c r="B125" t="str">
        <f t="shared" si="1"/>
        <v>progress</v>
      </c>
      <c r="C125">
        <f>IF(B125=LOOKUP(B125,'manually extracted terms'!$B$2:$B$219),1,0)</f>
        <v>0</v>
      </c>
    </row>
    <row r="126" spans="1:3" x14ac:dyDescent="0.25">
      <c r="A126" t="s">
        <v>874</v>
      </c>
      <c r="B126" t="str">
        <f t="shared" si="1"/>
        <v>recertification</v>
      </c>
      <c r="C126">
        <f>IF(B126=LOOKUP(B126,'manually extracted terms'!$B$2:$B$219),1,0)</f>
        <v>1</v>
      </c>
    </row>
    <row r="127" spans="1:3" x14ac:dyDescent="0.25">
      <c r="A127" t="s">
        <v>288</v>
      </c>
      <c r="B127" t="str">
        <f t="shared" si="1"/>
        <v>caserecord</v>
      </c>
      <c r="C127">
        <f>IF(B127=LOOKUP(B127,'manually extracted terms'!$B$2:$B$219),1,0)</f>
        <v>1</v>
      </c>
    </row>
    <row r="128" spans="1:3" x14ac:dyDescent="0.25">
      <c r="A128" t="s">
        <v>643</v>
      </c>
      <c r="B128" t="str">
        <f t="shared" si="1"/>
        <v>redetermination</v>
      </c>
      <c r="C128">
        <f>IF(B128=LOOKUP(B128,'manually extracted terms'!$B$2:$B$219),1,0)</f>
        <v>0</v>
      </c>
    </row>
    <row r="129" spans="1:3" x14ac:dyDescent="0.25">
      <c r="A129" t="s">
        <v>2194</v>
      </c>
      <c r="B129" t="str">
        <f t="shared" si="1"/>
        <v>cost-sharingreductions</v>
      </c>
      <c r="C129">
        <f>IF(B129=LOOKUP(B129,'manually extracted terms'!$B$2:$B$219),1,0)</f>
        <v>0</v>
      </c>
    </row>
    <row r="130" spans="1:3" x14ac:dyDescent="0.25">
      <c r="A130" t="s">
        <v>4831</v>
      </c>
      <c r="B130" t="str">
        <f t="shared" si="1"/>
        <v>federalauditandoversightrequirement</v>
      </c>
      <c r="C130">
        <f>IF(B130=LOOKUP(B130,'manually extracted terms'!$B$2:$B$219),1,0)</f>
        <v>0</v>
      </c>
    </row>
    <row r="131" spans="1:3" x14ac:dyDescent="0.25">
      <c r="A131" t="s">
        <v>310</v>
      </c>
      <c r="B131" t="str">
        <f t="shared" ref="B131:B194" si="2">LOWER(SUBSTITUTE(A131," ",""))</f>
        <v>onlineretrieval</v>
      </c>
      <c r="C131">
        <f>IF(B131=LOOKUP(B131,'manually extracted terms'!$B$2:$B$219),1,0)</f>
        <v>0</v>
      </c>
    </row>
    <row r="132" spans="1:3" x14ac:dyDescent="0.25">
      <c r="A132" t="s">
        <v>295</v>
      </c>
      <c r="B132" t="str">
        <f t="shared" si="2"/>
        <v>netsaving</v>
      </c>
      <c r="C132">
        <f>IF(B132=LOOKUP(B132,'manually extracted terms'!$B$2:$B$219),1,0)</f>
        <v>1</v>
      </c>
    </row>
    <row r="133" spans="1:3" x14ac:dyDescent="0.25">
      <c r="A133" t="s">
        <v>325</v>
      </c>
      <c r="B133" t="str">
        <f t="shared" si="2"/>
        <v>anonymousshopping</v>
      </c>
      <c r="C133">
        <f>IF(B133=LOOKUP(B133,'manually extracted terms'!$B$2:$B$219),1,0)</f>
        <v>1</v>
      </c>
    </row>
    <row r="134" spans="1:3" x14ac:dyDescent="0.25">
      <c r="A134" t="s">
        <v>1952</v>
      </c>
      <c r="B134" t="str">
        <f t="shared" si="2"/>
        <v>aptcsubsidy</v>
      </c>
      <c r="C134">
        <f>IF(B134=LOOKUP(B134,'manually extracted terms'!$B$2:$B$219),1,0)</f>
        <v>1</v>
      </c>
    </row>
    <row r="135" spans="1:3" x14ac:dyDescent="0.25">
      <c r="A135" t="s">
        <v>660</v>
      </c>
      <c r="B135" t="str">
        <f t="shared" si="2"/>
        <v>task</v>
      </c>
      <c r="C135">
        <f>IF(B135=LOOKUP(B135,'manually extracted terms'!$B$2:$B$219),1,0)</f>
        <v>0</v>
      </c>
    </row>
    <row r="136" spans="1:3" x14ac:dyDescent="0.25">
      <c r="A136" t="s">
        <v>283</v>
      </c>
      <c r="B136" t="str">
        <f t="shared" si="2"/>
        <v>enrollmenttrend</v>
      </c>
      <c r="C136">
        <f>IF(B136=LOOKUP(B136,'manually extracted terms'!$B$2:$B$219),1,0)</f>
        <v>0</v>
      </c>
    </row>
    <row r="137" spans="1:3" x14ac:dyDescent="0.25">
      <c r="A137" t="s">
        <v>501</v>
      </c>
      <c r="B137" t="str">
        <f t="shared" si="2"/>
        <v>use</v>
      </c>
      <c r="C137">
        <f>IF(B137=LOOKUP(B137,'manually extracted terms'!$B$2:$B$219),1,0)</f>
        <v>0</v>
      </c>
    </row>
    <row r="138" spans="1:3" x14ac:dyDescent="0.25">
      <c r="A138" t="s">
        <v>878</v>
      </c>
      <c r="B138" t="str">
        <f t="shared" si="2"/>
        <v>vendor</v>
      </c>
      <c r="C138">
        <f>IF(B138=LOOKUP(B138,'manually extracted terms'!$B$2:$B$219),1,0)</f>
        <v>1</v>
      </c>
    </row>
    <row r="139" spans="1:3" x14ac:dyDescent="0.25">
      <c r="A139" t="s">
        <v>284</v>
      </c>
      <c r="B139" t="str">
        <f t="shared" si="2"/>
        <v>demonstrationvideo</v>
      </c>
      <c r="C139">
        <f>IF(B139=LOOKUP(B139,'manually extracted terms'!$B$2:$B$219),1,0)</f>
        <v>0</v>
      </c>
    </row>
    <row r="140" spans="1:3" x14ac:dyDescent="0.25">
      <c r="A140" t="s">
        <v>690</v>
      </c>
      <c r="B140" t="str">
        <f t="shared" si="2"/>
        <v>exchangeconsumer</v>
      </c>
      <c r="C140">
        <f>IF(B140=LOOKUP(B140,'manually extracted terms'!$B$2:$B$219),1,0)</f>
        <v>1</v>
      </c>
    </row>
    <row r="141" spans="1:3" x14ac:dyDescent="0.25">
      <c r="A141" t="s">
        <v>828</v>
      </c>
      <c r="B141" t="str">
        <f t="shared" si="2"/>
        <v>textconsumer</v>
      </c>
      <c r="C141">
        <f>IF(B141=LOOKUP(B141,'manually extracted terms'!$B$2:$B$219),1,0)</f>
        <v>0</v>
      </c>
    </row>
    <row r="142" spans="1:3" x14ac:dyDescent="0.25">
      <c r="A142" t="s">
        <v>480</v>
      </c>
      <c r="B142" t="str">
        <f t="shared" si="2"/>
        <v>premiumpaymentreport</v>
      </c>
      <c r="C142">
        <f>IF(B142=LOOKUP(B142,'manually extracted terms'!$B$2:$B$219),1,0)</f>
        <v>0</v>
      </c>
    </row>
    <row r="143" spans="1:3" x14ac:dyDescent="0.25">
      <c r="A143" t="s">
        <v>741</v>
      </c>
      <c r="B143" t="str">
        <f t="shared" si="2"/>
        <v>caseloadreport</v>
      </c>
      <c r="C143">
        <f>IF(B143=LOOKUP(B143,'manually extracted terms'!$B$2:$B$219),1,0)</f>
        <v>0</v>
      </c>
    </row>
    <row r="144" spans="1:3" x14ac:dyDescent="0.25">
      <c r="A144" t="s">
        <v>739</v>
      </c>
      <c r="B144" t="str">
        <f t="shared" si="2"/>
        <v>screenindividual</v>
      </c>
      <c r="C144">
        <f>IF(B144=LOOKUP(B144,'manually extracted terms'!$B$2:$B$219),1,0)</f>
        <v>0</v>
      </c>
    </row>
    <row r="145" spans="1:3" x14ac:dyDescent="0.25">
      <c r="A145" t="s">
        <v>4840</v>
      </c>
      <c r="B145" t="str">
        <f t="shared" si="2"/>
        <v>clientidentificationnumber</v>
      </c>
      <c r="C145">
        <f>IF(B145=LOOKUP(B145,'manually extracted terms'!$B$2:$B$219),1,0)</f>
        <v>1</v>
      </c>
    </row>
    <row r="146" spans="1:3" x14ac:dyDescent="0.25">
      <c r="A146" t="s">
        <v>328</v>
      </c>
      <c r="B146" t="str">
        <f t="shared" si="2"/>
        <v>tollfreenumber</v>
      </c>
      <c r="C146">
        <f>IF(B146=LOOKUP(B146,'manually extracted terms'!$B$2:$B$219),1,0)</f>
        <v>0</v>
      </c>
    </row>
    <row r="147" spans="1:3" x14ac:dyDescent="0.25">
      <c r="A147" t="s">
        <v>696</v>
      </c>
      <c r="B147" t="str">
        <f t="shared" si="2"/>
        <v>familyenrollment</v>
      </c>
      <c r="C147">
        <f>IF(B147=LOOKUP(B147,'manually extracted terms'!$B$2:$B$219),1,0)</f>
        <v>0</v>
      </c>
    </row>
    <row r="148" spans="1:3" x14ac:dyDescent="0.25">
      <c r="A148" t="s">
        <v>4841</v>
      </c>
      <c r="B148" t="str">
        <f t="shared" si="2"/>
        <v>calheersenrollment</v>
      </c>
      <c r="C148">
        <f>IF(B148=LOOKUP(B148,'manually extracted terms'!$B$2:$B$219),1,0)</f>
        <v>0</v>
      </c>
    </row>
    <row r="149" spans="1:3" x14ac:dyDescent="0.25">
      <c r="A149" t="s">
        <v>477</v>
      </c>
      <c r="B149" t="str">
        <f t="shared" si="2"/>
        <v>ratingcriteriainformation</v>
      </c>
      <c r="C149">
        <f>IF(B149=LOOKUP(B149,'manually extracted terms'!$B$2:$B$219),1,0)</f>
        <v>0</v>
      </c>
    </row>
    <row r="150" spans="1:3" x14ac:dyDescent="0.25">
      <c r="A150" t="s">
        <v>4842</v>
      </c>
      <c r="B150" t="str">
        <f t="shared" si="2"/>
        <v>accountinformation</v>
      </c>
      <c r="C150">
        <f>IF(B150=LOOKUP(B150,'manually extracted terms'!$B$2:$B$219),1,0)</f>
        <v>0</v>
      </c>
    </row>
    <row r="151" spans="1:3" x14ac:dyDescent="0.25">
      <c r="A151" t="s">
        <v>564</v>
      </c>
      <c r="B151" t="str">
        <f t="shared" si="2"/>
        <v>healthplaninformation</v>
      </c>
      <c r="C151">
        <f>IF(B151=LOOKUP(B151,'manually extracted terms'!$B$2:$B$219),1,0)</f>
        <v>0</v>
      </c>
    </row>
    <row r="152" spans="1:3" x14ac:dyDescent="0.25">
      <c r="A152" t="s">
        <v>735</v>
      </c>
      <c r="B152" t="str">
        <f t="shared" si="2"/>
        <v>paymentinformation</v>
      </c>
      <c r="C152">
        <f>IF(B152=LOOKUP(B152,'manually extracted terms'!$B$2:$B$219),1,0)</f>
        <v>0</v>
      </c>
    </row>
    <row r="153" spans="1:3" x14ac:dyDescent="0.25">
      <c r="A153" t="s">
        <v>452</v>
      </c>
      <c r="B153" t="str">
        <f t="shared" si="2"/>
        <v>individualexemptionrequestinformation</v>
      </c>
      <c r="C153">
        <f>IF(B153=LOOKUP(B153,'manually extracted terms'!$B$2:$B$219),1,0)</f>
        <v>0</v>
      </c>
    </row>
    <row r="154" spans="1:3" x14ac:dyDescent="0.25">
      <c r="A154" t="s">
        <v>4843</v>
      </c>
      <c r="B154" t="str">
        <f t="shared" si="2"/>
        <v>periodicenrollmentinformation</v>
      </c>
      <c r="C154">
        <f>IF(B154=LOOKUP(B154,'manually extracted terms'!$B$2:$B$219),1,0)</f>
        <v>0</v>
      </c>
    </row>
    <row r="155" spans="1:3" x14ac:dyDescent="0.25">
      <c r="A155" t="s">
        <v>720</v>
      </c>
      <c r="B155" t="str">
        <f t="shared" si="2"/>
        <v>enrolleeinformation</v>
      </c>
      <c r="C155">
        <f>IF(B155=LOOKUP(B155,'manually extracted terms'!$B$2:$B$219),1,0)</f>
        <v>0</v>
      </c>
    </row>
    <row r="156" spans="1:3" x14ac:dyDescent="0.25">
      <c r="A156" t="s">
        <v>635</v>
      </c>
      <c r="B156" t="str">
        <f t="shared" si="2"/>
        <v>summaryinformation</v>
      </c>
      <c r="C156">
        <f>IF(B156=LOOKUP(B156,'manually extracted terms'!$B$2:$B$219),1,0)</f>
        <v>0</v>
      </c>
    </row>
    <row r="157" spans="1:3" x14ac:dyDescent="0.25">
      <c r="A157" t="s">
        <v>559</v>
      </c>
      <c r="B157" t="str">
        <f t="shared" si="2"/>
        <v>providerqualityinformation</v>
      </c>
      <c r="C157">
        <f>IF(B157=LOOKUP(B157,'manually extracted terms'!$B$2:$B$219),1,0)</f>
        <v>0</v>
      </c>
    </row>
    <row r="158" spans="1:3" x14ac:dyDescent="0.25">
      <c r="A158" t="s">
        <v>725</v>
      </c>
      <c r="B158" t="str">
        <f t="shared" si="2"/>
        <v>qhpinformation</v>
      </c>
      <c r="C158">
        <f>IF(B158=LOOKUP(B158,'manually extracted terms'!$B$2:$B$219),1,0)</f>
        <v>0</v>
      </c>
    </row>
    <row r="159" spans="1:3" x14ac:dyDescent="0.25">
      <c r="A159" t="s">
        <v>495</v>
      </c>
      <c r="B159" t="str">
        <f t="shared" si="2"/>
        <v>chipplaninformation</v>
      </c>
      <c r="C159">
        <f>IF(B159=LOOKUP(B159,'manually extracted terms'!$B$2:$B$219),1,0)</f>
        <v>0</v>
      </c>
    </row>
    <row r="160" spans="1:3" x14ac:dyDescent="0.25">
      <c r="A160" t="s">
        <v>710</v>
      </c>
      <c r="B160" t="str">
        <f t="shared" si="2"/>
        <v>decertificationinformation</v>
      </c>
      <c r="C160">
        <f>IF(B160=LOOKUP(B160,'manually extracted terms'!$B$2:$B$219),1,0)</f>
        <v>0</v>
      </c>
    </row>
    <row r="161" spans="1:3" x14ac:dyDescent="0.25">
      <c r="A161" t="s">
        <v>4844</v>
      </c>
      <c r="B161" t="str">
        <f t="shared" si="2"/>
        <v>yearcertaininformation</v>
      </c>
      <c r="C161">
        <f>IF(B161=LOOKUP(B161,'manually extracted terms'!$B$2:$B$219),1,0)</f>
        <v>0</v>
      </c>
    </row>
    <row r="162" spans="1:3" x14ac:dyDescent="0.25">
      <c r="A162" t="s">
        <v>631</v>
      </c>
      <c r="B162" t="str">
        <f t="shared" si="2"/>
        <v>exchangeeligibility</v>
      </c>
      <c r="C162">
        <f>IF(B162=LOOKUP(B162,'manually extracted terms'!$B$2:$B$219),1,0)</f>
        <v>0</v>
      </c>
    </row>
    <row r="163" spans="1:3" x14ac:dyDescent="0.25">
      <c r="A163" t="s">
        <v>224</v>
      </c>
      <c r="B163" t="str">
        <f t="shared" si="2"/>
        <v>programeligibility</v>
      </c>
      <c r="C163">
        <f>IF(B163=LOOKUP(B163,'manually extracted terms'!$B$2:$B$219),1,0)</f>
        <v>1</v>
      </c>
    </row>
    <row r="164" spans="1:3" x14ac:dyDescent="0.25">
      <c r="A164" t="s">
        <v>512</v>
      </c>
      <c r="B164" t="str">
        <f t="shared" si="2"/>
        <v>individualuseraccount</v>
      </c>
      <c r="C164">
        <f>IF(B164=LOOKUP(B164,'manually extracted terms'!$B$2:$B$219),1,0)</f>
        <v>0</v>
      </c>
    </row>
    <row r="165" spans="1:3" x14ac:dyDescent="0.25">
      <c r="A165" t="s">
        <v>457</v>
      </c>
      <c r="B165" t="str">
        <f t="shared" si="2"/>
        <v>webportalloginaccount</v>
      </c>
      <c r="C165">
        <f>IF(B165=LOOKUP(B165,'manually extracted terms'!$B$2:$B$219),1,0)</f>
        <v>0</v>
      </c>
    </row>
    <row r="166" spans="1:3" x14ac:dyDescent="0.25">
      <c r="A166" t="s">
        <v>479</v>
      </c>
      <c r="B166" t="str">
        <f t="shared" si="2"/>
        <v>casechangechange</v>
      </c>
      <c r="C166">
        <f>IF(B166=LOOKUP(B166,'manually extracted terms'!$B$2:$B$219),1,0)</f>
        <v>0</v>
      </c>
    </row>
    <row r="167" spans="1:3" x14ac:dyDescent="0.25">
      <c r="A167" t="s">
        <v>4845</v>
      </c>
      <c r="B167" t="str">
        <f t="shared" si="2"/>
        <v>annualeligibilityredeterminationchange</v>
      </c>
      <c r="C167">
        <f>IF(B167=LOOKUP(B167,'manually extracted terms'!$B$2:$B$219),1,0)</f>
        <v>0</v>
      </c>
    </row>
    <row r="168" spans="1:3" x14ac:dyDescent="0.25">
      <c r="A168" t="s">
        <v>4846</v>
      </c>
      <c r="B168" t="str">
        <f t="shared" si="2"/>
        <v>annualenrollmentrenewalchange</v>
      </c>
      <c r="C168">
        <f>IF(B168=LOOKUP(B168,'manually extracted terms'!$B$2:$B$219),1,0)</f>
        <v>0</v>
      </c>
    </row>
    <row r="169" spans="1:3" x14ac:dyDescent="0.25">
      <c r="A169" t="s">
        <v>598</v>
      </c>
      <c r="B169" t="str">
        <f t="shared" si="2"/>
        <v>exchangeenrollee</v>
      </c>
      <c r="C169">
        <f>IF(B169=LOOKUP(B169,'manually extracted terms'!$B$2:$B$219),1,0)</f>
        <v>0</v>
      </c>
    </row>
    <row r="170" spans="1:3" x14ac:dyDescent="0.25">
      <c r="A170" t="s">
        <v>4847</v>
      </c>
      <c r="B170" t="str">
        <f t="shared" si="2"/>
        <v>systemuser</v>
      </c>
      <c r="C170">
        <f>IF(B170=LOOKUP(B170,'manually extracted terms'!$B$2:$B$219),1,0)</f>
        <v>0</v>
      </c>
    </row>
    <row r="171" spans="1:3" x14ac:dyDescent="0.25">
      <c r="A171" t="s">
        <v>4848</v>
      </c>
      <c r="B171" t="str">
        <f t="shared" si="2"/>
        <v>planselectioncriterion</v>
      </c>
      <c r="C171">
        <f>IF(B171=LOOKUP(B171,'manually extracted terms'!$B$2:$B$219),1,0)</f>
        <v>0</v>
      </c>
    </row>
    <row r="172" spans="1:3" x14ac:dyDescent="0.25">
      <c r="A172" t="s">
        <v>4849</v>
      </c>
      <c r="B172" t="str">
        <f t="shared" si="2"/>
        <v>eligibilitycriterion</v>
      </c>
      <c r="C172">
        <f>IF(B172=LOOKUP(B172,'manually extracted terms'!$B$2:$B$219),1,0)</f>
        <v>0</v>
      </c>
    </row>
    <row r="173" spans="1:3" x14ac:dyDescent="0.25">
      <c r="A173" t="s">
        <v>677</v>
      </c>
      <c r="B173" t="str">
        <f t="shared" si="2"/>
        <v>eligibilitystatus</v>
      </c>
      <c r="C173">
        <f>IF(B173=LOOKUP(B173,'manually extracted terms'!$B$2:$B$219),1,0)</f>
        <v>0</v>
      </c>
    </row>
    <row r="174" spans="1:3" x14ac:dyDescent="0.25">
      <c r="A174" t="s">
        <v>612</v>
      </c>
      <c r="B174" t="str">
        <f t="shared" si="2"/>
        <v>reviewstatus</v>
      </c>
      <c r="C174">
        <f>IF(B174=LOOKUP(B174,'manually extracted terms'!$B$2:$B$219),1,0)</f>
        <v>0</v>
      </c>
    </row>
    <row r="175" spans="1:3" x14ac:dyDescent="0.25">
      <c r="A175" t="s">
        <v>665</v>
      </c>
      <c r="B175" t="str">
        <f t="shared" si="2"/>
        <v>disabilitystatus</v>
      </c>
      <c r="C175">
        <f>IF(B175=LOOKUP(B175,'manually extracted terms'!$B$2:$B$219),1,0)</f>
        <v>1</v>
      </c>
    </row>
    <row r="176" spans="1:3" x14ac:dyDescent="0.25">
      <c r="A176" t="s">
        <v>4850</v>
      </c>
      <c r="B176" t="str">
        <f t="shared" si="2"/>
        <v>exampleincome</v>
      </c>
      <c r="C176">
        <f>IF(B176=LOOKUP(B176,'manually extracted terms'!$B$2:$B$219),1,0)</f>
        <v>0</v>
      </c>
    </row>
    <row r="177" spans="1:3" x14ac:dyDescent="0.25">
      <c r="A177" t="s">
        <v>727</v>
      </c>
      <c r="B177" t="str">
        <f t="shared" si="2"/>
        <v>voicemail</v>
      </c>
      <c r="C177">
        <f>IF(B177=LOOKUP(B177,'manually extracted terms'!$B$2:$B$219),1,0)</f>
        <v>0</v>
      </c>
    </row>
    <row r="178" spans="1:3" x14ac:dyDescent="0.25">
      <c r="A178" t="s">
        <v>578</v>
      </c>
      <c r="B178" t="str">
        <f t="shared" si="2"/>
        <v>listavailableplan</v>
      </c>
      <c r="C178">
        <f>IF(B178=LOOKUP(B178,'manually extracted terms'!$B$2:$B$219),1,0)</f>
        <v>0</v>
      </c>
    </row>
    <row r="179" spans="1:3" x14ac:dyDescent="0.25">
      <c r="A179" t="s">
        <v>4851</v>
      </c>
      <c r="B179" t="str">
        <f t="shared" si="2"/>
        <v>secondlowestcostsilverplan</v>
      </c>
      <c r="C179">
        <f>IF(B179=LOOKUP(B179,'manually extracted terms'!$B$2:$B$219),1,0)</f>
        <v>1</v>
      </c>
    </row>
    <row r="180" spans="1:3" x14ac:dyDescent="0.25">
      <c r="A180" t="s">
        <v>819</v>
      </c>
      <c r="B180" t="str">
        <f t="shared" si="2"/>
        <v>exchangecoverage</v>
      </c>
      <c r="C180">
        <f>IF(B180=LOOKUP(B180,'manually extracted terms'!$B$2:$B$219),1,0)</f>
        <v>1</v>
      </c>
    </row>
    <row r="181" spans="1:3" x14ac:dyDescent="0.25">
      <c r="A181" t="s">
        <v>4852</v>
      </c>
      <c r="B181" t="str">
        <f t="shared" si="2"/>
        <v>exampleminimumessentialcoverage</v>
      </c>
      <c r="C181">
        <f>IF(B181=LOOKUP(B181,'manually extracted terms'!$B$2:$B$219),1,0)</f>
        <v>0</v>
      </c>
    </row>
    <row r="182" spans="1:3" x14ac:dyDescent="0.25">
      <c r="A182" t="s">
        <v>642</v>
      </c>
      <c r="B182" t="str">
        <f t="shared" si="2"/>
        <v>employercoverage</v>
      </c>
      <c r="C182">
        <f>IF(B182=LOOKUP(B182,'manually extracted terms'!$B$2:$B$219),1,0)</f>
        <v>1</v>
      </c>
    </row>
    <row r="183" spans="1:3" x14ac:dyDescent="0.25">
      <c r="A183" t="s">
        <v>4853</v>
      </c>
      <c r="B183" t="str">
        <f t="shared" si="2"/>
        <v>presumptiveeligibilityprogram</v>
      </c>
      <c r="C183">
        <f>IF(B183=LOOKUP(B183,'manually extracted terms'!$B$2:$B$219),1,0)</f>
        <v>1</v>
      </c>
    </row>
    <row r="184" spans="1:3" x14ac:dyDescent="0.25">
      <c r="A184" t="s">
        <v>4854</v>
      </c>
      <c r="B184" t="str">
        <f t="shared" si="2"/>
        <v>otherstateprogram</v>
      </c>
      <c r="C184">
        <f>IF(B184=LOOKUP(B184,'manually extracted terms'!$B$2:$B$219),1,0)</f>
        <v>0</v>
      </c>
    </row>
    <row r="185" spans="1:3" x14ac:dyDescent="0.25">
      <c r="A185" t="s">
        <v>731</v>
      </c>
      <c r="B185" t="str">
        <f t="shared" si="2"/>
        <v>typeprogram</v>
      </c>
      <c r="C185">
        <f>IF(B185=LOOKUP(B185,'manually extracted terms'!$B$2:$B$219),1,0)</f>
        <v>0</v>
      </c>
    </row>
    <row r="186" spans="1:3" x14ac:dyDescent="0.25">
      <c r="A186" t="s">
        <v>525</v>
      </c>
      <c r="B186" t="str">
        <f t="shared" si="2"/>
        <v>trackhistoricalrating</v>
      </c>
      <c r="C186">
        <f>IF(B186=LOOKUP(B186,'manually extracted terms'!$B$2:$B$219),1,0)</f>
        <v>0</v>
      </c>
    </row>
    <row r="187" spans="1:3" x14ac:dyDescent="0.25">
      <c r="A187" t="s">
        <v>4855</v>
      </c>
      <c r="B187" t="str">
        <f t="shared" si="2"/>
        <v>overallplanrating</v>
      </c>
      <c r="C187">
        <f>IF(B187=LOOKUP(B187,'manually extracted terms'!$B$2:$B$219),1,0)</f>
        <v>0</v>
      </c>
    </row>
    <row r="188" spans="1:3" x14ac:dyDescent="0.25">
      <c r="A188" t="s">
        <v>504</v>
      </c>
      <c r="B188" t="str">
        <f t="shared" si="2"/>
        <v>planqualityrating</v>
      </c>
      <c r="C188">
        <f>IF(B188=LOOKUP(B188,'manually extracted terms'!$B$2:$B$219),1,0)</f>
        <v>1</v>
      </c>
    </row>
    <row r="189" spans="1:3" x14ac:dyDescent="0.25">
      <c r="A189" t="s">
        <v>465</v>
      </c>
      <c r="B189" t="str">
        <f t="shared" si="2"/>
        <v>callcenterstaff</v>
      </c>
      <c r="C189">
        <f>IF(B189=LOOKUP(B189,'manually extracted terms'!$B$2:$B$219),1,0)</f>
        <v>0</v>
      </c>
    </row>
    <row r="190" spans="1:3" x14ac:dyDescent="0.25">
      <c r="A190" t="s">
        <v>235</v>
      </c>
      <c r="B190" t="str">
        <f t="shared" si="2"/>
        <v>eligibilitydetermination</v>
      </c>
      <c r="C190">
        <f>IF(B190=LOOKUP(B190,'manually extracted terms'!$B$2:$B$219),1,0)</f>
        <v>0</v>
      </c>
    </row>
    <row r="191" spans="1:3" x14ac:dyDescent="0.25">
      <c r="A191" t="s">
        <v>781</v>
      </c>
      <c r="B191" t="str">
        <f t="shared" si="2"/>
        <v>autoenroll</v>
      </c>
      <c r="C191">
        <f>IF(B191=LOOKUP(B191,'manually extracted terms'!$B$2:$B$219),1,0)</f>
        <v>1</v>
      </c>
    </row>
    <row r="192" spans="1:3" x14ac:dyDescent="0.25">
      <c r="A192" t="s">
        <v>629</v>
      </c>
      <c r="B192" t="str">
        <f t="shared" si="2"/>
        <v>csrpayment</v>
      </c>
      <c r="C192">
        <f>IF(B192=LOOKUP(B192,'manually extracted terms'!$B$2:$B$219),1,0)</f>
        <v>1</v>
      </c>
    </row>
    <row r="193" spans="1:3" x14ac:dyDescent="0.25">
      <c r="A193" t="s">
        <v>715</v>
      </c>
      <c r="B193" t="str">
        <f t="shared" si="2"/>
        <v>flexibleworkflow</v>
      </c>
      <c r="C193">
        <f>IF(B193=LOOKUP(B193,'manually extracted terms'!$B$2:$B$219),1,0)</f>
        <v>0</v>
      </c>
    </row>
    <row r="194" spans="1:3" x14ac:dyDescent="0.25">
      <c r="A194" t="s">
        <v>4856</v>
      </c>
      <c r="B194" t="str">
        <f t="shared" si="2"/>
        <v>customizableworkflow</v>
      </c>
      <c r="C194">
        <f>IF(B194=LOOKUP(B194,'manually extracted terms'!$B$2:$B$219),1,0)</f>
        <v>0</v>
      </c>
    </row>
    <row r="195" spans="1:3" x14ac:dyDescent="0.25">
      <c r="A195" t="s">
        <v>4857</v>
      </c>
      <c r="B195" t="str">
        <f t="shared" ref="B195:B258" si="3">LOWER(SUBSTITUTE(A195," ",""))</f>
        <v>premiumamount</v>
      </c>
      <c r="C195">
        <f>IF(B195=LOOKUP(B195,'manually extracted terms'!$B$2:$B$219),1,0)</f>
        <v>0</v>
      </c>
    </row>
    <row r="196" spans="1:3" x14ac:dyDescent="0.25">
      <c r="A196" t="s">
        <v>4858</v>
      </c>
      <c r="B196" t="str">
        <f t="shared" si="3"/>
        <v>necessaryreportingcapability</v>
      </c>
      <c r="C196">
        <f>IF(B196=LOOKUP(B196,'manually extracted terms'!$B$2:$B$219),1,0)</f>
        <v>0</v>
      </c>
    </row>
    <row r="197" spans="1:3" x14ac:dyDescent="0.25">
      <c r="A197" t="s">
        <v>4859</v>
      </c>
      <c r="B197" t="str">
        <f t="shared" si="3"/>
        <v>optionalvoluntarydemographicdatacategory</v>
      </c>
      <c r="C197">
        <f>IF(B197=LOOKUP(B197,'manually extracted terms'!$B$2:$B$219),1,0)</f>
        <v>0</v>
      </c>
    </row>
    <row r="198" spans="1:3" x14ac:dyDescent="0.25">
      <c r="A198" t="s">
        <v>4860</v>
      </c>
      <c r="B198" t="str">
        <f t="shared" si="3"/>
        <v>othercategory</v>
      </c>
      <c r="C198">
        <f>IF(B198=LOOKUP(B198,'manually extracted terms'!$B$2:$B$219),1,0)</f>
        <v>0</v>
      </c>
    </row>
    <row r="199" spans="1:3" x14ac:dyDescent="0.25">
      <c r="A199" t="s">
        <v>712</v>
      </c>
      <c r="B199" t="str">
        <f t="shared" si="3"/>
        <v>communicationchannel</v>
      </c>
      <c r="C199">
        <f>IF(B199=LOOKUP(B199,'manually extracted terms'!$B$2:$B$219),1,0)</f>
        <v>0</v>
      </c>
    </row>
    <row r="200" spans="1:3" x14ac:dyDescent="0.25">
      <c r="A200" t="s">
        <v>760</v>
      </c>
      <c r="B200" t="str">
        <f t="shared" si="3"/>
        <v>netcost</v>
      </c>
      <c r="C200">
        <f>IF(B200=LOOKUP(B200,'manually extracted terms'!$B$2:$B$219),1,0)</f>
        <v>0</v>
      </c>
    </row>
    <row r="201" spans="1:3" x14ac:dyDescent="0.25">
      <c r="A201" t="s">
        <v>549</v>
      </c>
      <c r="B201" t="str">
        <f t="shared" si="3"/>
        <v>calculateplancost</v>
      </c>
      <c r="C201">
        <f>IF(B201=LOOKUP(B201,'manually extracted terms'!$B$2:$B$219),1,0)</f>
        <v>0</v>
      </c>
    </row>
    <row r="202" spans="1:3" x14ac:dyDescent="0.25">
      <c r="A202" t="s">
        <v>761</v>
      </c>
      <c r="B202" t="str">
        <f t="shared" si="3"/>
        <v>grosscost</v>
      </c>
      <c r="C202">
        <f>IF(B202=LOOKUP(B202,'manually extracted terms'!$B$2:$B$219),1,0)</f>
        <v>0</v>
      </c>
    </row>
    <row r="203" spans="1:3" x14ac:dyDescent="0.25">
      <c r="A203" t="s">
        <v>762</v>
      </c>
      <c r="B203" t="str">
        <f t="shared" si="3"/>
        <v>riskcost</v>
      </c>
      <c r="C203">
        <f>IF(B203=LOOKUP(B203,'manually extracted terms'!$B$2:$B$219),1,0)</f>
        <v>0</v>
      </c>
    </row>
    <row r="204" spans="1:3" x14ac:dyDescent="0.25">
      <c r="A204" t="s">
        <v>763</v>
      </c>
      <c r="B204" t="str">
        <f t="shared" si="3"/>
        <v>premiumcost</v>
      </c>
      <c r="C204">
        <f>IF(B204=LOOKUP(B204,'manually extracted terms'!$B$2:$B$219),1,0)</f>
        <v>1</v>
      </c>
    </row>
    <row r="205" spans="1:3" x14ac:dyDescent="0.25">
      <c r="A205" t="s">
        <v>4861</v>
      </c>
      <c r="B205" t="str">
        <f t="shared" si="3"/>
        <v>annualcost</v>
      </c>
      <c r="C205">
        <f>IF(B205=LOOKUP(B205,'manually extracted terms'!$B$2:$B$219),1,0)</f>
        <v>0</v>
      </c>
    </row>
    <row r="206" spans="1:3" x14ac:dyDescent="0.25">
      <c r="A206" t="s">
        <v>301</v>
      </c>
      <c r="B206" t="str">
        <f t="shared" si="3"/>
        <v>effectivedate</v>
      </c>
      <c r="C206">
        <f>IF(B206=LOOKUP(B206,'manually extracted terms'!$B$2:$B$219),1,0)</f>
        <v>1</v>
      </c>
    </row>
    <row r="207" spans="1:3" x14ac:dyDescent="0.25">
      <c r="A207" t="s">
        <v>4862</v>
      </c>
      <c r="B207" t="str">
        <f t="shared" si="3"/>
        <v>applicationdate</v>
      </c>
      <c r="C207">
        <f>IF(B207=LOOKUP(B207,'manually extracted terms'!$B$2:$B$219),1,0)</f>
        <v>0</v>
      </c>
    </row>
    <row r="208" spans="1:3" x14ac:dyDescent="0.25">
      <c r="A208" t="s">
        <v>518</v>
      </c>
      <c r="B208" t="str">
        <f t="shared" si="3"/>
        <v>enrollmenteffectivedate</v>
      </c>
      <c r="C208">
        <f>IF(B208=LOOKUP(B208,'manually extracted terms'!$B$2:$B$219),1,0)</f>
        <v>0</v>
      </c>
    </row>
    <row r="209" spans="1:3" x14ac:dyDescent="0.25">
      <c r="A209" t="s">
        <v>695</v>
      </c>
      <c r="B209" t="str">
        <f t="shared" si="3"/>
        <v>appealsdecision</v>
      </c>
      <c r="C209">
        <f>IF(B209=LOOKUP(B209,'manually extracted terms'!$B$2:$B$219),1,0)</f>
        <v>0</v>
      </c>
    </row>
    <row r="210" spans="1:3" x14ac:dyDescent="0.25">
      <c r="A210" t="s">
        <v>527</v>
      </c>
      <c r="B210" t="str">
        <f t="shared" si="3"/>
        <v>decision</v>
      </c>
      <c r="C210">
        <f>IF(B210=LOOKUP(B210,'manually extracted terms'!$B$2:$B$219),1,0)</f>
        <v>0</v>
      </c>
    </row>
    <row r="211" spans="1:3" x14ac:dyDescent="0.25">
      <c r="A211" t="s">
        <v>613</v>
      </c>
      <c r="B211" t="str">
        <f t="shared" si="3"/>
        <v>individualdocument</v>
      </c>
      <c r="C211">
        <f>IF(B211=LOOKUP(B211,'manually extracted terms'!$B$2:$B$219),1,0)</f>
        <v>0</v>
      </c>
    </row>
    <row r="212" spans="1:3" x14ac:dyDescent="0.25">
      <c r="A212" t="s">
        <v>438</v>
      </c>
      <c r="B212" t="str">
        <f t="shared" si="3"/>
        <v>federaldataserviceshub</v>
      </c>
      <c r="C212">
        <f>IF(B212=LOOKUP(B212,'manually extracted terms'!$B$2:$B$219),1,0)</f>
        <v>1</v>
      </c>
    </row>
    <row r="213" spans="1:3" x14ac:dyDescent="0.25">
      <c r="A213" t="s">
        <v>698</v>
      </c>
      <c r="B213" t="str">
        <f t="shared" si="3"/>
        <v>medsinterface</v>
      </c>
      <c r="C213">
        <f>IF(B213=LOOKUP(B213,'manually extracted terms'!$B$2:$B$219),1,0)</f>
        <v>0</v>
      </c>
    </row>
    <row r="214" spans="1:3" x14ac:dyDescent="0.25">
      <c r="A214" t="s">
        <v>4863</v>
      </c>
      <c r="B214" t="str">
        <f t="shared" si="3"/>
        <v>manualintervention</v>
      </c>
      <c r="C214">
        <f>IF(B214=LOOKUP(B214,'manually extracted terms'!$B$2:$B$219),1,0)</f>
        <v>0</v>
      </c>
    </row>
    <row r="215" spans="1:3" x14ac:dyDescent="0.25">
      <c r="A215" t="s">
        <v>260</v>
      </c>
      <c r="B215" t="str">
        <f t="shared" si="3"/>
        <v>enrollmentperiod</v>
      </c>
      <c r="C215">
        <f>IF(B215=LOOKUP(B215,'manually extracted terms'!$B$2:$B$219),1,0)</f>
        <v>1</v>
      </c>
    </row>
    <row r="216" spans="1:3" x14ac:dyDescent="0.25">
      <c r="A216" t="s">
        <v>4864</v>
      </c>
      <c r="B216" t="str">
        <f t="shared" si="3"/>
        <v>timeperiod</v>
      </c>
      <c r="C216">
        <f>IF(B216=LOOKUP(B216,'manually extracted terms'!$B$2:$B$219),1,0)</f>
        <v>0</v>
      </c>
    </row>
    <row r="217" spans="1:3" x14ac:dyDescent="0.25">
      <c r="A217" t="s">
        <v>711</v>
      </c>
      <c r="B217" t="str">
        <f t="shared" si="3"/>
        <v>renewalperiod</v>
      </c>
      <c r="C217">
        <f>IF(B217=LOOKUP(B217,'manually extracted terms'!$B$2:$B$219),1,0)</f>
        <v>1</v>
      </c>
    </row>
    <row r="218" spans="1:3" x14ac:dyDescent="0.25">
      <c r="A218" t="s">
        <v>652</v>
      </c>
      <c r="B218" t="str">
        <f t="shared" si="3"/>
        <v>automatedprocess</v>
      </c>
      <c r="C218">
        <f>IF(B218=LOOKUP(B218,'manually extracted terms'!$B$2:$B$219),1,0)</f>
        <v>0</v>
      </c>
    </row>
    <row r="219" spans="1:3" x14ac:dyDescent="0.25">
      <c r="A219" t="s">
        <v>691</v>
      </c>
      <c r="B219" t="str">
        <f t="shared" si="3"/>
        <v>enrollmentprocess</v>
      </c>
      <c r="C219">
        <f>IF(B219=LOOKUP(B219,'manually extracted terms'!$B$2:$B$219),1,0)</f>
        <v>0</v>
      </c>
    </row>
    <row r="220" spans="1:3" x14ac:dyDescent="0.25">
      <c r="A220" t="s">
        <v>747</v>
      </c>
      <c r="B220" t="str">
        <f t="shared" si="3"/>
        <v>multiplerecord</v>
      </c>
      <c r="C220">
        <f>IF(B220=LOOKUP(B220,'manually extracted terms'!$B$2:$B$219),1,0)</f>
        <v>0</v>
      </c>
    </row>
    <row r="221" spans="1:3" x14ac:dyDescent="0.25">
      <c r="A221" t="s">
        <v>1980</v>
      </c>
      <c r="B221" t="str">
        <f t="shared" si="3"/>
        <v>eligibilityredetermination</v>
      </c>
      <c r="C221">
        <f>IF(B221=LOOKUP(B221,'manually extracted terms'!$B$2:$B$219),1,0)</f>
        <v>1</v>
      </c>
    </row>
    <row r="222" spans="1:3" x14ac:dyDescent="0.25">
      <c r="A222" t="s">
        <v>790</v>
      </c>
      <c r="B222" t="str">
        <f t="shared" si="3"/>
        <v>insurancerequirement</v>
      </c>
      <c r="C222">
        <f>IF(B222=LOOKUP(B222,'manually extracted terms'!$B$2:$B$219),1,0)</f>
        <v>1</v>
      </c>
    </row>
    <row r="223" spans="1:3" x14ac:dyDescent="0.25">
      <c r="A223" t="s">
        <v>810</v>
      </c>
      <c r="B223" t="str">
        <f t="shared" si="3"/>
        <v>coveragerequirement</v>
      </c>
      <c r="C223">
        <f>IF(B223=LOOKUP(B223,'manually extracted terms'!$B$2:$B$219),1,0)</f>
        <v>0</v>
      </c>
    </row>
    <row r="224" spans="1:3" x14ac:dyDescent="0.25">
      <c r="A224" t="s">
        <v>1953</v>
      </c>
      <c r="B224" t="str">
        <f t="shared" si="3"/>
        <v>csrsubsidy</v>
      </c>
      <c r="C224">
        <f>IF(B224=LOOKUP(B224,'manually extracted terms'!$B$2:$B$219),1,0)</f>
        <v>1</v>
      </c>
    </row>
    <row r="225" spans="1:3" x14ac:dyDescent="0.25">
      <c r="A225" t="s">
        <v>4865</v>
      </c>
      <c r="B225" t="str">
        <f t="shared" si="3"/>
        <v>premiumsubsidy</v>
      </c>
      <c r="C225">
        <f>IF(B225=LOOKUP(B225,'manually extracted terms'!$B$2:$B$219),1,0)</f>
        <v>1</v>
      </c>
    </row>
    <row r="226" spans="1:3" x14ac:dyDescent="0.25">
      <c r="A226" t="s">
        <v>703</v>
      </c>
      <c r="B226" t="str">
        <f t="shared" si="3"/>
        <v>specifictask</v>
      </c>
      <c r="C226">
        <f>IF(B226=LOOKUP(B226,'manually extracted terms'!$B$2:$B$219),1,0)</f>
        <v>0</v>
      </c>
    </row>
    <row r="227" spans="1:3" x14ac:dyDescent="0.25">
      <c r="A227" t="s">
        <v>4866</v>
      </c>
      <c r="B227" t="str">
        <f t="shared" si="3"/>
        <v>feedbacktrend</v>
      </c>
      <c r="C227">
        <f>IF(B227=LOOKUP(B227,'manually extracted terms'!$B$2:$B$219),1,0)</f>
        <v>0</v>
      </c>
    </row>
    <row r="228" spans="1:3" x14ac:dyDescent="0.25">
      <c r="A228" t="s">
        <v>718</v>
      </c>
      <c r="B228" t="str">
        <f t="shared" si="3"/>
        <v>trend</v>
      </c>
      <c r="C228">
        <f>IF(B228=LOOKUP(B228,'manually extracted terms'!$B$2:$B$219),1,0)</f>
        <v>0</v>
      </c>
    </row>
    <row r="229" spans="1:3" x14ac:dyDescent="0.25">
      <c r="A229" t="s">
        <v>4867</v>
      </c>
      <c r="B229" t="str">
        <f t="shared" si="3"/>
        <v>appropriateuse</v>
      </c>
      <c r="C229">
        <f>IF(B229=LOOKUP(B229,'manually extracted terms'!$B$2:$B$219),1,0)</f>
        <v>0</v>
      </c>
    </row>
    <row r="230" spans="1:3" x14ac:dyDescent="0.25">
      <c r="A230" t="s">
        <v>757</v>
      </c>
      <c r="B230" t="str">
        <f t="shared" si="3"/>
        <v>consumeruse</v>
      </c>
      <c r="C230">
        <f>IF(B230=LOOKUP(B230,'manually extracted terms'!$B$2:$B$219),1,0)</f>
        <v>0</v>
      </c>
    </row>
    <row r="231" spans="1:3" x14ac:dyDescent="0.25">
      <c r="A231" t="s">
        <v>4868</v>
      </c>
      <c r="B231" t="str">
        <f t="shared" si="3"/>
        <v>suchvideo</v>
      </c>
      <c r="C231">
        <f>IF(B231=LOOKUP(B231,'manually extracted terms'!$B$2:$B$219),1,0)</f>
        <v>0</v>
      </c>
    </row>
    <row r="232" spans="1:3" x14ac:dyDescent="0.25">
      <c r="A232" t="s">
        <v>928</v>
      </c>
      <c r="B232" t="str">
        <f t="shared" si="3"/>
        <v>aiim</v>
      </c>
      <c r="C232">
        <f>IF(B232=LOOKUP(B232,'manually extracted terms'!$B$2:$B$219),1,0)</f>
        <v>1</v>
      </c>
    </row>
    <row r="233" spans="1:3" x14ac:dyDescent="0.25">
      <c r="A233" t="s">
        <v>863</v>
      </c>
      <c r="B233" t="str">
        <f t="shared" si="3"/>
        <v>bcctp</v>
      </c>
      <c r="C233">
        <f>IF(B233=LOOKUP(B233,'manually extracted terms'!$B$2:$B$219),1,0)</f>
        <v>1</v>
      </c>
    </row>
    <row r="234" spans="1:3" x14ac:dyDescent="0.25">
      <c r="A234" t="s">
        <v>870</v>
      </c>
      <c r="B234" t="str">
        <f t="shared" si="3"/>
        <v>bhp</v>
      </c>
      <c r="C234">
        <f>IF(B234=LOOKUP(B234,'manually extracted terms'!$B$2:$B$219),1,0)</f>
        <v>1</v>
      </c>
    </row>
    <row r="235" spans="1:3" x14ac:dyDescent="0.25">
      <c r="A235" t="s">
        <v>2210</v>
      </c>
      <c r="B235" t="str">
        <f t="shared" si="3"/>
        <v>calfresh</v>
      </c>
      <c r="C235">
        <f>IF(B235=LOOKUP(B235,'manually extracted terms'!$B$2:$B$219),1,0)</f>
        <v>1</v>
      </c>
    </row>
    <row r="236" spans="1:3" x14ac:dyDescent="0.25">
      <c r="A236" t="s">
        <v>4869</v>
      </c>
      <c r="B236" t="str">
        <f t="shared" si="3"/>
        <v>calheers-generated</v>
      </c>
      <c r="C236">
        <f>IF(B236=LOOKUP(B236,'manually extracted terms'!$B$2:$B$219),1,0)</f>
        <v>0</v>
      </c>
    </row>
    <row r="237" spans="1:3" x14ac:dyDescent="0.25">
      <c r="A237" t="s">
        <v>4870</v>
      </c>
      <c r="B237" t="str">
        <f t="shared" si="3"/>
        <v>calworks</v>
      </c>
      <c r="C237">
        <f>IF(B237=LOOKUP(B237,'manually extracted terms'!$B$2:$B$219),1,0)</f>
        <v>1</v>
      </c>
    </row>
    <row r="238" spans="1:3" x14ac:dyDescent="0.25">
      <c r="A238" t="s">
        <v>2195</v>
      </c>
      <c r="B238" t="str">
        <f t="shared" si="3"/>
        <v>medi-calinmateeligibility</v>
      </c>
      <c r="C238">
        <f>IF(B238=LOOKUP(B238,'manually extracted terms'!$B$2:$B$219),1,0)</f>
        <v>1</v>
      </c>
    </row>
    <row r="239" spans="1:3" x14ac:dyDescent="0.25">
      <c r="A239" t="s">
        <v>866</v>
      </c>
      <c r="B239" t="str">
        <f t="shared" si="3"/>
        <v>fpact</v>
      </c>
      <c r="C239">
        <f>IF(B239=LOOKUP(B239,'manually extracted terms'!$B$2:$B$219),1,0)</f>
        <v>1</v>
      </c>
    </row>
    <row r="240" spans="1:3" x14ac:dyDescent="0.25">
      <c r="A240" t="s">
        <v>1954</v>
      </c>
      <c r="B240" t="str">
        <f t="shared" si="3"/>
        <v>fpl</v>
      </c>
      <c r="C240">
        <f>IF(B240=LOOKUP(B240,'manually extracted terms'!$B$2:$B$219),1,0)</f>
        <v>1</v>
      </c>
    </row>
    <row r="241" spans="1:3" x14ac:dyDescent="0.25">
      <c r="A241" t="s">
        <v>2200</v>
      </c>
      <c r="B241" t="str">
        <f t="shared" si="3"/>
        <v>issuer</v>
      </c>
      <c r="C241">
        <f>IF(B241=LOOKUP(B241,'manually extracted terms'!$B$2:$B$219),1,0)</f>
        <v>1</v>
      </c>
    </row>
    <row r="242" spans="1:3" x14ac:dyDescent="0.25">
      <c r="A242" t="s">
        <v>913</v>
      </c>
      <c r="B242" t="str">
        <f t="shared" si="3"/>
        <v>mrmib</v>
      </c>
      <c r="C242">
        <f>IF(B242=LOOKUP(B242,'manually extracted terms'!$B$2:$B$219),1,0)</f>
        <v>1</v>
      </c>
    </row>
    <row r="243" spans="1:3" x14ac:dyDescent="0.25">
      <c r="A243" t="s">
        <v>2207</v>
      </c>
      <c r="B243" t="str">
        <f t="shared" si="3"/>
        <v>perm</v>
      </c>
      <c r="C243">
        <f>IF(B243=LOOKUP(B243,'manually extracted terms'!$B$2:$B$219),1,0)</f>
        <v>1</v>
      </c>
    </row>
    <row r="244" spans="1:3" x14ac:dyDescent="0.25">
      <c r="A244" t="s">
        <v>1955</v>
      </c>
      <c r="B244" t="str">
        <f t="shared" si="3"/>
        <v>sci</v>
      </c>
      <c r="C244">
        <f>IF(B244=LOOKUP(B244,'manually extracted terms'!$B$2:$B$219),1,0)</f>
        <v>1</v>
      </c>
    </row>
    <row r="245" spans="1:3" x14ac:dyDescent="0.25">
      <c r="A245" t="s">
        <v>2209</v>
      </c>
      <c r="B245" t="str">
        <f t="shared" si="3"/>
        <v>shop</v>
      </c>
      <c r="C245">
        <f>IF(B245=LOOKUP(B245,'manually extracted terms'!$B$2:$B$219),1,0)</f>
        <v>1</v>
      </c>
    </row>
    <row r="246" spans="1:3" x14ac:dyDescent="0.25">
      <c r="A246" t="s">
        <v>1956</v>
      </c>
      <c r="B246" t="str">
        <f t="shared" si="3"/>
        <v>slcsp</v>
      </c>
      <c r="C246">
        <f>IF(B246=LOOKUP(B246,'manually extracted terms'!$B$2:$B$219),1,0)</f>
        <v>1</v>
      </c>
    </row>
    <row r="247" spans="1:3" x14ac:dyDescent="0.25">
      <c r="A247" t="s">
        <v>2201</v>
      </c>
      <c r="B247" t="str">
        <f t="shared" si="3"/>
        <v>user-generated</v>
      </c>
      <c r="C247">
        <f>IF(B247=LOOKUP(B247,'manually extracted terms'!$B$2:$B$219),1,0)</f>
        <v>0</v>
      </c>
    </row>
    <row r="248" spans="1:3" x14ac:dyDescent="0.25">
      <c r="A248" t="s">
        <v>748</v>
      </c>
      <c r="B248" t="str">
        <f t="shared" si="3"/>
        <v>delegatedaccess</v>
      </c>
      <c r="C248">
        <f>IF(B248=LOOKUP(B248,'manually extracted terms'!$B$2:$B$219),1,0)</f>
        <v>1</v>
      </c>
    </row>
    <row r="249" spans="1:3" x14ac:dyDescent="0.25">
      <c r="A249" t="s">
        <v>4871</v>
      </c>
      <c r="B249" t="str">
        <f t="shared" si="3"/>
        <v>action</v>
      </c>
      <c r="C249">
        <f>IF(B249=LOOKUP(B249,'manually extracted terms'!$B$2:$B$219),1,0)</f>
        <v>0</v>
      </c>
    </row>
    <row r="250" spans="1:3" x14ac:dyDescent="0.25">
      <c r="A250" t="s">
        <v>831</v>
      </c>
      <c r="B250" t="str">
        <f t="shared" si="3"/>
        <v>advance</v>
      </c>
      <c r="C250">
        <f>IF(B250=LOOKUP(B250,'manually extracted terms'!$B$2:$B$219),1,0)</f>
        <v>0</v>
      </c>
    </row>
    <row r="251" spans="1:3" x14ac:dyDescent="0.25">
      <c r="A251" t="s">
        <v>4872</v>
      </c>
      <c r="B251" t="str">
        <f t="shared" si="3"/>
        <v>officeofpatientadvocate</v>
      </c>
      <c r="C251">
        <f>IF(B251=LOOKUP(B251,'manually extracted terms'!$B$2:$B$219),1,0)</f>
        <v>0</v>
      </c>
    </row>
    <row r="252" spans="1:3" x14ac:dyDescent="0.25">
      <c r="A252" t="s">
        <v>4873</v>
      </c>
      <c r="B252" t="str">
        <f t="shared" si="3"/>
        <v>controlagency</v>
      </c>
      <c r="C252">
        <f>IF(B252=LOOKUP(B252,'manually extracted terms'!$B$2:$B$219),1,0)</f>
        <v>1</v>
      </c>
    </row>
    <row r="253" spans="1:3" x14ac:dyDescent="0.25">
      <c r="A253" t="s">
        <v>805</v>
      </c>
      <c r="B253" t="str">
        <f t="shared" si="3"/>
        <v>statisticalanalysis</v>
      </c>
      <c r="C253">
        <f>IF(B253=LOOKUP(B253,'manually extracted terms'!$B$2:$B$219),1,0)</f>
        <v>0</v>
      </c>
    </row>
    <row r="254" spans="1:3" x14ac:dyDescent="0.25">
      <c r="A254" t="s">
        <v>809</v>
      </c>
      <c r="B254" t="str">
        <f t="shared" si="3"/>
        <v>exemptionapplication</v>
      </c>
      <c r="C254">
        <f>IF(B254=LOOKUP(B254,'manually extracted terms'!$B$2:$B$219),1,0)</f>
        <v>0</v>
      </c>
    </row>
    <row r="255" spans="1:3" x14ac:dyDescent="0.25">
      <c r="A255" t="s">
        <v>519</v>
      </c>
      <c r="B255" t="str">
        <f t="shared" si="3"/>
        <v>webportalapplication</v>
      </c>
      <c r="C255">
        <f>IF(B255=LOOKUP(B255,'manually extracted terms'!$B$2:$B$219),1,0)</f>
        <v>0</v>
      </c>
    </row>
    <row r="256" spans="1:3" x14ac:dyDescent="0.25">
      <c r="A256" t="s">
        <v>953</v>
      </c>
      <c r="B256" t="str">
        <f t="shared" si="3"/>
        <v>arabic</v>
      </c>
      <c r="C256">
        <f>IF(B256=LOOKUP(B256,'manually extracted terms'!$B$2:$B$219),1,0)</f>
        <v>0</v>
      </c>
    </row>
    <row r="257" spans="1:3" x14ac:dyDescent="0.25">
      <c r="A257" t="s">
        <v>567</v>
      </c>
      <c r="B257" t="str">
        <f t="shared" si="3"/>
        <v>geographicarea</v>
      </c>
      <c r="C257">
        <f>IF(B257=LOOKUP(B257,'manually extracted terms'!$B$2:$B$219),1,0)</f>
        <v>0</v>
      </c>
    </row>
    <row r="258" spans="1:3" x14ac:dyDescent="0.25">
      <c r="A258" t="s">
        <v>4874</v>
      </c>
      <c r="B258" t="str">
        <f t="shared" si="3"/>
        <v>armenian</v>
      </c>
      <c r="C258">
        <f>IF(B258=LOOKUP(B258,'manually extracted terms'!$B$2:$B$219),1,0)</f>
        <v>0</v>
      </c>
    </row>
    <row r="259" spans="1:3" x14ac:dyDescent="0.25">
      <c r="A259" t="s">
        <v>4875</v>
      </c>
      <c r="B259" t="str">
        <f t="shared" ref="B259:B322" si="4">LOWER(SUBSTITUTE(A259," ",""))</f>
        <v>variousaspect</v>
      </c>
      <c r="C259">
        <f>IF(B259=LOOKUP(B259,'manually extracted terms'!$B$2:$B$219),1,0)</f>
        <v>0</v>
      </c>
    </row>
    <row r="260" spans="1:3" x14ac:dyDescent="0.25">
      <c r="A260" t="s">
        <v>676</v>
      </c>
      <c r="B260" t="str">
        <f t="shared" si="4"/>
        <v>csrassociate</v>
      </c>
      <c r="C260">
        <f>IF(B260=LOOKUP(B260,'manually extracted terms'!$B$2:$B$219),1,0)</f>
        <v>1</v>
      </c>
    </row>
    <row r="261" spans="1:3" x14ac:dyDescent="0.25">
      <c r="A261" t="s">
        <v>764</v>
      </c>
      <c r="B261" t="str">
        <f t="shared" si="4"/>
        <v>planavailability</v>
      </c>
      <c r="C261">
        <f>IF(B261=LOOKUP(B261,'manually extracted terms'!$B$2:$B$219),1,0)</f>
        <v>0</v>
      </c>
    </row>
    <row r="262" spans="1:3" x14ac:dyDescent="0.25">
      <c r="A262" t="s">
        <v>656</v>
      </c>
      <c r="B262" t="str">
        <f t="shared" si="4"/>
        <v>prioritizedbasis</v>
      </c>
      <c r="C262">
        <f>IF(B262=LOOKUP(B262,'manually extracted terms'!$B$2:$B$219),1,0)</f>
        <v>0</v>
      </c>
    </row>
    <row r="263" spans="1:3" x14ac:dyDescent="0.25">
      <c r="A263" t="s">
        <v>4876</v>
      </c>
      <c r="B263" t="str">
        <f t="shared" si="4"/>
        <v>otherbenefit</v>
      </c>
      <c r="C263">
        <f>IF(B263=LOOKUP(B263,'manually extracted terms'!$B$2:$B$219),1,0)</f>
        <v>0</v>
      </c>
    </row>
    <row r="264" spans="1:3" x14ac:dyDescent="0.25">
      <c r="A264" t="s">
        <v>818</v>
      </c>
      <c r="B264" t="str">
        <f t="shared" si="4"/>
        <v>checkbenefit</v>
      </c>
      <c r="C264">
        <f>IF(B264=LOOKUP(B264,'manually extracted terms'!$B$2:$B$219),1,0)</f>
        <v>0</v>
      </c>
    </row>
    <row r="265" spans="1:3" x14ac:dyDescent="0.25">
      <c r="A265" t="s">
        <v>4877</v>
      </c>
      <c r="B265" t="str">
        <f t="shared" si="4"/>
        <v>billboard</v>
      </c>
      <c r="C265">
        <f>IF(B265=LOOKUP(B265,'manually extracted terms'!$B$2:$B$219),1,0)</f>
        <v>0</v>
      </c>
    </row>
    <row r="266" spans="1:3" x14ac:dyDescent="0.25">
      <c r="A266" t="s">
        <v>490</v>
      </c>
      <c r="B266" t="str">
        <f t="shared" si="4"/>
        <v>riskadjustmentcalculation</v>
      </c>
      <c r="C266">
        <f>IF(B266=LOOKUP(B266,'manually extracted terms'!$B$2:$B$219),1,0)</f>
        <v>0</v>
      </c>
    </row>
    <row r="267" spans="1:3" x14ac:dyDescent="0.25">
      <c r="A267" t="s">
        <v>4878</v>
      </c>
      <c r="B267" t="str">
        <f t="shared" si="4"/>
        <v>calculator</v>
      </c>
      <c r="C267">
        <f>IF(B267=LOOKUP(B267,'manually extracted terms'!$B$2:$B$219),1,0)</f>
        <v>0</v>
      </c>
    </row>
    <row r="268" spans="1:3" x14ac:dyDescent="0.25">
      <c r="A268" t="s">
        <v>4879</v>
      </c>
      <c r="B268" t="str">
        <f t="shared" si="4"/>
        <v>stateofcalifornia</v>
      </c>
      <c r="C268">
        <f>IF(B268=LOOKUP(B268,'manually extracted terms'!$B$2:$B$219),1,0)</f>
        <v>0</v>
      </c>
    </row>
    <row r="269" spans="1:3" x14ac:dyDescent="0.25">
      <c r="A269" t="s">
        <v>4880</v>
      </c>
      <c r="B269" t="str">
        <f t="shared" si="4"/>
        <v>cambodian</v>
      </c>
      <c r="C269">
        <f>IF(B269=LOOKUP(B269,'manually extracted terms'!$B$2:$B$219),1,0)</f>
        <v>0</v>
      </c>
    </row>
    <row r="270" spans="1:3" x14ac:dyDescent="0.25">
      <c r="A270" t="s">
        <v>4881</v>
      </c>
      <c r="B270" t="str">
        <f t="shared" si="4"/>
        <v>welcomepackagecard</v>
      </c>
      <c r="C270">
        <f>IF(B270=LOOKUP(B270,'manually extracted terms'!$B$2:$B$219),1,0)</f>
        <v>0</v>
      </c>
    </row>
    <row r="271" spans="1:3" x14ac:dyDescent="0.25">
      <c r="A271" t="s">
        <v>4882</v>
      </c>
      <c r="B271" t="str">
        <f t="shared" si="4"/>
        <v>departmentofmanagedhealthcare</v>
      </c>
      <c r="C271">
        <f>IF(B271=LOOKUP(B271,'manually extracted terms'!$B$2:$B$219),1,0)</f>
        <v>1</v>
      </c>
    </row>
    <row r="272" spans="1:3" x14ac:dyDescent="0.25">
      <c r="A272" t="s">
        <v>542</v>
      </c>
      <c r="B272" t="str">
        <f t="shared" si="4"/>
        <v>webportalcatalog</v>
      </c>
      <c r="C272">
        <f>IF(B272=LOOKUP(B272,'manually extracted terms'!$B$2:$B$219),1,0)</f>
        <v>0</v>
      </c>
    </row>
    <row r="273" spans="1:3" x14ac:dyDescent="0.25">
      <c r="A273" t="s">
        <v>794</v>
      </c>
      <c r="B273" t="str">
        <f t="shared" si="4"/>
        <v>servicescenter</v>
      </c>
      <c r="C273">
        <f>IF(B273=LOOKUP(B273,'manually extracted terms'!$B$2:$B$219),1,0)</f>
        <v>1</v>
      </c>
    </row>
    <row r="274" spans="1:3" x14ac:dyDescent="0.25">
      <c r="A274" t="s">
        <v>321</v>
      </c>
      <c r="B274" t="str">
        <f t="shared" si="4"/>
        <v>callcenter</v>
      </c>
      <c r="C274">
        <f>IF(B274=LOOKUP(B274,'manually extracted terms'!$B$2:$B$219),1,0)</f>
        <v>1</v>
      </c>
    </row>
    <row r="275" spans="1:3" x14ac:dyDescent="0.25">
      <c r="A275" t="s">
        <v>4883</v>
      </c>
      <c r="B275" t="str">
        <f t="shared" si="4"/>
        <v>certification</v>
      </c>
      <c r="C275">
        <f>IF(B275=LOOKUP(B275,'manually extracted terms'!$B$2:$B$219),1,0)</f>
        <v>0</v>
      </c>
    </row>
    <row r="276" spans="1:3" x14ac:dyDescent="0.25">
      <c r="A276" t="s">
        <v>4884</v>
      </c>
      <c r="B276" t="str">
        <f t="shared" si="4"/>
        <v>chat</v>
      </c>
      <c r="C276">
        <f>IF(B276=LOOKUP(B276,'manually extracted terms'!$B$2:$B$219),1,0)</f>
        <v>0</v>
      </c>
    </row>
    <row r="277" spans="1:3" x14ac:dyDescent="0.25">
      <c r="A277" t="s">
        <v>4885</v>
      </c>
      <c r="B277" t="str">
        <f t="shared" si="4"/>
        <v>chinese</v>
      </c>
      <c r="C277">
        <f>IF(B277=LOOKUP(B277,'manually extracted terms'!$B$2:$B$219),1,0)</f>
        <v>0</v>
      </c>
    </row>
    <row r="278" spans="1:3" x14ac:dyDescent="0.25">
      <c r="A278" t="s">
        <v>591</v>
      </c>
      <c r="B278" t="str">
        <f t="shared" si="4"/>
        <v>transactioncode</v>
      </c>
      <c r="C278">
        <f>IF(B278=LOOKUP(B278,'manually extracted terms'!$B$2:$B$219),1,0)</f>
        <v>1</v>
      </c>
    </row>
    <row r="279" spans="1:3" x14ac:dyDescent="0.25">
      <c r="A279" t="s">
        <v>881</v>
      </c>
      <c r="B279" t="str">
        <f t="shared" si="4"/>
        <v>comment</v>
      </c>
      <c r="C279">
        <f>IF(B279=LOOKUP(B279,'manually extracted terms'!$B$2:$B$219),1,0)</f>
        <v>0</v>
      </c>
    </row>
    <row r="280" spans="1:3" x14ac:dyDescent="0.25">
      <c r="A280" t="s">
        <v>1917</v>
      </c>
      <c r="B280" t="str">
        <f t="shared" si="4"/>
        <v>communication</v>
      </c>
      <c r="C280">
        <f>IF(B280=LOOKUP(B280,'manually extracted terms'!$B$2:$B$219),1,0)</f>
        <v>0</v>
      </c>
    </row>
    <row r="281" spans="1:3" x14ac:dyDescent="0.25">
      <c r="A281" t="s">
        <v>918</v>
      </c>
      <c r="B281" t="str">
        <f t="shared" si="4"/>
        <v>compile</v>
      </c>
      <c r="C281">
        <f>IF(B281=LOOKUP(B281,'manually extracted terms'!$B$2:$B$219),1,0)</f>
        <v>0</v>
      </c>
    </row>
    <row r="282" spans="1:3" x14ac:dyDescent="0.25">
      <c r="A282" t="s">
        <v>4886</v>
      </c>
      <c r="B282" t="str">
        <f t="shared" si="4"/>
        <v>complies</v>
      </c>
      <c r="C282">
        <f>IF(B282=LOOKUP(B282,'manually extracted terms'!$B$2:$B$219),1,0)</f>
        <v>0</v>
      </c>
    </row>
    <row r="283" spans="1:3" x14ac:dyDescent="0.25">
      <c r="A283" t="s">
        <v>4887</v>
      </c>
      <c r="B283" t="str">
        <f t="shared" si="4"/>
        <v>healthcondition</v>
      </c>
      <c r="C283">
        <f>IF(B283=LOOKUP(B283,'manually extracted terms'!$B$2:$B$219),1,0)</f>
        <v>0</v>
      </c>
    </row>
    <row r="284" spans="1:3" x14ac:dyDescent="0.25">
      <c r="A284" t="s">
        <v>4888</v>
      </c>
      <c r="B284" t="str">
        <f t="shared" si="4"/>
        <v>condition</v>
      </c>
      <c r="C284">
        <f>IF(B284=LOOKUP(B284,'manually extracted terms'!$B$2:$B$219),1,0)</f>
        <v>0</v>
      </c>
    </row>
    <row r="285" spans="1:3" x14ac:dyDescent="0.25">
      <c r="A285" t="s">
        <v>4889</v>
      </c>
      <c r="B285" t="str">
        <f t="shared" si="4"/>
        <v>consent</v>
      </c>
      <c r="C285">
        <f>IF(B285=LOOKUP(B285,'manually extracted terms'!$B$2:$B$219),1,0)</f>
        <v>0</v>
      </c>
    </row>
    <row r="286" spans="1:3" x14ac:dyDescent="0.25">
      <c r="A286" t="s">
        <v>804</v>
      </c>
      <c r="B286" t="str">
        <f t="shared" si="4"/>
        <v>in-personcontact</v>
      </c>
      <c r="C286">
        <f>IF(B286=LOOKUP(B286,'manually extracted terms'!$B$2:$B$219),1,0)</f>
        <v>0</v>
      </c>
    </row>
    <row r="287" spans="1:3" x14ac:dyDescent="0.25">
      <c r="A287" t="s">
        <v>754</v>
      </c>
      <c r="B287" t="str">
        <f t="shared" si="4"/>
        <v>premiumcontribution</v>
      </c>
      <c r="C287">
        <f>IF(B287=LOOKUP(B287,'manually extracted terms'!$B$2:$B$219),1,0)</f>
        <v>0</v>
      </c>
    </row>
    <row r="288" spans="1:3" x14ac:dyDescent="0.25">
      <c r="A288" t="s">
        <v>2196</v>
      </c>
      <c r="B288" t="str">
        <f t="shared" si="4"/>
        <v>role-basedsecuritycontrols</v>
      </c>
      <c r="C288">
        <f>IF(B288=LOOKUP(B288,'manually extracted terms'!$B$2:$B$219),1,0)</f>
        <v>0</v>
      </c>
    </row>
    <row r="289" spans="1:3" x14ac:dyDescent="0.25">
      <c r="A289" t="s">
        <v>4890</v>
      </c>
      <c r="B289" t="str">
        <f t="shared" si="4"/>
        <v>out-of-pocketcosts</v>
      </c>
      <c r="C289">
        <f>IF(B289=LOOKUP(B289,'manually extracted terms'!$B$2:$B$219),1,0)</f>
        <v>0</v>
      </c>
    </row>
    <row r="290" spans="1:3" x14ac:dyDescent="0.25">
      <c r="A290" t="s">
        <v>4891</v>
      </c>
      <c r="B290" t="str">
        <f t="shared" si="4"/>
        <v>caseloadcount</v>
      </c>
      <c r="C290">
        <f>IF(B290=LOOKUP(B290,'manually extracted terms'!$B$2:$B$219),1,0)</f>
        <v>0</v>
      </c>
    </row>
    <row r="291" spans="1:3" x14ac:dyDescent="0.25">
      <c r="A291" t="s">
        <v>903</v>
      </c>
      <c r="B291" t="str">
        <f t="shared" si="4"/>
        <v>dashboard</v>
      </c>
      <c r="C291">
        <f>IF(B291=LOOKUP(B291,'manually extracted terms'!$B$2:$B$219),1,0)</f>
        <v>0</v>
      </c>
    </row>
    <row r="292" spans="1:3" x14ac:dyDescent="0.25">
      <c r="A292" t="s">
        <v>4892</v>
      </c>
      <c r="B292" t="str">
        <f t="shared" si="4"/>
        <v>dataset</v>
      </c>
      <c r="C292">
        <f>IF(B292=LOOKUP(B292,'manually extracted terms'!$B$2:$B$219),1,0)</f>
        <v>0</v>
      </c>
    </row>
    <row r="293" spans="1:3" x14ac:dyDescent="0.25">
      <c r="A293" t="s">
        <v>424</v>
      </c>
      <c r="B293" t="str">
        <f t="shared" si="4"/>
        <v>demographic</v>
      </c>
      <c r="C293">
        <f>IF(B293=LOOKUP(B293,'manually extracted terms'!$B$2:$B$219),1,0)</f>
        <v>1</v>
      </c>
    </row>
    <row r="294" spans="1:3" x14ac:dyDescent="0.25">
      <c r="A294" t="s">
        <v>594</v>
      </c>
      <c r="B294" t="str">
        <f t="shared" si="4"/>
        <v>benefitdesign</v>
      </c>
      <c r="C294">
        <f>IF(B294=LOOKUP(B294,'manually extracted terms'!$B$2:$B$219),1,0)</f>
        <v>0</v>
      </c>
    </row>
    <row r="295" spans="1:3" x14ac:dyDescent="0.25">
      <c r="A295" t="s">
        <v>2208</v>
      </c>
      <c r="B295" t="str">
        <f t="shared" si="4"/>
        <v>differentprograms</v>
      </c>
      <c r="C295">
        <f>IF(B295=LOOKUP(B295,'manually extracted terms'!$B$2:$B$219),1,0)</f>
        <v>0</v>
      </c>
    </row>
    <row r="296" spans="1:3" x14ac:dyDescent="0.25">
      <c r="A296" t="s">
        <v>902</v>
      </c>
      <c r="B296" t="str">
        <f t="shared" si="4"/>
        <v>directive</v>
      </c>
      <c r="C296">
        <f>IF(B296=LOOKUP(B296,'manually extracted terms'!$B$2:$B$219),1,0)</f>
        <v>0</v>
      </c>
    </row>
    <row r="297" spans="1:3" x14ac:dyDescent="0.25">
      <c r="A297" t="s">
        <v>4893</v>
      </c>
      <c r="B297" t="str">
        <f t="shared" si="4"/>
        <v>issuerenrollmentdiscrepancy</v>
      </c>
      <c r="C297">
        <f>IF(B297=LOOKUP(B297,'manually extracted terms'!$B$2:$B$219),1,0)</f>
        <v>0</v>
      </c>
    </row>
    <row r="298" spans="1:3" x14ac:dyDescent="0.25">
      <c r="A298" t="s">
        <v>4894</v>
      </c>
      <c r="B298" t="str">
        <f t="shared" si="4"/>
        <v>paymentdiscrepancy</v>
      </c>
      <c r="C298">
        <f>IF(B298=LOOKUP(B298,'manually extracted terms'!$B$2:$B$219),1,0)</f>
        <v>0</v>
      </c>
    </row>
    <row r="299" spans="1:3" x14ac:dyDescent="0.25">
      <c r="A299" t="s">
        <v>749</v>
      </c>
      <c r="B299" t="str">
        <f t="shared" si="4"/>
        <v>disease</v>
      </c>
      <c r="C299">
        <f>IF(B299=LOOKUP(B299,'manually extracted terms'!$B$2:$B$219),1,0)</f>
        <v>0</v>
      </c>
    </row>
    <row r="300" spans="1:3" x14ac:dyDescent="0.25">
      <c r="A300" t="s">
        <v>4895</v>
      </c>
      <c r="B300" t="str">
        <f t="shared" si="4"/>
        <v>disenroll</v>
      </c>
      <c r="C300">
        <f>IF(B300=LOOKUP(B300,'manually extracted terms'!$B$2:$B$219),1,0)</f>
        <v>1</v>
      </c>
    </row>
    <row r="301" spans="1:3" x14ac:dyDescent="0.25">
      <c r="A301" t="s">
        <v>787</v>
      </c>
      <c r="B301" t="str">
        <f t="shared" si="4"/>
        <v>qualitydoctor</v>
      </c>
      <c r="C301">
        <f>IF(B301=LOOKUP(B301,'manually extracted terms'!$B$2:$B$219),1,0)</f>
        <v>0</v>
      </c>
    </row>
    <row r="302" spans="1:3" x14ac:dyDescent="0.25">
      <c r="A302" t="s">
        <v>4896</v>
      </c>
      <c r="B302" t="str">
        <f t="shared" si="4"/>
        <v>examplee-mail</v>
      </c>
      <c r="C302">
        <f>IF(B302=LOOKUP(B302,'manually extracted terms'!$B$2:$B$219),1,0)</f>
        <v>0</v>
      </c>
    </row>
    <row r="303" spans="1:3" x14ac:dyDescent="0.25">
      <c r="A303" t="s">
        <v>627</v>
      </c>
      <c r="B303" t="str">
        <f t="shared" si="4"/>
        <v>outreacheffort</v>
      </c>
      <c r="C303">
        <f>IF(B303=LOOKUP(B303,'manually extracted terms'!$B$2:$B$219),1,0)</f>
        <v>0</v>
      </c>
    </row>
    <row r="304" spans="1:3" x14ac:dyDescent="0.25">
      <c r="A304" t="s">
        <v>605</v>
      </c>
      <c r="B304" t="str">
        <f t="shared" si="4"/>
        <v>exchangeelect</v>
      </c>
      <c r="C304">
        <f>IF(B304=LOOKUP(B304,'manually extracted terms'!$B$2:$B$219),1,0)</f>
        <v>0</v>
      </c>
    </row>
    <row r="305" spans="1:3" x14ac:dyDescent="0.25">
      <c r="A305" t="s">
        <v>4897</v>
      </c>
      <c r="B305" t="str">
        <f t="shared" si="4"/>
        <v>employee</v>
      </c>
      <c r="C305">
        <f>IF(B305=LOOKUP(B305,'manually extracted terms'!$B$2:$B$219),1,0)</f>
        <v>0</v>
      </c>
    </row>
    <row r="306" spans="1:3" x14ac:dyDescent="0.25">
      <c r="A306" t="s">
        <v>4898</v>
      </c>
      <c r="B306" t="str">
        <f t="shared" si="4"/>
        <v>stateentity</v>
      </c>
      <c r="C306">
        <f>IF(B306=LOOKUP(B306,'manually extracted terms'!$B$2:$B$219),1,0)</f>
        <v>0</v>
      </c>
    </row>
    <row r="307" spans="1:3" x14ac:dyDescent="0.25">
      <c r="A307" t="s">
        <v>4899</v>
      </c>
      <c r="B307" t="str">
        <f t="shared" si="4"/>
        <v>entity</v>
      </c>
      <c r="C307">
        <f>IF(B307=LOOKUP(B307,'manually extracted terms'!$B$2:$B$219),1,0)</f>
        <v>0</v>
      </c>
    </row>
    <row r="308" spans="1:3" x14ac:dyDescent="0.25">
      <c r="A308" t="s">
        <v>462</v>
      </c>
      <c r="B308" t="str">
        <f t="shared" si="4"/>
        <v>minimalinitialdataentry</v>
      </c>
      <c r="C308">
        <f>IF(B308=LOOKUP(B308,'manually extracted terms'!$B$2:$B$219),1,0)</f>
        <v>0</v>
      </c>
    </row>
    <row r="309" spans="1:3" x14ac:dyDescent="0.25">
      <c r="A309" t="s">
        <v>4900</v>
      </c>
      <c r="B309" t="str">
        <f t="shared" si="4"/>
        <v>entry</v>
      </c>
      <c r="C309">
        <f>IF(B309=LOOKUP(B309,'manually extracted terms'!$B$2:$B$219),1,0)</f>
        <v>0</v>
      </c>
    </row>
    <row r="310" spans="1:3" x14ac:dyDescent="0.25">
      <c r="A310" t="s">
        <v>592</v>
      </c>
      <c r="B310" t="str">
        <f t="shared" si="4"/>
        <v>workflowevent</v>
      </c>
      <c r="C310">
        <f>IF(B310=LOOKUP(B310,'manually extracted terms'!$B$2:$B$219),1,0)</f>
        <v>0</v>
      </c>
    </row>
    <row r="311" spans="1:3" x14ac:dyDescent="0.25">
      <c r="A311" t="s">
        <v>4901</v>
      </c>
      <c r="B311" t="str">
        <f t="shared" si="4"/>
        <v>event</v>
      </c>
      <c r="C311">
        <f>IF(B311=LOOKUP(B311,'manually extracted terms'!$B$2:$B$219),1,0)</f>
        <v>0</v>
      </c>
    </row>
    <row r="312" spans="1:3" x14ac:dyDescent="0.25">
      <c r="A312" t="s">
        <v>799</v>
      </c>
      <c r="B312" t="str">
        <f t="shared" si="4"/>
        <v>applicationexception</v>
      </c>
      <c r="C312">
        <f>IF(B312=LOOKUP(B312,'manually extracted terms'!$B$2:$B$219),1,0)</f>
        <v>0</v>
      </c>
    </row>
    <row r="313" spans="1:3" x14ac:dyDescent="0.25">
      <c r="A313" t="s">
        <v>4902</v>
      </c>
      <c r="B313" t="str">
        <f t="shared" si="4"/>
        <v>specificfacility</v>
      </c>
      <c r="C313">
        <f>IF(B313=LOOKUP(B313,'manually extracted terms'!$B$2:$B$219),1,0)</f>
        <v>0</v>
      </c>
    </row>
    <row r="314" spans="1:3" x14ac:dyDescent="0.25">
      <c r="A314" t="s">
        <v>543</v>
      </c>
      <c r="B314" t="str">
        <f t="shared" si="4"/>
        <v>keyeligibilityfactor</v>
      </c>
      <c r="C314">
        <f>IF(B314=LOOKUP(B314,'manually extracted terms'!$B$2:$B$219),1,0)</f>
        <v>0</v>
      </c>
    </row>
    <row r="315" spans="1:3" x14ac:dyDescent="0.25">
      <c r="A315" t="s">
        <v>4903</v>
      </c>
      <c r="B315" t="str">
        <f t="shared" si="4"/>
        <v>healthyfamily</v>
      </c>
      <c r="C315">
        <f>IF(B315=LOOKUP(B315,'manually extracted terms'!$B$2:$B$219),1,0)</f>
        <v>1</v>
      </c>
    </row>
    <row r="316" spans="1:3" x14ac:dyDescent="0.25">
      <c r="A316" t="s">
        <v>622</v>
      </c>
      <c r="B316" t="str">
        <f t="shared" si="4"/>
        <v>family</v>
      </c>
      <c r="C316">
        <f>IF(B316=LOOKUP(B316,'manually extracted terms'!$B$2:$B$219),1,0)</f>
        <v>1</v>
      </c>
    </row>
    <row r="317" spans="1:3" x14ac:dyDescent="0.25">
      <c r="A317" t="s">
        <v>4904</v>
      </c>
      <c r="B317" t="str">
        <f t="shared" si="4"/>
        <v>farsi</v>
      </c>
      <c r="C317">
        <f>IF(B317=LOOKUP(B317,'manually extracted terms'!$B$2:$B$219),1,0)</f>
        <v>0</v>
      </c>
    </row>
    <row r="318" spans="1:3" x14ac:dyDescent="0.25">
      <c r="A318" t="s">
        <v>736</v>
      </c>
      <c r="B318" t="str">
        <f t="shared" si="4"/>
        <v>issuerfee</v>
      </c>
      <c r="C318">
        <f>IF(B318=LOOKUP(B318,'manually extracted terms'!$B$2:$B$219),1,0)</f>
        <v>1</v>
      </c>
    </row>
    <row r="319" spans="1:3" x14ac:dyDescent="0.25">
      <c r="A319" t="s">
        <v>314</v>
      </c>
      <c r="B319" t="str">
        <f t="shared" si="4"/>
        <v>planassessmentfee</v>
      </c>
      <c r="C319">
        <f>IF(B319=LOOKUP(B319,'manually extracted terms'!$B$2:$B$219),1,0)</f>
        <v>1</v>
      </c>
    </row>
    <row r="320" spans="1:3" x14ac:dyDescent="0.25">
      <c r="A320" t="s">
        <v>316</v>
      </c>
      <c r="B320" t="str">
        <f t="shared" si="4"/>
        <v>assisterfee</v>
      </c>
      <c r="C320">
        <f>IF(B320=LOOKUP(B320,'manually extracted terms'!$B$2:$B$219),1,0)</f>
        <v>1</v>
      </c>
    </row>
    <row r="321" spans="1:3" x14ac:dyDescent="0.25">
      <c r="A321" t="s">
        <v>1950</v>
      </c>
      <c r="B321" t="str">
        <f t="shared" si="4"/>
        <v>issuerqhpplanassessmentfee</v>
      </c>
      <c r="C321">
        <f>IF(B321=LOOKUP(B321,'manually extracted terms'!$B$2:$B$219),1,0)</f>
        <v>0</v>
      </c>
    </row>
    <row r="322" spans="1:3" x14ac:dyDescent="0.25">
      <c r="A322" t="s">
        <v>4905</v>
      </c>
      <c r="B322" t="str">
        <f t="shared" si="4"/>
        <v>statecontroller'sofficeofassisterfee</v>
      </c>
      <c r="C322">
        <f>IF(B322=LOOKUP(B322,'manually extracted terms'!$B$2:$B$219),1,0)</f>
        <v>0</v>
      </c>
    </row>
    <row r="323" spans="1:3" x14ac:dyDescent="0.25">
      <c r="A323" t="s">
        <v>752</v>
      </c>
      <c r="B323" t="str">
        <f t="shared" ref="B323:B386" si="5">LOWER(SUBSTITUTE(A323," ",""))</f>
        <v>consumerfeedback</v>
      </c>
      <c r="C323">
        <f>IF(B323=LOOKUP(B323,'manually extracted terms'!$B$2:$B$219),1,0)</f>
        <v>0</v>
      </c>
    </row>
    <row r="324" spans="1:3" x14ac:dyDescent="0.25">
      <c r="A324" t="s">
        <v>513</v>
      </c>
      <c r="B324" t="str">
        <f t="shared" si="5"/>
        <v>validatefield</v>
      </c>
      <c r="C324">
        <f>IF(B324=LOOKUP(B324,'manually extracted terms'!$B$2:$B$219),1,0)</f>
        <v>0</v>
      </c>
    </row>
    <row r="325" spans="1:3" x14ac:dyDescent="0.25">
      <c r="A325" t="s">
        <v>603</v>
      </c>
      <c r="B325" t="str">
        <f t="shared" si="5"/>
        <v>casefile</v>
      </c>
      <c r="C325">
        <f>IF(B325=LOOKUP(B325,'manually extracted terms'!$B$2:$B$219),1,0)</f>
        <v>0</v>
      </c>
    </row>
    <row r="326" spans="1:3" x14ac:dyDescent="0.25">
      <c r="A326" t="s">
        <v>640</v>
      </c>
      <c r="B326" t="str">
        <f t="shared" si="5"/>
        <v>taxfiling</v>
      </c>
      <c r="C326">
        <f>IF(B326=LOOKUP(B326,'manually extracted terms'!$B$2:$B$219),1,0)</f>
        <v>0</v>
      </c>
    </row>
    <row r="327" spans="1:3" x14ac:dyDescent="0.25">
      <c r="A327" t="s">
        <v>459</v>
      </c>
      <c r="B327" t="str">
        <f t="shared" si="5"/>
        <v>refineplanpresentationfilter</v>
      </c>
      <c r="C327">
        <f>IF(B327=LOOKUP(B327,'manually extracted terms'!$B$2:$B$219),1,0)</f>
        <v>0</v>
      </c>
    </row>
    <row r="328" spans="1:3" x14ac:dyDescent="0.25">
      <c r="A328" t="s">
        <v>4906</v>
      </c>
      <c r="B328" t="str">
        <f t="shared" si="5"/>
        <v>casemanagementfunction</v>
      </c>
      <c r="C328">
        <f>IF(B328=LOOKUP(B328,'manually extracted terms'!$B$2:$B$219),1,0)</f>
        <v>0</v>
      </c>
    </row>
    <row r="329" spans="1:3" x14ac:dyDescent="0.25">
      <c r="A329" t="s">
        <v>498</v>
      </c>
      <c r="B329" t="str">
        <f t="shared" si="5"/>
        <v>federalgrantfunding</v>
      </c>
      <c r="C329">
        <f>IF(B329=LOOKUP(B329,'manually extracted terms'!$B$2:$B$219),1,0)</f>
        <v>0</v>
      </c>
    </row>
    <row r="330" spans="1:3" x14ac:dyDescent="0.25">
      <c r="A330" t="s">
        <v>4907</v>
      </c>
      <c r="B330" t="str">
        <f t="shared" si="5"/>
        <v>benefitgap</v>
      </c>
      <c r="C330">
        <f>IF(B330=LOOKUP(B330,'manually extracted terms'!$B$2:$B$219),1,0)</f>
        <v>0</v>
      </c>
    </row>
    <row r="331" spans="1:3" x14ac:dyDescent="0.25">
      <c r="A331" t="s">
        <v>583</v>
      </c>
      <c r="B331" t="str">
        <f t="shared" si="5"/>
        <v>prenatalgateway</v>
      </c>
      <c r="C331">
        <f>IF(B331=LOOKUP(B331,'manually extracted terms'!$B$2:$B$219),1,0)</f>
        <v>1</v>
      </c>
    </row>
    <row r="332" spans="1:3" x14ac:dyDescent="0.25">
      <c r="A332" t="s">
        <v>584</v>
      </c>
      <c r="B332" t="str">
        <f t="shared" si="5"/>
        <v>chdpgateway</v>
      </c>
      <c r="C332">
        <f>IF(B332=LOOKUP(B332,'manually extracted terms'!$B$2:$B$219),1,0)</f>
        <v>1</v>
      </c>
    </row>
    <row r="333" spans="1:3" x14ac:dyDescent="0.25">
      <c r="A333" t="s">
        <v>586</v>
      </c>
      <c r="B333" t="str">
        <f t="shared" si="5"/>
        <v>newborngateway</v>
      </c>
      <c r="C333">
        <f>IF(B333=LOOKUP(B333,'manually extracted terms'!$B$2:$B$219),1,0)</f>
        <v>1</v>
      </c>
    </row>
    <row r="334" spans="1:3" x14ac:dyDescent="0.25">
      <c r="A334" t="s">
        <v>728</v>
      </c>
      <c r="B334" t="str">
        <f t="shared" si="5"/>
        <v>targetedgroup</v>
      </c>
      <c r="C334">
        <f>IF(B334=LOOKUP(B334,'manually extracted terms'!$B$2:$B$219),1,0)</f>
        <v>0</v>
      </c>
    </row>
    <row r="335" spans="1:3" x14ac:dyDescent="0.25">
      <c r="A335" t="s">
        <v>4908</v>
      </c>
      <c r="B335" t="str">
        <f t="shared" si="5"/>
        <v>group</v>
      </c>
      <c r="C335">
        <f>IF(B335=LOOKUP(B335,'manually extracted terms'!$B$2:$B$219),1,0)</f>
        <v>1</v>
      </c>
    </row>
    <row r="336" spans="1:3" x14ac:dyDescent="0.25">
      <c r="A336" t="s">
        <v>954</v>
      </c>
      <c r="B336" t="str">
        <f t="shared" si="5"/>
        <v>guardian</v>
      </c>
      <c r="C336">
        <f>IF(B336=LOOKUP(B336,'manually extracted terms'!$B$2:$B$219),1,0)</f>
        <v>1</v>
      </c>
    </row>
    <row r="337" spans="1:3" x14ac:dyDescent="0.25">
      <c r="A337" t="s">
        <v>697</v>
      </c>
      <c r="B337" t="str">
        <f t="shared" si="5"/>
        <v>subsidizedhealthcare</v>
      </c>
      <c r="C337">
        <f>IF(B337=LOOKUP(B337,'manually extracted terms'!$B$2:$B$219),1,0)</f>
        <v>1</v>
      </c>
    </row>
    <row r="338" spans="1:3" x14ac:dyDescent="0.25">
      <c r="A338" t="s">
        <v>4909</v>
      </c>
      <c r="B338" t="str">
        <f t="shared" si="5"/>
        <v>departmentofmanagedhealthcare</v>
      </c>
      <c r="C338">
        <f>IF(B338=LOOKUP(B338,'manually extracted terms'!$B$2:$B$219),1,0)</f>
        <v>1</v>
      </c>
    </row>
    <row r="339" spans="1:3" x14ac:dyDescent="0.25">
      <c r="A339" t="s">
        <v>717</v>
      </c>
      <c r="B339" t="str">
        <f t="shared" si="5"/>
        <v>functionalityhighlight</v>
      </c>
      <c r="C339">
        <f>IF(B339=LOOKUP(B339,'manually extracted terms'!$B$2:$B$219),1,0)</f>
        <v>0</v>
      </c>
    </row>
    <row r="340" spans="1:3" x14ac:dyDescent="0.25">
      <c r="A340" t="s">
        <v>449</v>
      </c>
      <c r="B340" t="str">
        <f t="shared" si="5"/>
        <v>issuerpremiumpaymenthistory</v>
      </c>
      <c r="C340">
        <f>IF(B340=LOOKUP(B340,'manually extracted terms'!$B$2:$B$219),1,0)</f>
        <v>0</v>
      </c>
    </row>
    <row r="341" spans="1:3" x14ac:dyDescent="0.25">
      <c r="A341" t="s">
        <v>446</v>
      </c>
      <c r="B341" t="str">
        <f t="shared" si="5"/>
        <v>consumerhealthcoveragehistory</v>
      </c>
      <c r="C341">
        <f>IF(B341=LOOKUP(B341,'manually extracted terms'!$B$2:$B$219),1,0)</f>
        <v>0</v>
      </c>
    </row>
    <row r="342" spans="1:3" x14ac:dyDescent="0.25">
      <c r="A342" t="s">
        <v>282</v>
      </c>
      <c r="B342" t="str">
        <f t="shared" si="5"/>
        <v>paymenthistory</v>
      </c>
      <c r="C342">
        <f>IF(B342=LOOKUP(B342,'manually extracted terms'!$B$2:$B$219),1,0)</f>
        <v>0</v>
      </c>
    </row>
    <row r="343" spans="1:3" x14ac:dyDescent="0.25">
      <c r="A343" t="s">
        <v>4910</v>
      </c>
      <c r="B343" t="str">
        <f t="shared" si="5"/>
        <v>hmong</v>
      </c>
      <c r="C343">
        <f>IF(B343=LOOKUP(B343,'manually extracted terms'!$B$2:$B$219),1,0)</f>
        <v>0</v>
      </c>
    </row>
    <row r="344" spans="1:3" x14ac:dyDescent="0.25">
      <c r="A344" t="s">
        <v>602</v>
      </c>
      <c r="B344" t="str">
        <f t="shared" si="5"/>
        <v>userid</v>
      </c>
      <c r="C344">
        <f>IF(B344=LOOKUP(B344,'manually extracted terms'!$B$2:$B$219),1,0)</f>
        <v>1</v>
      </c>
    </row>
    <row r="345" spans="1:3" x14ac:dyDescent="0.25">
      <c r="A345" t="s">
        <v>4911</v>
      </c>
      <c r="B345" t="str">
        <f t="shared" si="5"/>
        <v>individualidentifier</v>
      </c>
      <c r="C345">
        <f>IF(B345=LOOKUP(B345,'manually extracted terms'!$B$2:$B$219),1,0)</f>
        <v>0</v>
      </c>
    </row>
    <row r="346" spans="1:3" x14ac:dyDescent="0.25">
      <c r="A346" t="s">
        <v>943</v>
      </c>
      <c r="B346" t="str">
        <f t="shared" si="5"/>
        <v>incoming</v>
      </c>
      <c r="C346">
        <f>IF(B346=LOOKUP(B346,'manually extracted terms'!$B$2:$B$219),1,0)</f>
        <v>0</v>
      </c>
    </row>
    <row r="347" spans="1:3" x14ac:dyDescent="0.25">
      <c r="A347" t="s">
        <v>4912</v>
      </c>
      <c r="B347" t="str">
        <f t="shared" si="5"/>
        <v>statewideclientindex</v>
      </c>
      <c r="C347">
        <f>IF(B347=LOOKUP(B347,'manually extracted terms'!$B$2:$B$219),1,0)</f>
        <v>1</v>
      </c>
    </row>
    <row r="348" spans="1:3" x14ac:dyDescent="0.25">
      <c r="A348" t="s">
        <v>582</v>
      </c>
      <c r="B348" t="str">
        <f t="shared" si="5"/>
        <v>deemedinfant</v>
      </c>
      <c r="C348">
        <f>IF(B348=LOOKUP(B348,'manually extracted terms'!$B$2:$B$219),1,0)</f>
        <v>1</v>
      </c>
    </row>
    <row r="349" spans="1:3" x14ac:dyDescent="0.25">
      <c r="A349" t="s">
        <v>4913</v>
      </c>
      <c r="B349" t="str">
        <f t="shared" si="5"/>
        <v>invoice</v>
      </c>
      <c r="C349">
        <f>IF(B349=LOOKUP(B349,'manually extracted terms'!$B$2:$B$219),1,0)</f>
        <v>0</v>
      </c>
    </row>
    <row r="350" spans="1:3" x14ac:dyDescent="0.25">
      <c r="A350" t="s">
        <v>4914</v>
      </c>
      <c r="B350" t="str">
        <f t="shared" si="5"/>
        <v>korean</v>
      </c>
      <c r="C350">
        <f>IF(B350=LOOKUP(B350,'manually extracted terms'!$B$2:$B$219),1,0)</f>
        <v>0</v>
      </c>
    </row>
    <row r="351" spans="1:3" x14ac:dyDescent="0.25">
      <c r="A351" t="s">
        <v>811</v>
      </c>
      <c r="B351" t="str">
        <f t="shared" si="5"/>
        <v>vietnameselanguage</v>
      </c>
      <c r="C351">
        <f>IF(B351=LOOKUP(B351,'manually extracted terms'!$B$2:$B$219),1,0)</f>
        <v>0</v>
      </c>
    </row>
    <row r="352" spans="1:3" x14ac:dyDescent="0.25">
      <c r="A352" t="s">
        <v>646</v>
      </c>
      <c r="B352" t="str">
        <f t="shared" si="5"/>
        <v>locallaw</v>
      </c>
      <c r="C352">
        <f>IF(B352=LOOKUP(B352,'manually extracted terms'!$B$2:$B$219),1,0)</f>
        <v>0</v>
      </c>
    </row>
    <row r="353" spans="1:3" x14ac:dyDescent="0.25">
      <c r="A353" t="s">
        <v>738</v>
      </c>
      <c r="B353" t="str">
        <f t="shared" si="5"/>
        <v>benefitlevel</v>
      </c>
      <c r="C353">
        <f>IF(B353=LOOKUP(B353,'manually extracted terms'!$B$2:$B$219),1,0)</f>
        <v>0</v>
      </c>
    </row>
    <row r="354" spans="1:3" x14ac:dyDescent="0.25">
      <c r="A354" t="s">
        <v>4915</v>
      </c>
      <c r="B354" t="str">
        <f t="shared" si="5"/>
        <v>federalpovertylevel</v>
      </c>
      <c r="C354">
        <f>IF(B354=LOOKUP(B354,'manually extracted terms'!$B$2:$B$219),1,0)</f>
        <v>1</v>
      </c>
    </row>
    <row r="355" spans="1:3" x14ac:dyDescent="0.25">
      <c r="A355" t="s">
        <v>572</v>
      </c>
      <c r="B355" t="str">
        <f t="shared" si="5"/>
        <v>list</v>
      </c>
      <c r="C355">
        <f>IF(B355=LOOKUP(B355,'manually extracted terms'!$B$2:$B$219),1,0)</f>
        <v>0</v>
      </c>
    </row>
    <row r="356" spans="1:3" x14ac:dyDescent="0.25">
      <c r="A356" t="s">
        <v>634</v>
      </c>
      <c r="B356" t="str">
        <f t="shared" si="5"/>
        <v>healthyliving</v>
      </c>
      <c r="C356">
        <f>IF(B356=LOOKUP(B356,'manually extracted terms'!$B$2:$B$219),1,0)</f>
        <v>0</v>
      </c>
    </row>
    <row r="357" spans="1:3" x14ac:dyDescent="0.25">
      <c r="A357" t="s">
        <v>4916</v>
      </c>
      <c r="B357" t="str">
        <f t="shared" si="5"/>
        <v>living</v>
      </c>
      <c r="C357">
        <f>IF(B357=LOOKUP(B357,'manually extracted terms'!$B$2:$B$219),1,0)</f>
        <v>0</v>
      </c>
    </row>
    <row r="358" spans="1:3" x14ac:dyDescent="0.25">
      <c r="A358" t="s">
        <v>4917</v>
      </c>
      <c r="B358" t="str">
        <f t="shared" si="5"/>
        <v>low-use</v>
      </c>
      <c r="C358">
        <f>IF(B358=LOOKUP(B358,'manually extracted terms'!$B$2:$B$219),1,0)</f>
        <v>0</v>
      </c>
    </row>
    <row r="359" spans="1:3" x14ac:dyDescent="0.25">
      <c r="A359" t="s">
        <v>4918</v>
      </c>
      <c r="B359" t="str">
        <f t="shared" si="5"/>
        <v>magazine</v>
      </c>
      <c r="C359">
        <f>IF(B359=LOOKUP(B359,'manually extracted terms'!$B$2:$B$219),1,0)</f>
        <v>0</v>
      </c>
    </row>
    <row r="360" spans="1:3" x14ac:dyDescent="0.25">
      <c r="A360" t="s">
        <v>945</v>
      </c>
      <c r="B360" t="str">
        <f t="shared" si="5"/>
        <v>manner</v>
      </c>
      <c r="C360">
        <f>IF(B360=LOOKUP(B360,'manually extracted terms'!$B$2:$B$219),1,0)</f>
        <v>0</v>
      </c>
    </row>
    <row r="361" spans="1:3" x14ac:dyDescent="0.25">
      <c r="A361" t="s">
        <v>688</v>
      </c>
      <c r="B361" t="str">
        <f t="shared" si="5"/>
        <v>relatedmatter</v>
      </c>
      <c r="C361">
        <f>IF(B361=LOOKUP(B361,'manually extracted terms'!$B$2:$B$219),1,0)</f>
        <v>0</v>
      </c>
    </row>
    <row r="362" spans="1:3" x14ac:dyDescent="0.25">
      <c r="A362" t="s">
        <v>783</v>
      </c>
      <c r="B362" t="str">
        <f t="shared" si="5"/>
        <v>qualitymeasure</v>
      </c>
      <c r="C362">
        <f>IF(B362=LOOKUP(B362,'manually extracted terms'!$B$2:$B$219),1,0)</f>
        <v>0</v>
      </c>
    </row>
    <row r="363" spans="1:3" x14ac:dyDescent="0.25">
      <c r="A363" t="s">
        <v>587</v>
      </c>
      <c r="B363" t="str">
        <f t="shared" si="5"/>
        <v>summarymeasure</v>
      </c>
      <c r="C363">
        <f>IF(B363=LOOKUP(B363,'manually extracted terms'!$B$2:$B$219),1,0)</f>
        <v>0</v>
      </c>
    </row>
    <row r="364" spans="1:3" x14ac:dyDescent="0.25">
      <c r="A364" t="s">
        <v>4919</v>
      </c>
      <c r="B364" t="str">
        <f t="shared" si="5"/>
        <v>measurement</v>
      </c>
      <c r="C364">
        <f>IF(B364=LOOKUP(B364,'manually extracted terms'!$B$2:$B$219),1,0)</f>
        <v>0</v>
      </c>
    </row>
    <row r="365" spans="1:3" x14ac:dyDescent="0.25">
      <c r="A365" t="s">
        <v>930</v>
      </c>
      <c r="B365" t="str">
        <f t="shared" si="5"/>
        <v>medium</v>
      </c>
      <c r="C365">
        <f>IF(B365=LOOKUP(B365,'manually extracted terms'!$B$2:$B$219),1,0)</f>
        <v>0</v>
      </c>
    </row>
    <row r="366" spans="1:3" x14ac:dyDescent="0.25">
      <c r="A366" t="s">
        <v>570</v>
      </c>
      <c r="B366" t="str">
        <f t="shared" si="5"/>
        <v>qualityratingmethodology</v>
      </c>
      <c r="C366">
        <f>IF(B366=LOOKUP(B366,'manually extracted terms'!$B$2:$B$219),1,0)</f>
        <v>0</v>
      </c>
    </row>
    <row r="367" spans="1:3" x14ac:dyDescent="0.25">
      <c r="A367" t="s">
        <v>644</v>
      </c>
      <c r="B367" t="str">
        <f t="shared" si="5"/>
        <v>performancemetric</v>
      </c>
      <c r="C367">
        <f>IF(B367=LOOKUP(B367,'manually extracted terms'!$B$2:$B$219),1,0)</f>
        <v>0</v>
      </c>
    </row>
    <row r="368" spans="1:3" x14ac:dyDescent="0.25">
      <c r="A368" t="s">
        <v>801</v>
      </c>
      <c r="B368" t="str">
        <f t="shared" si="5"/>
        <v>keymetric</v>
      </c>
      <c r="C368">
        <f>IF(B368=LOOKUP(B368,'manually extracted terms'!$B$2:$B$219),1,0)</f>
        <v>0</v>
      </c>
    </row>
    <row r="369" spans="1:3" x14ac:dyDescent="0.25">
      <c r="A369" t="s">
        <v>4920</v>
      </c>
      <c r="B369" t="str">
        <f t="shared" si="5"/>
        <v>talk-timeminutes</v>
      </c>
      <c r="C369">
        <f>IF(B369=LOOKUP(B369,'manually extracted terms'!$B$2:$B$219),1,0)</f>
        <v>0</v>
      </c>
    </row>
    <row r="370" spans="1:3" x14ac:dyDescent="0.25">
      <c r="A370" t="s">
        <v>458</v>
      </c>
      <c r="B370" t="str">
        <f t="shared" si="5"/>
        <v>multipleservicedeliverymodel</v>
      </c>
      <c r="C370">
        <f>IF(B370=LOOKUP(B370,'manually extracted terms'!$B$2:$B$219),1,0)</f>
        <v>0</v>
      </c>
    </row>
    <row r="371" spans="1:3" x14ac:dyDescent="0.25">
      <c r="A371" t="s">
        <v>716</v>
      </c>
      <c r="B371" t="str">
        <f t="shared" si="5"/>
        <v>businessmodel</v>
      </c>
      <c r="C371">
        <f>IF(B371=LOOKUP(B371,'manually extracted terms'!$B$2:$B$219),1,0)</f>
        <v>0</v>
      </c>
    </row>
    <row r="372" spans="1:3" x14ac:dyDescent="0.25">
      <c r="A372" t="s">
        <v>547</v>
      </c>
      <c r="B372" t="str">
        <f t="shared" si="5"/>
        <v>casemanagementmodel</v>
      </c>
      <c r="C372">
        <f>IF(B372=LOOKUP(B372,'manually extracted terms'!$B$2:$B$219),1,0)</f>
        <v>0</v>
      </c>
    </row>
    <row r="373" spans="1:3" x14ac:dyDescent="0.25">
      <c r="A373" t="s">
        <v>4832</v>
      </c>
      <c r="B373" t="str">
        <f t="shared" si="5"/>
        <v>dhcsormrmib</v>
      </c>
      <c r="C373">
        <f>IF(B373=LOOKUP(B373,'manually extracted terms'!$B$2:$B$219),1,0)</f>
        <v>0</v>
      </c>
    </row>
    <row r="374" spans="1:3" x14ac:dyDescent="0.25">
      <c r="A374" t="s">
        <v>510</v>
      </c>
      <c r="B374" t="str">
        <f t="shared" si="5"/>
        <v>relevantcasenote</v>
      </c>
      <c r="C374">
        <f>IF(B374=LOOKUP(B374,'manually extracted terms'!$B$2:$B$219),1,0)</f>
        <v>0</v>
      </c>
    </row>
    <row r="375" spans="1:3" x14ac:dyDescent="0.25">
      <c r="A375" t="s">
        <v>823</v>
      </c>
      <c r="B375" t="str">
        <f t="shared" si="5"/>
        <v>emailnotice</v>
      </c>
      <c r="C375">
        <f>IF(B375=LOOKUP(B375,'manually extracted terms'!$B$2:$B$219),1,0)</f>
        <v>0</v>
      </c>
    </row>
    <row r="376" spans="1:3" x14ac:dyDescent="0.25">
      <c r="A376" t="s">
        <v>2197</v>
      </c>
      <c r="B376" t="str">
        <f t="shared" si="5"/>
        <v>multi-lingualmassnotices</v>
      </c>
      <c r="C376">
        <f>IF(B376=LOOKUP(B376,'manually extracted terms'!$B$2:$B$219),1,0)</f>
        <v>0</v>
      </c>
    </row>
    <row r="377" spans="1:3" x14ac:dyDescent="0.25">
      <c r="A377" t="s">
        <v>678</v>
      </c>
      <c r="B377" t="str">
        <f t="shared" si="5"/>
        <v>issuernotification</v>
      </c>
      <c r="C377">
        <f>IF(B377=LOOKUP(B377,'manually extracted terms'!$B$2:$B$219),1,0)</f>
        <v>0</v>
      </c>
    </row>
    <row r="378" spans="1:3" x14ac:dyDescent="0.25">
      <c r="A378" t="s">
        <v>4921</v>
      </c>
      <c r="B378" t="str">
        <f t="shared" si="5"/>
        <v>calheersemailnotification</v>
      </c>
      <c r="C378">
        <f>IF(B378=LOOKUP(B378,'manually extracted terms'!$B$2:$B$219),1,0)</f>
        <v>0</v>
      </c>
    </row>
    <row r="379" spans="1:3" x14ac:dyDescent="0.25">
      <c r="A379" t="s">
        <v>4922</v>
      </c>
      <c r="B379" t="str">
        <f t="shared" si="5"/>
        <v>exampleonline</v>
      </c>
      <c r="C379">
        <f>IF(B379=LOOKUP(B379,'manually extracted terms'!$B$2:$B$219),1,0)</f>
        <v>0</v>
      </c>
    </row>
    <row r="380" spans="1:3" x14ac:dyDescent="0.25">
      <c r="A380" t="s">
        <v>432</v>
      </c>
      <c r="B380" t="str">
        <f t="shared" si="5"/>
        <v>individualeligibilityreal-timeonline</v>
      </c>
      <c r="C380">
        <f>IF(B380=LOOKUP(B380,'manually extracted terms'!$B$2:$B$219),1,0)</f>
        <v>0</v>
      </c>
    </row>
    <row r="381" spans="1:3" x14ac:dyDescent="0.25">
      <c r="A381" t="s">
        <v>952</v>
      </c>
      <c r="B381" t="str">
        <f t="shared" si="5"/>
        <v>operator</v>
      </c>
      <c r="C381">
        <f>IF(B381=LOOKUP(B381,'manually extracted terms'!$B$2:$B$219),1,0)</f>
        <v>0</v>
      </c>
    </row>
    <row r="382" spans="1:3" x14ac:dyDescent="0.25">
      <c r="A382" t="s">
        <v>4923</v>
      </c>
      <c r="B382" t="str">
        <f t="shared" si="5"/>
        <v>opt</v>
      </c>
      <c r="C382">
        <f>IF(B382=LOOKUP(B382,'manually extracted terms'!$B$2:$B$219),1,0)</f>
        <v>0</v>
      </c>
    </row>
    <row r="383" spans="1:3" x14ac:dyDescent="0.25">
      <c r="A383" t="s">
        <v>4924</v>
      </c>
      <c r="B383" t="str">
        <f t="shared" si="5"/>
        <v>healthcareoption</v>
      </c>
      <c r="C383">
        <f>IF(B383=LOOKUP(B383,'manually extracted terms'!$B$2:$B$219),1,0)</f>
        <v>0</v>
      </c>
    </row>
    <row r="384" spans="1:3" x14ac:dyDescent="0.25">
      <c r="A384" t="s">
        <v>439</v>
      </c>
      <c r="B384" t="str">
        <f t="shared" si="5"/>
        <v>multipleoutputcommunicationoption</v>
      </c>
      <c r="C384">
        <f>IF(B384=LOOKUP(B384,'manually extracted terms'!$B$2:$B$219),1,0)</f>
        <v>0</v>
      </c>
    </row>
    <row r="385" spans="1:3" x14ac:dyDescent="0.25">
      <c r="A385" t="s">
        <v>538</v>
      </c>
      <c r="B385" t="str">
        <f t="shared" si="5"/>
        <v>independentrevieworganization</v>
      </c>
      <c r="C385">
        <f>IF(B385=LOOKUP(B385,'manually extracted terms'!$B$2:$B$219),1,0)</f>
        <v>1</v>
      </c>
    </row>
    <row r="386" spans="1:3" x14ac:dyDescent="0.25">
      <c r="A386" t="s">
        <v>663</v>
      </c>
      <c r="B386" t="str">
        <f t="shared" si="5"/>
        <v>regulatoryorganization</v>
      </c>
      <c r="C386">
        <f>IF(B386=LOOKUP(B386,'manually extracted terms'!$B$2:$B$219),1,0)</f>
        <v>0</v>
      </c>
    </row>
    <row r="387" spans="1:3" x14ac:dyDescent="0.25">
      <c r="A387" t="s">
        <v>4925</v>
      </c>
      <c r="B387" t="str">
        <f t="shared" ref="B387:B450" si="6">LOWER(SUBSTITUTE(A387," ",""))</f>
        <v>otherorganization</v>
      </c>
      <c r="C387">
        <f>IF(B387=LOOKUP(B387,'manually extracted terms'!$B$2:$B$219),1,0)</f>
        <v>0</v>
      </c>
    </row>
    <row r="388" spans="1:3" x14ac:dyDescent="0.25">
      <c r="A388" t="s">
        <v>492</v>
      </c>
      <c r="B388" t="str">
        <f t="shared" si="6"/>
        <v>eligibilitydeterminationoutcome</v>
      </c>
      <c r="C388">
        <f>IF(B388=LOOKUP(B388,'manually extracted terms'!$B$2:$B$219),1,0)</f>
        <v>0</v>
      </c>
    </row>
    <row r="389" spans="1:3" x14ac:dyDescent="0.25">
      <c r="A389" t="s">
        <v>891</v>
      </c>
      <c r="B389" t="str">
        <f t="shared" si="6"/>
        <v>package</v>
      </c>
      <c r="C389">
        <f>IF(B389=LOOKUP(B389,'manually extracted terms'!$B$2:$B$219),1,0)</f>
        <v>0</v>
      </c>
    </row>
    <row r="390" spans="1:3" x14ac:dyDescent="0.25">
      <c r="A390" t="s">
        <v>4926</v>
      </c>
      <c r="B390" t="str">
        <f t="shared" si="6"/>
        <v>user-definedparameters</v>
      </c>
      <c r="C390">
        <f>IF(B390=LOOKUP(B390,'manually extracted terms'!$B$2:$B$219),1,0)</f>
        <v>0</v>
      </c>
    </row>
    <row r="391" spans="1:3" x14ac:dyDescent="0.25">
      <c r="A391" t="s">
        <v>951</v>
      </c>
      <c r="B391" t="str">
        <f t="shared" si="6"/>
        <v>participant</v>
      </c>
      <c r="C391">
        <f>IF(B391=LOOKUP(B391,'manually extracted terms'!$B$2:$B$219),1,0)</f>
        <v>1</v>
      </c>
    </row>
    <row r="392" spans="1:3" x14ac:dyDescent="0.25">
      <c r="A392" t="s">
        <v>861</v>
      </c>
      <c r="B392" t="str">
        <f t="shared" si="6"/>
        <v>participation</v>
      </c>
      <c r="C392">
        <f>IF(B392=LOOKUP(B392,'manually extracted terms'!$B$2:$B$219),1,0)</f>
        <v>0</v>
      </c>
    </row>
    <row r="393" spans="1:3" x14ac:dyDescent="0.25">
      <c r="A393" t="s">
        <v>750</v>
      </c>
      <c r="B393" t="str">
        <f t="shared" si="6"/>
        <v>programpartner</v>
      </c>
      <c r="C393">
        <f>IF(B393=LOOKUP(B393,'manually extracted terms'!$B$2:$B$219),1,0)</f>
        <v>1</v>
      </c>
    </row>
    <row r="394" spans="1:3" x14ac:dyDescent="0.25">
      <c r="A394" t="s">
        <v>938</v>
      </c>
      <c r="B394" t="str">
        <f t="shared" si="6"/>
        <v>percent</v>
      </c>
      <c r="C394">
        <f>IF(B394=LOOKUP(B394,'manually extracted terms'!$B$2:$B$219),1,0)</f>
        <v>0</v>
      </c>
    </row>
    <row r="395" spans="1:3" x14ac:dyDescent="0.25">
      <c r="A395" t="s">
        <v>1855</v>
      </c>
      <c r="B395" t="str">
        <f t="shared" si="6"/>
        <v>performance</v>
      </c>
      <c r="C395">
        <f>IF(B395=LOOKUP(B395,'manually extracted terms'!$B$2:$B$219),1,0)</f>
        <v>0</v>
      </c>
    </row>
    <row r="396" spans="1:3" x14ac:dyDescent="0.25">
      <c r="A396" t="s">
        <v>849</v>
      </c>
      <c r="B396" t="str">
        <f t="shared" si="6"/>
        <v>perjury</v>
      </c>
      <c r="C396">
        <f>IF(B396=LOOKUP(B396,'manually extracted terms'!$B$2:$B$219),1,0)</f>
        <v>0</v>
      </c>
    </row>
    <row r="397" spans="1:3" x14ac:dyDescent="0.25">
      <c r="A397" t="s">
        <v>529</v>
      </c>
      <c r="B397" t="str">
        <f t="shared" si="6"/>
        <v>servicecenterpersonnel</v>
      </c>
      <c r="C397">
        <f>IF(B397=LOOKUP(B397,'manually extracted terms'!$B$2:$B$219),1,0)</f>
        <v>0</v>
      </c>
    </row>
    <row r="398" spans="1:3" x14ac:dyDescent="0.25">
      <c r="A398" t="s">
        <v>4927</v>
      </c>
      <c r="B398" t="str">
        <f t="shared" si="6"/>
        <v>groupmarketnon-grandfatheredplans</v>
      </c>
      <c r="C398">
        <f>IF(B398=LOOKUP(B398,'manually extracted terms'!$B$2:$B$219),1,0)</f>
        <v>0</v>
      </c>
    </row>
    <row r="399" spans="1:3" x14ac:dyDescent="0.25">
      <c r="A399" t="s">
        <v>755</v>
      </c>
      <c r="B399" t="str">
        <f t="shared" si="6"/>
        <v>technologyplatform</v>
      </c>
      <c r="C399">
        <f>IF(B399=LOOKUP(B399,'manually extracted terms'!$B$2:$B$219),1,0)</f>
        <v>0</v>
      </c>
    </row>
    <row r="400" spans="1:3" x14ac:dyDescent="0.25">
      <c r="A400" t="s">
        <v>814</v>
      </c>
      <c r="B400" t="str">
        <f t="shared" si="6"/>
        <v>pocket</v>
      </c>
      <c r="C400">
        <f>IF(B400=LOOKUP(B400,'manually extracted terms'!$B$2:$B$219),1,0)</f>
        <v>0</v>
      </c>
    </row>
    <row r="401" spans="1:3" x14ac:dyDescent="0.25">
      <c r="A401" t="s">
        <v>4928</v>
      </c>
      <c r="B401" t="str">
        <f t="shared" si="6"/>
        <v>programpolicy</v>
      </c>
      <c r="C401">
        <f>IF(B401=LOOKUP(B401,'manually extracted terms'!$B$2:$B$219),1,0)</f>
        <v>0</v>
      </c>
    </row>
    <row r="402" spans="1:3" x14ac:dyDescent="0.25">
      <c r="A402" t="s">
        <v>611</v>
      </c>
      <c r="B402" t="str">
        <f t="shared" si="6"/>
        <v>californiapolicy</v>
      </c>
      <c r="C402">
        <f>IF(B402=LOOKUP(B402,'manually extracted terms'!$B$2:$B$219),1,0)</f>
        <v>1</v>
      </c>
    </row>
    <row r="403" spans="1:3" x14ac:dyDescent="0.25">
      <c r="A403" t="s">
        <v>4929</v>
      </c>
      <c r="B403" t="str">
        <f t="shared" si="6"/>
        <v>californiapolicymakers</v>
      </c>
      <c r="C403">
        <f>IF(B403=LOOKUP(B403,'manually extracted terms'!$B$2:$B$219),1,0)</f>
        <v>0</v>
      </c>
    </row>
    <row r="404" spans="1:3" x14ac:dyDescent="0.25">
      <c r="A404" t="s">
        <v>541</v>
      </c>
      <c r="B404" t="str">
        <f t="shared" si="6"/>
        <v>calheerswebportal</v>
      </c>
      <c r="C404">
        <f>IF(B404=LOOKUP(B404,'manually extracted terms'!$B$2:$B$219),1,0)</f>
        <v>0</v>
      </c>
    </row>
    <row r="405" spans="1:3" x14ac:dyDescent="0.25">
      <c r="A405" t="s">
        <v>4833</v>
      </c>
      <c r="B405" t="str">
        <f t="shared" si="6"/>
        <v>qhppost</v>
      </c>
      <c r="C405">
        <f>IF(B405=LOOKUP(B405,'manually extracted terms'!$B$2:$B$219),1,0)</f>
        <v>0</v>
      </c>
    </row>
    <row r="406" spans="1:3" x14ac:dyDescent="0.25">
      <c r="A406" t="s">
        <v>4834</v>
      </c>
      <c r="B406" t="str">
        <f t="shared" si="6"/>
        <v>qhpinformationandpost</v>
      </c>
      <c r="C406">
        <f>IF(B406=LOOKUP(B406,'manually extracted terms'!$B$2:$B$219),1,0)</f>
        <v>0</v>
      </c>
    </row>
    <row r="407" spans="1:3" x14ac:dyDescent="0.25">
      <c r="A407" t="s">
        <v>926</v>
      </c>
      <c r="B407" t="str">
        <f t="shared" si="6"/>
        <v>post</v>
      </c>
      <c r="C407">
        <f>IF(B407=LOOKUP(B407,'manually extracted terms'!$B$2:$B$219),1,0)</f>
        <v>0</v>
      </c>
    </row>
    <row r="408" spans="1:3" x14ac:dyDescent="0.25">
      <c r="A408" t="s">
        <v>610</v>
      </c>
      <c r="B408" t="str">
        <f t="shared" si="6"/>
        <v>accountpreference</v>
      </c>
      <c r="C408">
        <f>IF(B408=LOOKUP(B408,'manually extracted terms'!$B$2:$B$219),1,0)</f>
        <v>0</v>
      </c>
    </row>
    <row r="409" spans="1:3" x14ac:dyDescent="0.25">
      <c r="A409" t="s">
        <v>1947</v>
      </c>
      <c r="B409" t="str">
        <f t="shared" si="6"/>
        <v>planpreference</v>
      </c>
      <c r="C409">
        <f>IF(B409=LOOKUP(B409,'manually extracted terms'!$B$2:$B$219),1,0)</f>
        <v>1</v>
      </c>
    </row>
    <row r="410" spans="1:3" x14ac:dyDescent="0.25">
      <c r="A410" t="s">
        <v>4930</v>
      </c>
      <c r="B410" t="str">
        <f t="shared" si="6"/>
        <v>prepopulated</v>
      </c>
      <c r="C410">
        <f>IF(B410=LOOKUP(B410,'manually extracted terms'!$B$2:$B$219),1,0)</f>
        <v>0</v>
      </c>
    </row>
    <row r="411" spans="1:3" x14ac:dyDescent="0.25">
      <c r="A411" t="s">
        <v>280</v>
      </c>
      <c r="B411" t="str">
        <f t="shared" si="6"/>
        <v>lawfulpresence</v>
      </c>
      <c r="C411">
        <f>IF(B411=LOOKUP(B411,'manually extracted terms'!$B$2:$B$219),1,0)</f>
        <v>1</v>
      </c>
    </row>
    <row r="412" spans="1:3" x14ac:dyDescent="0.25">
      <c r="A412" t="s">
        <v>905</v>
      </c>
      <c r="B412" t="str">
        <f t="shared" si="6"/>
        <v>procedure</v>
      </c>
      <c r="C412">
        <f>IF(B412=LOOKUP(B412,'manually extracted terms'!$B$2:$B$219),1,0)</f>
        <v>0</v>
      </c>
    </row>
    <row r="413" spans="1:3" x14ac:dyDescent="0.25">
      <c r="A413" t="s">
        <v>841</v>
      </c>
      <c r="B413" t="str">
        <f t="shared" si="6"/>
        <v>processing</v>
      </c>
      <c r="C413">
        <f>IF(B413=LOOKUP(B413,'manually extracted terms'!$B$2:$B$219),1,0)</f>
        <v>0</v>
      </c>
    </row>
    <row r="414" spans="1:3" x14ac:dyDescent="0.25">
      <c r="A414" t="s">
        <v>812</v>
      </c>
      <c r="B414" t="str">
        <f t="shared" si="6"/>
        <v>generousprovision</v>
      </c>
      <c r="C414">
        <f>IF(B414=LOOKUP(B414,'manually extracted terms'!$B$2:$B$219),1,0)</f>
        <v>0</v>
      </c>
    </row>
    <row r="415" spans="1:3" x14ac:dyDescent="0.25">
      <c r="A415" t="s">
        <v>4931</v>
      </c>
      <c r="B415" t="str">
        <f t="shared" si="6"/>
        <v>purchase</v>
      </c>
      <c r="C415">
        <f>IF(B415=LOOKUP(B415,'manually extracted terms'!$B$2:$B$219),1,0)</f>
        <v>0</v>
      </c>
    </row>
    <row r="416" spans="1:3" x14ac:dyDescent="0.25">
      <c r="A416" t="s">
        <v>734</v>
      </c>
      <c r="B416" t="str">
        <f t="shared" si="6"/>
        <v>exchangeqhp</v>
      </c>
      <c r="C416">
        <f>IF(B416=LOOKUP(B416,'manually extracted terms'!$B$2:$B$219),1,0)</f>
        <v>1</v>
      </c>
    </row>
    <row r="417" spans="1:3" x14ac:dyDescent="0.25">
      <c r="A417" t="s">
        <v>4932</v>
      </c>
      <c r="B417" t="str">
        <f t="shared" si="6"/>
        <v>listcertifiedqhps</v>
      </c>
      <c r="C417">
        <f>IF(B417=LOOKUP(B417,'manually extracted terms'!$B$2:$B$219),1,0)</f>
        <v>0</v>
      </c>
    </row>
    <row r="418" spans="1:3" x14ac:dyDescent="0.25">
      <c r="A418" t="s">
        <v>4933</v>
      </c>
      <c r="B418" t="str">
        <f t="shared" si="6"/>
        <v>servicequality</v>
      </c>
      <c r="C418">
        <f>IF(B418=LOOKUP(B418,'manually extracted terms'!$B$2:$B$219),1,0)</f>
        <v>0</v>
      </c>
    </row>
    <row r="419" spans="1:3" x14ac:dyDescent="0.25">
      <c r="A419" t="s">
        <v>914</v>
      </c>
      <c r="B419" t="str">
        <f t="shared" si="6"/>
        <v>race</v>
      </c>
      <c r="C419">
        <f>IF(B419=LOOKUP(B419,'manually extracted terms'!$B$2:$B$219),1,0)</f>
        <v>1</v>
      </c>
    </row>
    <row r="420" spans="1:3" x14ac:dyDescent="0.25">
      <c r="A420" t="s">
        <v>4934</v>
      </c>
      <c r="B420" t="str">
        <f t="shared" si="6"/>
        <v>range</v>
      </c>
      <c r="C420">
        <f>IF(B420=LOOKUP(B420,'manually extracted terms'!$B$2:$B$219),1,0)</f>
        <v>0</v>
      </c>
    </row>
    <row r="421" spans="1:3" x14ac:dyDescent="0.25">
      <c r="A421" t="s">
        <v>674</v>
      </c>
      <c r="B421" t="str">
        <f t="shared" si="6"/>
        <v>participationrate</v>
      </c>
      <c r="C421">
        <f>IF(B421=LOOKUP(B421,'manually extracted terms'!$B$2:$B$219),1,0)</f>
        <v>1</v>
      </c>
    </row>
    <row r="422" spans="1:3" x14ac:dyDescent="0.25">
      <c r="A422" t="s">
        <v>4935</v>
      </c>
      <c r="B422" t="str">
        <f t="shared" si="6"/>
        <v>costsharingreduction</v>
      </c>
      <c r="C422">
        <f>IF(B422=LOOKUP(B422,'manually extracted terms'!$B$2:$B$219),1,0)</f>
        <v>1</v>
      </c>
    </row>
    <row r="423" spans="1:3" x14ac:dyDescent="0.25">
      <c r="A423" t="s">
        <v>661</v>
      </c>
      <c r="B423" t="str">
        <f t="shared" si="6"/>
        <v>stateregulator</v>
      </c>
      <c r="C423">
        <f>IF(B423=LOOKUP(B423,'manually extracted terms'!$B$2:$B$219),1,0)</f>
        <v>1</v>
      </c>
    </row>
    <row r="424" spans="1:3" x14ac:dyDescent="0.25">
      <c r="A424" t="s">
        <v>544</v>
      </c>
      <c r="B424" t="str">
        <f t="shared" si="6"/>
        <v>individualexemptionrenewal</v>
      </c>
      <c r="C424">
        <f>IF(B424=LOOKUP(B424,'manually extracted terms'!$B$2:$B$219),1,0)</f>
        <v>0</v>
      </c>
    </row>
    <row r="425" spans="1:3" x14ac:dyDescent="0.25">
      <c r="A425" t="s">
        <v>606</v>
      </c>
      <c r="B425" t="str">
        <f t="shared" si="6"/>
        <v>annualrenewal</v>
      </c>
      <c r="C425">
        <f>IF(B425=LOOKUP(B425,'manually extracted terms'!$B$2:$B$219),1,0)</f>
        <v>1</v>
      </c>
    </row>
    <row r="426" spans="1:3" x14ac:dyDescent="0.25">
      <c r="A426" t="s">
        <v>522</v>
      </c>
      <c r="B426" t="str">
        <f t="shared" si="6"/>
        <v>verifiedexemptionrequest</v>
      </c>
      <c r="C426">
        <f>IF(B426=LOOKUP(B426,'manually extracted terms'!$B$2:$B$219),1,0)</f>
        <v>0</v>
      </c>
    </row>
    <row r="427" spans="1:3" x14ac:dyDescent="0.25">
      <c r="A427" t="s">
        <v>539</v>
      </c>
      <c r="B427" t="str">
        <f t="shared" si="6"/>
        <v>routeappealrequest</v>
      </c>
      <c r="C427">
        <f>IF(B427=LOOKUP(B427,'manually extracted terms'!$B$2:$B$219),1,0)</f>
        <v>0</v>
      </c>
    </row>
    <row r="428" spans="1:3" x14ac:dyDescent="0.25">
      <c r="A428" t="s">
        <v>732</v>
      </c>
      <c r="B428" t="str">
        <f t="shared" si="6"/>
        <v>individualresponse</v>
      </c>
      <c r="C428">
        <f>IF(B428=LOOKUP(B428,'manually extracted terms'!$B$2:$B$219),1,0)</f>
        <v>0</v>
      </c>
    </row>
    <row r="429" spans="1:3" x14ac:dyDescent="0.25">
      <c r="A429" t="s">
        <v>521</v>
      </c>
      <c r="B429" t="str">
        <f t="shared" si="6"/>
        <v>consumersurveyresponse</v>
      </c>
      <c r="C429">
        <f>IF(B429=LOOKUP(B429,'manually extracted terms'!$B$2:$B$219),1,0)</f>
        <v>0</v>
      </c>
    </row>
    <row r="430" spans="1:3" x14ac:dyDescent="0.25">
      <c r="A430" t="s">
        <v>454</v>
      </c>
      <c r="B430" t="str">
        <f t="shared" si="6"/>
        <v>individualenrollmentrenewalresponse</v>
      </c>
      <c r="C430">
        <f>IF(B430=LOOKUP(B430,'manually extracted terms'!$B$2:$B$219),1,0)</f>
        <v>0</v>
      </c>
    </row>
    <row r="431" spans="1:3" x14ac:dyDescent="0.25">
      <c r="A431" t="s">
        <v>860</v>
      </c>
      <c r="B431" t="str">
        <f t="shared" si="6"/>
        <v>route</v>
      </c>
      <c r="C431">
        <f>IF(B431=LOOKUP(B431,'manually extracted terms'!$B$2:$B$219),1,0)</f>
        <v>0</v>
      </c>
    </row>
    <row r="432" spans="1:3" x14ac:dyDescent="0.25">
      <c r="A432" t="s">
        <v>4936</v>
      </c>
      <c r="B432" t="str">
        <f t="shared" si="6"/>
        <v>russian</v>
      </c>
      <c r="C432">
        <f>IF(B432=LOOKUP(B432,'manually extracted terms'!$B$2:$B$219),1,0)</f>
        <v>0</v>
      </c>
    </row>
    <row r="433" spans="1:3" x14ac:dyDescent="0.25">
      <c r="A433" t="s">
        <v>4937</v>
      </c>
      <c r="B433" t="str">
        <f t="shared" si="6"/>
        <v>s</v>
      </c>
      <c r="C433">
        <f>IF(B433=LOOKUP(B433,'manually extracted terms'!$B$2:$B$219),1,0)</f>
        <v>0</v>
      </c>
    </row>
    <row r="434" spans="1:3" x14ac:dyDescent="0.25">
      <c r="A434" t="s">
        <v>633</v>
      </c>
      <c r="B434" t="str">
        <f t="shared" si="6"/>
        <v>patientsafety</v>
      </c>
      <c r="C434">
        <f>IF(B434=LOOKUP(B434,'manually extracted terms'!$B$2:$B$219),1,0)</f>
        <v>0</v>
      </c>
    </row>
    <row r="435" spans="1:3" x14ac:dyDescent="0.25">
      <c r="A435" t="s">
        <v>4938</v>
      </c>
      <c r="B435" t="str">
        <f t="shared" si="6"/>
        <v>safety</v>
      </c>
      <c r="C435">
        <f>IF(B435=LOOKUP(B435,'manually extracted terms'!$B$2:$B$219),1,0)</f>
        <v>0</v>
      </c>
    </row>
    <row r="436" spans="1:3" x14ac:dyDescent="0.25">
      <c r="A436" t="s">
        <v>4835</v>
      </c>
      <c r="B436" t="str">
        <f t="shared" si="6"/>
        <v>appropriatesaw</v>
      </c>
      <c r="C436">
        <f>IF(B436=LOOKUP(B436,'manually extracted terms'!$B$2:$B$219),1,0)</f>
        <v>0</v>
      </c>
    </row>
    <row r="437" spans="1:3" x14ac:dyDescent="0.25">
      <c r="A437" t="s">
        <v>655</v>
      </c>
      <c r="B437" t="str">
        <f t="shared" si="6"/>
        <v>smartscripting</v>
      </c>
      <c r="C437">
        <f>IF(B437=LOOKUP(B437,'manually extracted terms'!$B$2:$B$219),1,0)</f>
        <v>1</v>
      </c>
    </row>
    <row r="438" spans="1:3" x14ac:dyDescent="0.25">
      <c r="A438" t="s">
        <v>4939</v>
      </c>
      <c r="B438" t="str">
        <f t="shared" si="6"/>
        <v>sequencing</v>
      </c>
      <c r="C438">
        <f>IF(B438=LOOKUP(B438,'manually extracted terms'!$B$2:$B$219),1,0)</f>
        <v>0</v>
      </c>
    </row>
    <row r="439" spans="1:3" x14ac:dyDescent="0.25">
      <c r="A439" t="s">
        <v>4940</v>
      </c>
      <c r="B439" t="str">
        <f t="shared" si="6"/>
        <v>secretaryofhealthandhumanservice</v>
      </c>
      <c r="C439">
        <f>IF(B439=LOOKUP(B439,'manually extracted terms'!$B$2:$B$219),1,0)</f>
        <v>0</v>
      </c>
    </row>
    <row r="440" spans="1:3" x14ac:dyDescent="0.25">
      <c r="A440" t="s">
        <v>687</v>
      </c>
      <c r="B440" t="str">
        <f t="shared" si="6"/>
        <v>consumerservice</v>
      </c>
      <c r="C440">
        <f>IF(B440=LOOKUP(B440,'manually extracted terms'!$B$2:$B$219),1,0)</f>
        <v>0</v>
      </c>
    </row>
    <row r="441" spans="1:3" x14ac:dyDescent="0.25">
      <c r="A441" t="s">
        <v>786</v>
      </c>
      <c r="B441" t="str">
        <f t="shared" si="6"/>
        <v>customerservice</v>
      </c>
      <c r="C441">
        <f>IF(B441=LOOKUP(B441,'manually extracted terms'!$B$2:$B$219),1,0)</f>
        <v>0</v>
      </c>
    </row>
    <row r="442" spans="1:3" x14ac:dyDescent="0.25">
      <c r="A442" t="s">
        <v>4941</v>
      </c>
      <c r="B442" t="str">
        <f t="shared" si="6"/>
        <v>departmentofhealthcareservice</v>
      </c>
      <c r="C442">
        <f>IF(B442=LOOKUP(B442,'manually extracted terms'!$B$2:$B$219),1,0)</f>
        <v>0</v>
      </c>
    </row>
    <row r="443" spans="1:3" x14ac:dyDescent="0.25">
      <c r="A443" t="s">
        <v>4942</v>
      </c>
      <c r="B443" t="str">
        <f t="shared" si="6"/>
        <v>departmentofhealthcareservice</v>
      </c>
      <c r="C443">
        <f>IF(B443=LOOKUP(B443,'manually extracted terms'!$B$2:$B$219),1,0)</f>
        <v>0</v>
      </c>
    </row>
    <row r="444" spans="1:3" x14ac:dyDescent="0.25">
      <c r="A444" t="s">
        <v>571</v>
      </c>
      <c r="B444" t="str">
        <f t="shared" si="6"/>
        <v>verbalsignature</v>
      </c>
      <c r="C444">
        <f>IF(B444=LOOKUP(B444,'manually extracted terms'!$B$2:$B$219),1,0)</f>
        <v>1</v>
      </c>
    </row>
    <row r="445" spans="1:3" x14ac:dyDescent="0.25">
      <c r="A445" t="s">
        <v>4943</v>
      </c>
      <c r="B445" t="str">
        <f t="shared" si="6"/>
        <v>size</v>
      </c>
      <c r="C445">
        <f>IF(B445=LOOKUP(B445,'manually extracted terms'!$B$2:$B$219),1,0)</f>
        <v>0</v>
      </c>
    </row>
    <row r="446" spans="1:3" x14ac:dyDescent="0.25">
      <c r="A446" t="s">
        <v>4944</v>
      </c>
      <c r="B446" t="str">
        <f t="shared" si="6"/>
        <v>solution</v>
      </c>
      <c r="C446">
        <f>IF(B446=LOOKUP(B446,'manually extracted terms'!$B$2:$B$219),1,0)</f>
        <v>0</v>
      </c>
    </row>
    <row r="447" spans="1:3" x14ac:dyDescent="0.25">
      <c r="A447" t="s">
        <v>546</v>
      </c>
      <c r="B447" t="str">
        <f t="shared" si="6"/>
        <v>relevantprogramsponsor</v>
      </c>
      <c r="C447">
        <f>IF(B447=LOOKUP(B447,'manually extracted terms'!$B$2:$B$219),1,0)</f>
        <v>0</v>
      </c>
    </row>
    <row r="448" spans="1:3" x14ac:dyDescent="0.25">
      <c r="A448" t="s">
        <v>4945</v>
      </c>
      <c r="B448" t="str">
        <f t="shared" si="6"/>
        <v>statestandard</v>
      </c>
      <c r="C448">
        <f>IF(B448=LOOKUP(B448,'manually extracted terms'!$B$2:$B$219),1,0)</f>
        <v>0</v>
      </c>
    </row>
    <row r="449" spans="1:3" x14ac:dyDescent="0.25">
      <c r="A449" t="s">
        <v>607</v>
      </c>
      <c r="B449" t="str">
        <f t="shared" si="6"/>
        <v>performancestandard</v>
      </c>
      <c r="C449">
        <f>IF(B449=LOOKUP(B449,'manually extracted terms'!$B$2:$B$219),1,0)</f>
        <v>0</v>
      </c>
    </row>
    <row r="450" spans="1:3" x14ac:dyDescent="0.25">
      <c r="A450" t="s">
        <v>932</v>
      </c>
      <c r="B450" t="str">
        <f t="shared" si="6"/>
        <v>statistic</v>
      </c>
      <c r="C450">
        <f>IF(B450=LOOKUP(B450,'manually extracted terms'!$B$2:$B$219),1,0)</f>
        <v>0</v>
      </c>
    </row>
    <row r="451" spans="1:3" x14ac:dyDescent="0.25">
      <c r="A451" t="s">
        <v>792</v>
      </c>
      <c r="B451" t="str">
        <f t="shared" ref="B451:B474" si="7">LOWER(SUBSTITUTE(A451," ",""))</f>
        <v>store</v>
      </c>
      <c r="C451">
        <f>IF(B451=LOOKUP(B451,'manually extracted terms'!$B$2:$B$219),1,0)</f>
        <v>0</v>
      </c>
    </row>
    <row r="452" spans="1:3" x14ac:dyDescent="0.25">
      <c r="A452" t="s">
        <v>4946</v>
      </c>
      <c r="B452" t="str">
        <f t="shared" si="7"/>
        <v>substantiation</v>
      </c>
      <c r="C452">
        <f>IF(B452=LOOKUP(B452,'manually extracted terms'!$B$2:$B$219),1,0)</f>
        <v>1</v>
      </c>
    </row>
    <row r="453" spans="1:3" x14ac:dyDescent="0.25">
      <c r="A453" t="s">
        <v>692</v>
      </c>
      <c r="B453" t="str">
        <f t="shared" si="7"/>
        <v>federalsystem</v>
      </c>
      <c r="C453">
        <f>IF(B453=LOOKUP(B453,'manually extracted terms'!$B$2:$B$219),1,0)</f>
        <v>1</v>
      </c>
    </row>
    <row r="454" spans="1:3" x14ac:dyDescent="0.25">
      <c r="A454" t="s">
        <v>4947</v>
      </c>
      <c r="B454" t="str">
        <f t="shared" si="7"/>
        <v>variousstatesystem</v>
      </c>
      <c r="C454">
        <f>IF(B454=LOOKUP(B454,'manually extracted terms'!$B$2:$B$219),1,0)</f>
        <v>0</v>
      </c>
    </row>
    <row r="455" spans="1:3" x14ac:dyDescent="0.25">
      <c r="A455" t="s">
        <v>4948</v>
      </c>
      <c r="B455" t="str">
        <f t="shared" si="7"/>
        <v>tagalog</v>
      </c>
      <c r="C455">
        <f>IF(B455=LOOKUP(B455,'manually extracted terms'!$B$2:$B$219),1,0)</f>
        <v>0</v>
      </c>
    </row>
    <row r="456" spans="1:3" x14ac:dyDescent="0.25">
      <c r="A456" t="s">
        <v>4949</v>
      </c>
      <c r="B456" t="str">
        <f t="shared" si="7"/>
        <v>target</v>
      </c>
      <c r="C456">
        <f>IF(B456=LOOKUP(B456,'manually extracted terms'!$B$2:$B$219),1,0)</f>
        <v>0</v>
      </c>
    </row>
    <row r="457" spans="1:3" x14ac:dyDescent="0.25">
      <c r="A457" t="s">
        <v>1870</v>
      </c>
      <c r="B457" t="str">
        <f t="shared" si="7"/>
        <v>tax</v>
      </c>
      <c r="C457">
        <f>IF(B457=LOOKUP(B457,'manually extracted terms'!$B$2:$B$219),1,0)</f>
        <v>0</v>
      </c>
    </row>
    <row r="458" spans="1:3" x14ac:dyDescent="0.25">
      <c r="A458" t="s">
        <v>2198</v>
      </c>
      <c r="B458" t="str">
        <f t="shared" si="7"/>
        <v>pagereviewtimeframes</v>
      </c>
      <c r="C458">
        <f>IF(B458=LOOKUP(B458,'manually extracted terms'!$B$2:$B$219),1,0)</f>
        <v>0</v>
      </c>
    </row>
    <row r="459" spans="1:3" x14ac:dyDescent="0.25">
      <c r="A459" t="s">
        <v>2205</v>
      </c>
      <c r="B459" t="str">
        <f t="shared" si="7"/>
        <v>timeframes</v>
      </c>
      <c r="C459">
        <f>IF(B459=LOOKUP(B459,'manually extracted terms'!$B$2:$B$219),1,0)</f>
        <v>0</v>
      </c>
    </row>
    <row r="460" spans="1:3" x14ac:dyDescent="0.25">
      <c r="A460" t="s">
        <v>4950</v>
      </c>
      <c r="B460" t="str">
        <f t="shared" si="7"/>
        <v>timeout</v>
      </c>
      <c r="C460">
        <f>IF(B460=LOOKUP(B460,'manually extracted terms'!$B$2:$B$219),1,0)</f>
        <v>0</v>
      </c>
    </row>
    <row r="461" spans="1:3" x14ac:dyDescent="0.25">
      <c r="A461" t="s">
        <v>4951</v>
      </c>
      <c r="B461" t="str">
        <f t="shared" si="7"/>
        <v>othertool</v>
      </c>
      <c r="C461">
        <f>IF(B461=LOOKUP(B461,'manually extracted terms'!$B$2:$B$219),1,0)</f>
        <v>0</v>
      </c>
    </row>
    <row r="462" spans="1:3" x14ac:dyDescent="0.25">
      <c r="A462" t="s">
        <v>1837</v>
      </c>
      <c r="B462" t="str">
        <f t="shared" si="7"/>
        <v>track</v>
      </c>
      <c r="C462">
        <f>IF(B462=LOOKUP(B462,'manually extracted terms'!$B$2:$B$219),1,0)</f>
        <v>0</v>
      </c>
    </row>
    <row r="463" spans="1:3" x14ac:dyDescent="0.25">
      <c r="A463" t="s">
        <v>4952</v>
      </c>
      <c r="B463" t="str">
        <f t="shared" si="7"/>
        <v>transmission</v>
      </c>
      <c r="C463">
        <f>IF(B463=LOOKUP(B463,'manually extracted terms'!$B$2:$B$219),1,0)</f>
        <v>0</v>
      </c>
    </row>
    <row r="464" spans="1:3" x14ac:dyDescent="0.25">
      <c r="A464" t="s">
        <v>915</v>
      </c>
      <c r="B464" t="str">
        <f t="shared" si="7"/>
        <v>transmit</v>
      </c>
      <c r="C464">
        <f>IF(B464=LOOKUP(B464,'manually extracted terms'!$B$2:$B$219),1,0)</f>
        <v>0</v>
      </c>
    </row>
    <row r="465" spans="1:3" x14ac:dyDescent="0.25">
      <c r="A465" t="s">
        <v>960</v>
      </c>
      <c r="B465" t="str">
        <f t="shared" si="7"/>
        <v>utilization</v>
      </c>
      <c r="C465">
        <f>IF(B465=LOOKUP(B465,'manually extracted terms'!$B$2:$B$219),1,0)</f>
        <v>0</v>
      </c>
    </row>
    <row r="466" spans="1:3" x14ac:dyDescent="0.25">
      <c r="A466" t="s">
        <v>589</v>
      </c>
      <c r="B466" t="str">
        <f t="shared" si="7"/>
        <v>datavalue</v>
      </c>
      <c r="C466">
        <f>IF(B466=LOOKUP(B466,'manually extracted terms'!$B$2:$B$219),1,0)</f>
        <v>0</v>
      </c>
    </row>
    <row r="467" spans="1:3" x14ac:dyDescent="0.25">
      <c r="A467" t="s">
        <v>4953</v>
      </c>
      <c r="B467" t="str">
        <f t="shared" si="7"/>
        <v>priorvalue</v>
      </c>
      <c r="C467">
        <f>IF(B467=LOOKUP(B467,'manually extracted terms'!$B$2:$B$219),1,0)</f>
        <v>0</v>
      </c>
    </row>
    <row r="468" spans="1:3" x14ac:dyDescent="0.25">
      <c r="A468" t="s">
        <v>880</v>
      </c>
      <c r="B468" t="str">
        <f t="shared" si="7"/>
        <v>viewable</v>
      </c>
      <c r="C468">
        <f>IF(B468=LOOKUP(B468,'manually extracted terms'!$B$2:$B$219),1,0)</f>
        <v>0</v>
      </c>
    </row>
    <row r="469" spans="1:3" x14ac:dyDescent="0.25">
      <c r="A469" t="s">
        <v>898</v>
      </c>
      <c r="B469" t="str">
        <f t="shared" si="7"/>
        <v>waste</v>
      </c>
      <c r="C469">
        <f>IF(B469=LOOKUP(B469,'manually extracted terms'!$B$2:$B$219),1,0)</f>
        <v>1</v>
      </c>
    </row>
    <row r="470" spans="1:3" x14ac:dyDescent="0.25">
      <c r="A470" t="s">
        <v>4954</v>
      </c>
      <c r="B470" t="str">
        <f t="shared" si="7"/>
        <v>otherway</v>
      </c>
      <c r="C470">
        <f>IF(B470=LOOKUP(B470,'manually extracted terms'!$B$2:$B$219),1,0)</f>
        <v>0</v>
      </c>
    </row>
    <row r="471" spans="1:3" x14ac:dyDescent="0.25">
      <c r="A471" t="s">
        <v>588</v>
      </c>
      <c r="B471" t="str">
        <f t="shared" si="7"/>
        <v>convenientway</v>
      </c>
      <c r="C471">
        <f>IF(B471=LOOKUP(B471,'manually extracted terms'!$B$2:$B$219),1,0)</f>
        <v>0</v>
      </c>
    </row>
    <row r="472" spans="1:3" x14ac:dyDescent="0.25">
      <c r="A472" t="s">
        <v>4955</v>
      </c>
      <c r="B472" t="str">
        <f t="shared" si="7"/>
        <v>otherentitywebsite</v>
      </c>
      <c r="C472">
        <f>IF(B472=LOOKUP(B472,'manually extracted terms'!$B$2:$B$219),1,0)</f>
        <v>0</v>
      </c>
    </row>
    <row r="473" spans="1:3" x14ac:dyDescent="0.25">
      <c r="A473" t="s">
        <v>618</v>
      </c>
      <c r="B473" t="str">
        <f t="shared" si="7"/>
        <v>applicationwithdrawal</v>
      </c>
      <c r="C473">
        <f>IF(B473=LOOKUP(B473,'manually extracted terms'!$B$2:$B$219),1,0)</f>
        <v>0</v>
      </c>
    </row>
    <row r="474" spans="1:3" x14ac:dyDescent="0.25">
      <c r="A474" t="s">
        <v>4956</v>
      </c>
      <c r="B474" t="str">
        <f t="shared" si="7"/>
        <v>workload</v>
      </c>
      <c r="C474">
        <f>IF(B474=LOOKUP(B474,'manually extracted terms'!$B$2:$B$219),1,0)</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9"/>
  <sheetViews>
    <sheetView workbookViewId="0"/>
  </sheetViews>
  <sheetFormatPr defaultRowHeight="15" x14ac:dyDescent="0.25"/>
  <cols>
    <col min="1" max="1" width="33.28515625" bestFit="1" customWidth="1"/>
    <col min="2" max="2" width="35.85546875" bestFit="1" customWidth="1"/>
    <col min="11" max="11" width="10.5703125" bestFit="1" customWidth="1"/>
  </cols>
  <sheetData>
    <row r="1" spans="1:11" x14ac:dyDescent="0.25">
      <c r="A1" t="s">
        <v>329</v>
      </c>
      <c r="B1" t="s">
        <v>333</v>
      </c>
      <c r="C1" t="s">
        <v>330</v>
      </c>
      <c r="D1" t="s">
        <v>331</v>
      </c>
      <c r="E1" t="s">
        <v>332</v>
      </c>
      <c r="F1" t="s">
        <v>1827</v>
      </c>
      <c r="G1" t="s">
        <v>2179</v>
      </c>
      <c r="H1" t="s">
        <v>331</v>
      </c>
      <c r="I1" t="s">
        <v>332</v>
      </c>
      <c r="J1" t="s">
        <v>1827</v>
      </c>
      <c r="K1" t="s">
        <v>2180</v>
      </c>
    </row>
    <row r="2" spans="1:11" x14ac:dyDescent="0.25">
      <c r="A2" t="s">
        <v>5020</v>
      </c>
      <c r="B2" t="str">
        <f>LOWER(SUBSTITUTE(A2," ",""))</f>
        <v>calheers</v>
      </c>
      <c r="C2">
        <f>IF(B2=LOOKUP(B2,'manually extracted terms'!$B$2:$B$219),1,0)</f>
        <v>1</v>
      </c>
      <c r="D2" s="5">
        <f>SUM(C:C)/COUNT(C:C)</f>
        <v>0.3125</v>
      </c>
      <c r="E2" s="5">
        <f>SUM(C:C)/'manually extracted terms'!C2</f>
        <v>0.57870370370370372</v>
      </c>
      <c r="F2" s="5">
        <f>2*D2*E2/(D2+E2)</f>
        <v>0.40584415584415584</v>
      </c>
      <c r="G2">
        <v>147</v>
      </c>
      <c r="H2" s="9">
        <f ca="1">SUM($C$2:INDIRECT($K$2))/COUNT($C$2:INDIRECT($K$2))</f>
        <v>0.43537414965986393</v>
      </c>
      <c r="I2" s="9">
        <f ca="1">SUM($C$2:INDIRECT($K$2))/'manually extracted terms'!C2</f>
        <v>0.29629629629629628</v>
      </c>
      <c r="J2" s="5">
        <f ca="1">2*H2*I2/(H2+I2)</f>
        <v>0.35261707988980712</v>
      </c>
      <c r="K2" t="str">
        <f>CONCATENATE("C",INT(G2)+1)</f>
        <v>C148</v>
      </c>
    </row>
    <row r="3" spans="1:11" x14ac:dyDescent="0.25">
      <c r="A3" t="s">
        <v>367</v>
      </c>
      <c r="B3" t="str">
        <f t="shared" ref="B3:B66" si="0">LOWER(SUBSTITUTE(A3," ",""))</f>
        <v>consumer</v>
      </c>
      <c r="C3">
        <f>IF(B3=LOOKUP(B3,'manually extracted terms'!$B$2:$B$219),1,0)</f>
        <v>1</v>
      </c>
    </row>
    <row r="4" spans="1:11" x14ac:dyDescent="0.25">
      <c r="A4" t="s">
        <v>366</v>
      </c>
      <c r="B4" t="str">
        <f t="shared" si="0"/>
        <v>individual</v>
      </c>
      <c r="C4">
        <f>IF(B4=LOOKUP(B4,'manually extracted terms'!$B$2:$B$219),1,0)</f>
        <v>1</v>
      </c>
    </row>
    <row r="5" spans="1:11" x14ac:dyDescent="0.25">
      <c r="A5" t="s">
        <v>374</v>
      </c>
      <c r="B5" t="str">
        <f t="shared" si="0"/>
        <v>exchange</v>
      </c>
      <c r="C5">
        <f>IF(B5=LOOKUP(B5,'manually extracted terms'!$B$2:$B$219),1,0)</f>
        <v>1</v>
      </c>
    </row>
    <row r="6" spans="1:11" x14ac:dyDescent="0.25">
      <c r="A6" t="s">
        <v>381</v>
      </c>
      <c r="B6" t="str">
        <f t="shared" si="0"/>
        <v>qhp</v>
      </c>
      <c r="C6">
        <f>IF(B6=LOOKUP(B6,'manually extracted terms'!$B$2:$B$219),1,0)</f>
        <v>1</v>
      </c>
    </row>
    <row r="7" spans="1:11" x14ac:dyDescent="0.25">
      <c r="A7" t="s">
        <v>375</v>
      </c>
      <c r="B7" t="str">
        <f t="shared" si="0"/>
        <v>applicant</v>
      </c>
      <c r="C7">
        <f>IF(B7=LOOKUP(B7,'manually extracted terms'!$B$2:$B$219),1,0)</f>
        <v>1</v>
      </c>
    </row>
    <row r="8" spans="1:11" x14ac:dyDescent="0.25">
      <c r="A8" t="s">
        <v>2204</v>
      </c>
      <c r="B8" t="str">
        <f t="shared" si="0"/>
        <v>aim</v>
      </c>
      <c r="C8">
        <f>IF(B8=LOOKUP(B8,'manually extracted terms'!$B$2:$B$219),1,0)</f>
        <v>1</v>
      </c>
    </row>
    <row r="9" spans="1:11" x14ac:dyDescent="0.25">
      <c r="A9" t="s">
        <v>397</v>
      </c>
      <c r="B9" t="str">
        <f t="shared" si="0"/>
        <v>aptc</v>
      </c>
      <c r="C9">
        <f>IF(B9=LOOKUP(B9,'manually extracted terms'!$B$2:$B$219),1,0)</f>
        <v>1</v>
      </c>
    </row>
    <row r="10" spans="1:11" x14ac:dyDescent="0.25">
      <c r="A10" t="s">
        <v>384</v>
      </c>
      <c r="B10" t="str">
        <f t="shared" si="0"/>
        <v>assisters</v>
      </c>
      <c r="C10">
        <f>IF(B10=LOOKUP(B10,'manually extracted terms'!$B$2:$B$219),1,0)</f>
        <v>0</v>
      </c>
    </row>
    <row r="11" spans="1:11" x14ac:dyDescent="0.25">
      <c r="A11" t="s">
        <v>392</v>
      </c>
      <c r="B11" t="str">
        <f t="shared" si="0"/>
        <v>enrollee</v>
      </c>
      <c r="C11">
        <f>IF(B11=LOOKUP(B11,'manually extracted terms'!$B$2:$B$219),1,0)</f>
        <v>1</v>
      </c>
    </row>
    <row r="12" spans="1:11" x14ac:dyDescent="0.25">
      <c r="A12" t="s">
        <v>385</v>
      </c>
      <c r="B12" t="str">
        <f t="shared" si="0"/>
        <v>assister</v>
      </c>
      <c r="C12">
        <f>IF(B12=LOOKUP(B12,'manually extracted terms'!$B$2:$B$219),1,0)</f>
        <v>1</v>
      </c>
    </row>
    <row r="13" spans="1:11" x14ac:dyDescent="0.25">
      <c r="A13" t="s">
        <v>3792</v>
      </c>
      <c r="B13" t="str">
        <f t="shared" si="0"/>
        <v>medical</v>
      </c>
      <c r="C13">
        <f>IF(B13=LOOKUP(B13,'manually extracted terms'!$B$2:$B$219),1,0)</f>
        <v>0</v>
      </c>
    </row>
    <row r="14" spans="1:11" x14ac:dyDescent="0.25">
      <c r="A14" t="s">
        <v>234</v>
      </c>
      <c r="B14" t="str">
        <f t="shared" si="0"/>
        <v>eligibilityadministrator</v>
      </c>
      <c r="C14">
        <f>IF(B14=LOOKUP(B14,'manually extracted terms'!$B$2:$B$219),1,0)</f>
        <v>1</v>
      </c>
    </row>
    <row r="15" spans="1:11" x14ac:dyDescent="0.25">
      <c r="A15" t="s">
        <v>402</v>
      </c>
      <c r="B15" t="str">
        <f t="shared" si="0"/>
        <v>user</v>
      </c>
      <c r="C15">
        <f>IF(B15=LOOKUP(B15,'manually extracted terms'!$B$2:$B$219),1,0)</f>
        <v>1</v>
      </c>
    </row>
    <row r="16" spans="1:11" x14ac:dyDescent="0.25">
      <c r="A16" t="s">
        <v>2203</v>
      </c>
      <c r="B16" t="str">
        <f t="shared" si="0"/>
        <v>chip</v>
      </c>
      <c r="C16">
        <f>IF(B16=LOOKUP(B16,'manually extracted terms'!$B$2:$B$219),1,0)</f>
        <v>1</v>
      </c>
    </row>
    <row r="17" spans="1:3" x14ac:dyDescent="0.25">
      <c r="A17" t="s">
        <v>430</v>
      </c>
      <c r="B17" t="str">
        <f t="shared" si="0"/>
        <v>source</v>
      </c>
      <c r="C17">
        <f>IF(B17=LOOKUP(B17,'manually extracted terms'!$B$2:$B$219),1,0)</f>
        <v>0</v>
      </c>
    </row>
    <row r="18" spans="1:3" x14ac:dyDescent="0.25">
      <c r="A18" t="s">
        <v>409</v>
      </c>
      <c r="B18" t="str">
        <f t="shared" si="0"/>
        <v>csr</v>
      </c>
      <c r="C18">
        <f>IF(B18=LOOKUP(B18,'manually extracted terms'!$B$2:$B$219),1,0)</f>
        <v>1</v>
      </c>
    </row>
    <row r="19" spans="1:3" x14ac:dyDescent="0.25">
      <c r="A19" t="s">
        <v>609</v>
      </c>
      <c r="B19" t="str">
        <f t="shared" si="0"/>
        <v>disenrollment</v>
      </c>
      <c r="C19">
        <f>IF(B19=LOOKUP(B19,'manually extracted terms'!$B$2:$B$219),1,0)</f>
        <v>0</v>
      </c>
    </row>
    <row r="20" spans="1:3" x14ac:dyDescent="0.25">
      <c r="A20" t="s">
        <v>534</v>
      </c>
      <c r="B20" t="str">
        <f t="shared" si="0"/>
        <v>person</v>
      </c>
      <c r="C20">
        <f>IF(B20=LOOKUP(B20,'manually extracted terms'!$B$2:$B$219),1,0)</f>
        <v>1</v>
      </c>
    </row>
    <row r="21" spans="1:3" x14ac:dyDescent="0.25">
      <c r="A21" t="s">
        <v>233</v>
      </c>
      <c r="B21" t="str">
        <f t="shared" si="0"/>
        <v>qualifiedhealthplan</v>
      </c>
      <c r="C21">
        <f>IF(B21=LOOKUP(B21,'manually extracted terms'!$B$2:$B$219),1,0)</f>
        <v>1</v>
      </c>
    </row>
    <row r="22" spans="1:3" x14ac:dyDescent="0.25">
      <c r="A22" t="s">
        <v>684</v>
      </c>
      <c r="B22" t="str">
        <f t="shared" si="0"/>
        <v>region</v>
      </c>
      <c r="C22">
        <f>IF(B22=LOOKUP(B22,'manually extracted terms'!$B$2:$B$219),1,0)</f>
        <v>1</v>
      </c>
    </row>
    <row r="23" spans="1:3" x14ac:dyDescent="0.25">
      <c r="A23" t="s">
        <v>630</v>
      </c>
      <c r="B23" t="str">
        <f t="shared" si="0"/>
        <v>result</v>
      </c>
      <c r="C23">
        <f>IF(B23=LOOKUP(B23,'manually extracted terms'!$B$2:$B$219),1,0)</f>
        <v>0</v>
      </c>
    </row>
    <row r="24" spans="1:3" x14ac:dyDescent="0.25">
      <c r="A24" t="s">
        <v>429</v>
      </c>
      <c r="B24" t="str">
        <f t="shared" si="0"/>
        <v>timeframe</v>
      </c>
      <c r="C24">
        <f>IF(B24=LOOKUP(B24,'manually extracted terms'!$B$2:$B$219),1,0)</f>
        <v>0</v>
      </c>
    </row>
    <row r="25" spans="1:3" x14ac:dyDescent="0.25">
      <c r="A25" t="s">
        <v>5021</v>
      </c>
      <c r="B25" t="str">
        <f t="shared" si="0"/>
        <v>magimedical</v>
      </c>
      <c r="C25">
        <f>IF(B25=LOOKUP(B25,'manually extracted terms'!$B$2:$B$219),1,0)</f>
        <v>0</v>
      </c>
    </row>
    <row r="26" spans="1:3" x14ac:dyDescent="0.25">
      <c r="A26" t="s">
        <v>1851</v>
      </c>
      <c r="B26" t="str">
        <f t="shared" si="0"/>
        <v>healthcoverage</v>
      </c>
      <c r="C26">
        <f>IF(B26=LOOKUP(B26,'manually extracted terms'!$B$2:$B$219),1,0)</f>
        <v>1</v>
      </c>
    </row>
    <row r="27" spans="1:3" x14ac:dyDescent="0.25">
      <c r="A27" t="s">
        <v>768</v>
      </c>
      <c r="B27" t="str">
        <f t="shared" si="0"/>
        <v>location</v>
      </c>
      <c r="C27">
        <f>IF(B27=LOOKUP(B27,'manually extracted terms'!$B$2:$B$219),1,0)</f>
        <v>1</v>
      </c>
    </row>
    <row r="28" spans="1:3" x14ac:dyDescent="0.25">
      <c r="A28" t="s">
        <v>236</v>
      </c>
      <c r="B28" t="str">
        <f t="shared" si="0"/>
        <v>qualityrating</v>
      </c>
      <c r="C28">
        <f>IF(B28=LOOKUP(B28,'manually extracted terms'!$B$2:$B$219),1,0)</f>
        <v>1</v>
      </c>
    </row>
    <row r="29" spans="1:3" x14ac:dyDescent="0.25">
      <c r="A29" t="s">
        <v>240</v>
      </c>
      <c r="B29" t="str">
        <f t="shared" si="0"/>
        <v>subsidizedhealthcoverage</v>
      </c>
      <c r="C29">
        <f>IF(B29=LOOKUP(B29,'manually extracted terms'!$B$2:$B$219),1,0)</f>
        <v>1</v>
      </c>
    </row>
    <row r="30" spans="1:3" x14ac:dyDescent="0.25">
      <c r="A30" t="s">
        <v>772</v>
      </c>
      <c r="B30" t="str">
        <f t="shared" si="0"/>
        <v>cdi</v>
      </c>
      <c r="C30">
        <f>IF(B30=LOOKUP(B30,'manually extracted terms'!$B$2:$B$219),1,0)</f>
        <v>1</v>
      </c>
    </row>
    <row r="31" spans="1:3" x14ac:dyDescent="0.25">
      <c r="A31" t="s">
        <v>766</v>
      </c>
      <c r="B31" t="str">
        <f t="shared" si="0"/>
        <v>dhcs</v>
      </c>
      <c r="C31">
        <f>IF(B31=LOOKUP(B31,'manually extracted terms'!$B$2:$B$219),1,0)</f>
        <v>1</v>
      </c>
    </row>
    <row r="32" spans="1:3" x14ac:dyDescent="0.25">
      <c r="A32" t="s">
        <v>770</v>
      </c>
      <c r="B32" t="str">
        <f t="shared" si="0"/>
        <v>dmhc</v>
      </c>
      <c r="C32">
        <f>IF(B32=LOOKUP(B32,'manually extracted terms'!$B$2:$B$219),1,0)</f>
        <v>1</v>
      </c>
    </row>
    <row r="33" spans="1:3" x14ac:dyDescent="0.25">
      <c r="A33" t="s">
        <v>545</v>
      </c>
      <c r="B33" t="str">
        <f t="shared" si="0"/>
        <v>caseload</v>
      </c>
      <c r="C33">
        <f>IF(B33=LOOKUP(B33,'manually extracted terms'!$B$2:$B$219),1,0)</f>
        <v>1</v>
      </c>
    </row>
    <row r="34" spans="1:3" x14ac:dyDescent="0.25">
      <c r="A34" t="s">
        <v>4838</v>
      </c>
      <c r="B34" t="str">
        <f t="shared" si="0"/>
        <v>composition</v>
      </c>
      <c r="C34">
        <f>IF(B34=LOOKUP(B34,'manually extracted terms'!$B$2:$B$219),1,0)</f>
        <v>0</v>
      </c>
    </row>
    <row r="35" spans="1:3" x14ac:dyDescent="0.25">
      <c r="A35" t="s">
        <v>554</v>
      </c>
      <c r="B35" t="str">
        <f t="shared" si="0"/>
        <v>decertification</v>
      </c>
      <c r="C35">
        <f>IF(B35=LOOKUP(B35,'manually extracted terms'!$B$2:$B$219),1,0)</f>
        <v>1</v>
      </c>
    </row>
    <row r="36" spans="1:3" x14ac:dyDescent="0.25">
      <c r="A36" t="s">
        <v>1897</v>
      </c>
      <c r="B36" t="str">
        <f t="shared" si="0"/>
        <v>enroll</v>
      </c>
      <c r="C36">
        <f>IF(B36=LOOKUP(B36,'manually extracted terms'!$B$2:$B$219),1,0)</f>
        <v>1</v>
      </c>
    </row>
    <row r="37" spans="1:3" x14ac:dyDescent="0.25">
      <c r="A37" t="s">
        <v>249</v>
      </c>
      <c r="B37" t="str">
        <f t="shared" si="0"/>
        <v>caseinformation</v>
      </c>
      <c r="C37">
        <f>IF(B37=LOOKUP(B37,'manually extracted terms'!$B$2:$B$219),1,0)</f>
        <v>0</v>
      </c>
    </row>
    <row r="38" spans="1:3" x14ac:dyDescent="0.25">
      <c r="A38" t="s">
        <v>250</v>
      </c>
      <c r="B38" t="str">
        <f t="shared" si="0"/>
        <v>netpremium</v>
      </c>
      <c r="C38">
        <f>IF(B38=LOOKUP(B38,'manually extracted terms'!$B$2:$B$219),1,0)</f>
        <v>1</v>
      </c>
    </row>
    <row r="39" spans="1:3" x14ac:dyDescent="0.25">
      <c r="A39" t="s">
        <v>502</v>
      </c>
      <c r="B39" t="str">
        <f t="shared" si="0"/>
        <v>provider</v>
      </c>
      <c r="C39">
        <f>IF(B39=LOOKUP(B39,'manually extracted terms'!$B$2:$B$219),1,0)</f>
        <v>1</v>
      </c>
    </row>
    <row r="40" spans="1:3" x14ac:dyDescent="0.25">
      <c r="A40" t="s">
        <v>879</v>
      </c>
      <c r="B40" t="str">
        <f t="shared" si="0"/>
        <v>recipient</v>
      </c>
      <c r="C40">
        <f>IF(B40=LOOKUP(B40,'manually extracted terms'!$B$2:$B$219),1,0)</f>
        <v>1</v>
      </c>
    </row>
    <row r="41" spans="1:3" x14ac:dyDescent="0.25">
      <c r="A41" t="s">
        <v>469</v>
      </c>
      <c r="B41" t="str">
        <f t="shared" si="0"/>
        <v>workflow</v>
      </c>
      <c r="C41">
        <f>IF(B41=LOOKUP(B41,'manually extracted terms'!$B$2:$B$219),1,0)</f>
        <v>0</v>
      </c>
    </row>
    <row r="42" spans="1:3" x14ac:dyDescent="0.25">
      <c r="A42" t="s">
        <v>244</v>
      </c>
      <c r="B42" t="str">
        <f t="shared" si="0"/>
        <v>chipplan</v>
      </c>
      <c r="C42">
        <f>IF(B42=LOOKUP(B42,'manually extracted terms'!$B$2:$B$219),1,0)</f>
        <v>0</v>
      </c>
    </row>
    <row r="43" spans="1:3" x14ac:dyDescent="0.25">
      <c r="A43" t="s">
        <v>231</v>
      </c>
      <c r="B43" t="str">
        <f t="shared" si="0"/>
        <v>healthplan</v>
      </c>
      <c r="C43">
        <f>IF(B43=LOOKUP(B43,'manually extracted terms'!$B$2:$B$219),1,0)</f>
        <v>1</v>
      </c>
    </row>
    <row r="44" spans="1:3" x14ac:dyDescent="0.25">
      <c r="A44" t="s">
        <v>305</v>
      </c>
      <c r="B44" t="str">
        <f t="shared" si="0"/>
        <v>applicationinformation</v>
      </c>
      <c r="C44">
        <f>IF(B44=LOOKUP(B44,'manually extracted terms'!$B$2:$B$219),1,0)</f>
        <v>0</v>
      </c>
    </row>
    <row r="45" spans="1:3" x14ac:dyDescent="0.25">
      <c r="A45" t="s">
        <v>297</v>
      </c>
      <c r="B45" t="str">
        <f t="shared" si="0"/>
        <v>consumerinformation</v>
      </c>
      <c r="C45">
        <f>IF(B45=LOOKUP(B45,'manually extracted terms'!$B$2:$B$219),1,0)</f>
        <v>0</v>
      </c>
    </row>
    <row r="46" spans="1:3" x14ac:dyDescent="0.25">
      <c r="A46" t="s">
        <v>1945</v>
      </c>
      <c r="B46" t="str">
        <f t="shared" si="0"/>
        <v>personallyidentifiableinformation</v>
      </c>
      <c r="C46">
        <f>IF(B46=LOOKUP(B46,'manually extracted terms'!$B$2:$B$219),1,0)</f>
        <v>1</v>
      </c>
    </row>
    <row r="47" spans="1:3" x14ac:dyDescent="0.25">
      <c r="A47" t="s">
        <v>1944</v>
      </c>
      <c r="B47" t="str">
        <f t="shared" si="0"/>
        <v>personalhealthinformation</v>
      </c>
      <c r="C47">
        <f>IF(B47=LOOKUP(B47,'manually extracted terms'!$B$2:$B$219),1,0)</f>
        <v>1</v>
      </c>
    </row>
    <row r="48" spans="1:3" x14ac:dyDescent="0.25">
      <c r="A48" t="s">
        <v>847</v>
      </c>
      <c r="B48" t="str">
        <f t="shared" si="0"/>
        <v>aca</v>
      </c>
      <c r="C48">
        <f>IF(B48=LOOKUP(B48,'manually extracted terms'!$B$2:$B$219),1,0)</f>
        <v>1</v>
      </c>
    </row>
    <row r="49" spans="1:3" x14ac:dyDescent="0.25">
      <c r="A49" t="s">
        <v>887</v>
      </c>
      <c r="B49" t="str">
        <f t="shared" si="0"/>
        <v>cin</v>
      </c>
      <c r="C49">
        <f>IF(B49=LOOKUP(B49,'manually extracted terms'!$B$2:$B$219),1,0)</f>
        <v>1</v>
      </c>
    </row>
    <row r="50" spans="1:3" x14ac:dyDescent="0.25">
      <c r="A50" t="s">
        <v>4825</v>
      </c>
      <c r="B50" t="str">
        <f t="shared" si="0"/>
        <v>irs</v>
      </c>
      <c r="C50">
        <f>IF(B50=LOOKUP(B50,'manually extracted terms'!$B$2:$B$219),1,0)</f>
        <v>1</v>
      </c>
    </row>
    <row r="51" spans="1:3" x14ac:dyDescent="0.25">
      <c r="A51" t="s">
        <v>2181</v>
      </c>
      <c r="B51" t="str">
        <f t="shared" si="0"/>
        <v>meds</v>
      </c>
      <c r="C51">
        <f>IF(B51=LOOKUP(B51,'manually extracted terms'!$B$2:$B$219),1,0)</f>
        <v>1</v>
      </c>
    </row>
    <row r="52" spans="1:3" x14ac:dyDescent="0.25">
      <c r="A52" t="s">
        <v>4826</v>
      </c>
      <c r="B52" t="str">
        <f t="shared" si="0"/>
        <v>phi</v>
      </c>
      <c r="C52">
        <f>IF(B52=LOOKUP(B52,'manually extracted terms'!$B$2:$B$219),1,0)</f>
        <v>1</v>
      </c>
    </row>
    <row r="53" spans="1:3" x14ac:dyDescent="0.25">
      <c r="A53" t="s">
        <v>1948</v>
      </c>
      <c r="B53" t="str">
        <f t="shared" si="0"/>
        <v>pii</v>
      </c>
      <c r="C53">
        <f>IF(B53=LOOKUP(B53,'manually extracted terms'!$B$2:$B$219),1,0)</f>
        <v>1</v>
      </c>
    </row>
    <row r="54" spans="1:3" x14ac:dyDescent="0.25">
      <c r="A54" t="s">
        <v>5022</v>
      </c>
      <c r="B54" t="str">
        <f t="shared" si="0"/>
        <v>qhps</v>
      </c>
      <c r="C54">
        <f>IF(B54=LOOKUP(B54,'manually extracted terms'!$B$2:$B$219),1,0)</f>
        <v>0</v>
      </c>
    </row>
    <row r="55" spans="1:3" x14ac:dyDescent="0.25">
      <c r="A55" t="s">
        <v>2206</v>
      </c>
      <c r="B55" t="str">
        <f t="shared" si="0"/>
        <v>saws</v>
      </c>
      <c r="C55">
        <f>IF(B55=LOOKUP(B55,'manually extracted terms'!$B$2:$B$219),1,0)</f>
        <v>1</v>
      </c>
    </row>
    <row r="56" spans="1:3" x14ac:dyDescent="0.25">
      <c r="A56" t="s">
        <v>935</v>
      </c>
      <c r="B56" t="str">
        <f t="shared" si="0"/>
        <v>aging</v>
      </c>
      <c r="C56">
        <f>IF(B56=LOOKUP(B56,'manually extracted terms'!$B$2:$B$219),1,0)</f>
        <v>0</v>
      </c>
    </row>
    <row r="57" spans="1:3" x14ac:dyDescent="0.25">
      <c r="A57" t="s">
        <v>299</v>
      </c>
      <c r="B57" t="str">
        <f t="shared" si="0"/>
        <v>averageamount</v>
      </c>
      <c r="C57">
        <f>IF(B57=LOOKUP(B57,'manually extracted terms'!$B$2:$B$219),1,0)</f>
        <v>0</v>
      </c>
    </row>
    <row r="58" spans="1:3" x14ac:dyDescent="0.25">
      <c r="A58" t="s">
        <v>4827</v>
      </c>
      <c r="B58" t="str">
        <f t="shared" si="0"/>
        <v>historyandviewingcapability</v>
      </c>
      <c r="C58">
        <f>IF(B58=LOOKUP(B58,'manually extracted terms'!$B$2:$B$219),1,0)</f>
        <v>0</v>
      </c>
    </row>
    <row r="59" spans="1:3" x14ac:dyDescent="0.25">
      <c r="A59" t="s">
        <v>313</v>
      </c>
      <c r="B59" t="str">
        <f t="shared" si="0"/>
        <v>multipleservicechannel</v>
      </c>
      <c r="C59">
        <f>IF(B59=LOOKUP(B59,'manually extracted terms'!$B$2:$B$219),1,0)</f>
        <v>0</v>
      </c>
    </row>
    <row r="60" spans="1:3" x14ac:dyDescent="0.25">
      <c r="A60" t="s">
        <v>254</v>
      </c>
      <c r="B60" t="str">
        <f t="shared" si="0"/>
        <v>pocketcost</v>
      </c>
      <c r="C60">
        <f>IF(B60=LOOKUP(B60,'manually extracted terms'!$B$2:$B$219),1,0)</f>
        <v>0</v>
      </c>
    </row>
    <row r="61" spans="1:3" x14ac:dyDescent="0.25">
      <c r="A61" t="s">
        <v>917</v>
      </c>
      <c r="B61" t="str">
        <f t="shared" si="0"/>
        <v>county</v>
      </c>
      <c r="C61">
        <f>IF(B61=LOOKUP(B61,'manually extracted terms'!$B$2:$B$219),1,0)</f>
        <v>0</v>
      </c>
    </row>
    <row r="62" spans="1:3" x14ac:dyDescent="0.25">
      <c r="A62" t="s">
        <v>253</v>
      </c>
      <c r="B62" t="str">
        <f t="shared" si="0"/>
        <v>advancepremiumtaxcredit</v>
      </c>
      <c r="C62">
        <f>IF(B62=LOOKUP(B62,'manually extracted terms'!$B$2:$B$219),1,0)</f>
        <v>1</v>
      </c>
    </row>
    <row r="63" spans="1:3" x14ac:dyDescent="0.25">
      <c r="A63" t="s">
        <v>4828</v>
      </c>
      <c r="B63" t="str">
        <f t="shared" si="0"/>
        <v>advancedpremiumtaxcredit</v>
      </c>
      <c r="C63">
        <f>IF(B63=LOOKUP(B63,'manually extracted terms'!$B$2:$B$219),1,0)</f>
        <v>0</v>
      </c>
    </row>
    <row r="64" spans="1:3" x14ac:dyDescent="0.25">
      <c r="A64" t="s">
        <v>593</v>
      </c>
      <c r="B64" t="str">
        <f t="shared" si="0"/>
        <v>exampledate</v>
      </c>
      <c r="C64">
        <f>IF(B64=LOOKUP(B64,'manually extracted terms'!$B$2:$B$219),1,0)</f>
        <v>0</v>
      </c>
    </row>
    <row r="65" spans="1:3" x14ac:dyDescent="0.25">
      <c r="A65" t="s">
        <v>323</v>
      </c>
      <c r="B65" t="str">
        <f t="shared" si="0"/>
        <v>appealdecision</v>
      </c>
      <c r="C65">
        <f>IF(B65=LOOKUP(B65,'manually extracted terms'!$B$2:$B$219),1,0)</f>
        <v>0</v>
      </c>
    </row>
    <row r="66" spans="1:3" x14ac:dyDescent="0.25">
      <c r="A66" t="s">
        <v>802</v>
      </c>
      <c r="B66" t="str">
        <f t="shared" si="0"/>
        <v>providerdirectory</v>
      </c>
      <c r="C66">
        <f>IF(B66=LOOKUP(B66,'manually extracted terms'!$B$2:$B$219),1,0)</f>
        <v>1</v>
      </c>
    </row>
    <row r="67" spans="1:3" x14ac:dyDescent="0.25">
      <c r="A67" t="s">
        <v>265</v>
      </c>
      <c r="B67" t="str">
        <f t="shared" ref="B67:B130" si="1">LOWER(SUBSTITUTE(A67," ",""))</f>
        <v>verificationdocument</v>
      </c>
      <c r="C67">
        <f>IF(B67=LOOKUP(B67,'manually extracted terms'!$B$2:$B$219),1,0)</f>
        <v>1</v>
      </c>
    </row>
    <row r="68" spans="1:3" x14ac:dyDescent="0.25">
      <c r="A68" t="s">
        <v>2107</v>
      </c>
      <c r="B68" t="str">
        <f t="shared" si="1"/>
        <v>exampleemail</v>
      </c>
      <c r="C68">
        <f>IF(B68=LOOKUP(B68,'manually extracted terms'!$B$2:$B$219),1,0)</f>
        <v>0</v>
      </c>
    </row>
    <row r="69" spans="1:3" x14ac:dyDescent="0.25">
      <c r="A69" t="s">
        <v>789</v>
      </c>
      <c r="B69" t="str">
        <f t="shared" si="1"/>
        <v>employer</v>
      </c>
      <c r="C69">
        <f>IF(B69=LOOKUP(B69,'manually extracted terms'!$B$2:$B$219),1,0)</f>
        <v>1</v>
      </c>
    </row>
    <row r="70" spans="1:3" x14ac:dyDescent="0.25">
      <c r="A70" t="s">
        <v>1949</v>
      </c>
      <c r="B70" t="str">
        <f t="shared" si="1"/>
        <v>enrol</v>
      </c>
      <c r="C70">
        <f>IF(B70=LOOKUP(B70,'manually extracted terms'!$B$2:$B$219),1,0)</f>
        <v>0</v>
      </c>
    </row>
    <row r="71" spans="1:3" x14ac:dyDescent="0.25">
      <c r="A71" t="s">
        <v>242</v>
      </c>
      <c r="B71" t="str">
        <f t="shared" si="1"/>
        <v>individualexemption</v>
      </c>
      <c r="C71">
        <f>IF(B71=LOOKUP(B71,'manually extracted terms'!$B$2:$B$219),1,0)</f>
        <v>0</v>
      </c>
    </row>
    <row r="72" spans="1:3" x14ac:dyDescent="0.25">
      <c r="A72" t="s">
        <v>286</v>
      </c>
      <c r="B72" t="str">
        <f t="shared" si="1"/>
        <v>consumerexperience</v>
      </c>
      <c r="C72">
        <f>IF(B72=LOOKUP(B72,'manually extracted terms'!$B$2:$B$219),1,0)</f>
        <v>0</v>
      </c>
    </row>
    <row r="73" spans="1:3" x14ac:dyDescent="0.25">
      <c r="A73" t="s">
        <v>326</v>
      </c>
      <c r="B73" t="str">
        <f t="shared" si="1"/>
        <v>federaldatahub</v>
      </c>
      <c r="C73">
        <f>IF(B73=LOOKUP(B73,'manually extracted terms'!$B$2:$B$219),1,0)</f>
        <v>0</v>
      </c>
    </row>
    <row r="74" spans="1:3" x14ac:dyDescent="0.25">
      <c r="A74" t="s">
        <v>274</v>
      </c>
      <c r="B74" t="str">
        <f t="shared" si="1"/>
        <v>questionicon</v>
      </c>
      <c r="C74">
        <f>IF(B74=LOOKUP(B74,'manually extracted terms'!$B$2:$B$219),1,0)</f>
        <v>0</v>
      </c>
    </row>
    <row r="75" spans="1:3" x14ac:dyDescent="0.25">
      <c r="A75" t="s">
        <v>312</v>
      </c>
      <c r="B75" t="str">
        <f t="shared" si="1"/>
        <v>qualityindicator</v>
      </c>
      <c r="C75">
        <f>IF(B75=LOOKUP(B75,'manually extracted terms'!$B$2:$B$219),1,0)</f>
        <v>0</v>
      </c>
    </row>
    <row r="76" spans="1:3" x14ac:dyDescent="0.25">
      <c r="A76" t="s">
        <v>435</v>
      </c>
      <c r="B76" t="str">
        <f t="shared" si="1"/>
        <v>chipqualitycontrolinitiative</v>
      </c>
      <c r="C76">
        <f>IF(B76=LOOKUP(B76,'manually extracted terms'!$B$2:$B$219),1,0)</f>
        <v>0</v>
      </c>
    </row>
    <row r="77" spans="1:3" x14ac:dyDescent="0.25">
      <c r="A77" t="s">
        <v>4829</v>
      </c>
      <c r="B77" t="str">
        <f t="shared" si="1"/>
        <v>californiadepartmentofinsurance</v>
      </c>
      <c r="C77">
        <f>IF(B77=LOOKUP(B77,'manually extracted terms'!$B$2:$B$219),1,0)</f>
        <v>1</v>
      </c>
    </row>
    <row r="78" spans="1:3" x14ac:dyDescent="0.25">
      <c r="A78" t="s">
        <v>270</v>
      </c>
      <c r="B78" t="str">
        <f t="shared" si="1"/>
        <v>externalinterface</v>
      </c>
      <c r="C78">
        <f>IF(B78=LOOKUP(B78,'manually extracted terms'!$B$2:$B$219),1,0)</f>
        <v>0</v>
      </c>
    </row>
    <row r="79" spans="1:3" x14ac:dyDescent="0.25">
      <c r="A79" t="s">
        <v>307</v>
      </c>
      <c r="B79" t="str">
        <f t="shared" si="1"/>
        <v>potentialcomplianceissue</v>
      </c>
      <c r="C79">
        <f>IF(B79=LOOKUP(B79,'manually extracted terms'!$B$2:$B$219),1,0)</f>
        <v>0</v>
      </c>
    </row>
    <row r="80" spans="1:3" x14ac:dyDescent="0.25">
      <c r="A80" t="s">
        <v>251</v>
      </c>
      <c r="B80" t="str">
        <f t="shared" si="1"/>
        <v>qualifiedhealthplanissuer</v>
      </c>
      <c r="C80">
        <f>IF(B80=LOOKUP(B80,'manually extracted terms'!$B$2:$B$219),1,0)</f>
        <v>0</v>
      </c>
    </row>
    <row r="81" spans="1:3" x14ac:dyDescent="0.25">
      <c r="A81" t="s">
        <v>294</v>
      </c>
      <c r="B81" t="str">
        <f t="shared" si="1"/>
        <v>householdmember</v>
      </c>
      <c r="C81">
        <f>IF(B81=LOOKUP(B81,'manually extracted terms'!$B$2:$B$219),1,0)</f>
        <v>1</v>
      </c>
    </row>
    <row r="82" spans="1:3" x14ac:dyDescent="0.25">
      <c r="A82" t="s">
        <v>327</v>
      </c>
      <c r="B82" t="str">
        <f t="shared" si="1"/>
        <v>familymember</v>
      </c>
      <c r="C82">
        <f>IF(B82=LOOKUP(B82,'manually extracted terms'!$B$2:$B$219),1,0)</f>
        <v>1</v>
      </c>
    </row>
    <row r="83" spans="1:3" x14ac:dyDescent="0.25">
      <c r="A83" t="s">
        <v>275</v>
      </c>
      <c r="B83" t="str">
        <f t="shared" si="1"/>
        <v>communicationmethod</v>
      </c>
      <c r="C83">
        <f>IF(B83=LOOKUP(B83,'manually extracted terms'!$B$2:$B$219),1,0)</f>
        <v>0</v>
      </c>
    </row>
    <row r="84" spans="1:3" x14ac:dyDescent="0.25">
      <c r="A84" t="s">
        <v>320</v>
      </c>
      <c r="B84" t="str">
        <f t="shared" si="1"/>
        <v>upcomingmonth</v>
      </c>
      <c r="C84">
        <f>IF(B84=LOOKUP(B84,'manually extracted terms'!$B$2:$B$219),1,0)</f>
        <v>0</v>
      </c>
    </row>
    <row r="85" spans="1:3" x14ac:dyDescent="0.25">
      <c r="A85" t="s">
        <v>1946</v>
      </c>
      <c r="B85" t="str">
        <f t="shared" si="1"/>
        <v>statecontroller'soffice</v>
      </c>
      <c r="C85">
        <f>IF(B85=LOOKUP(B85,'manually extracted terms'!$B$2:$B$219),1,0)</f>
        <v>0</v>
      </c>
    </row>
    <row r="86" spans="1:3" x14ac:dyDescent="0.25">
      <c r="A86" t="s">
        <v>296</v>
      </c>
      <c r="B86" t="str">
        <f t="shared" si="1"/>
        <v>permanentpart</v>
      </c>
      <c r="C86">
        <f>IF(B86=LOOKUP(B86,'manually extracted terms'!$B$2:$B$219),1,0)</f>
        <v>0</v>
      </c>
    </row>
    <row r="87" spans="1:3" x14ac:dyDescent="0.25">
      <c r="A87" t="s">
        <v>243</v>
      </c>
      <c r="B87" t="str">
        <f t="shared" si="1"/>
        <v>premiumpayment</v>
      </c>
      <c r="C87">
        <f>IF(B87=LOOKUP(B87,'manually extracted terms'!$B$2:$B$219),1,0)</f>
        <v>0</v>
      </c>
    </row>
    <row r="88" spans="1:3" x14ac:dyDescent="0.25">
      <c r="A88" t="s">
        <v>1951</v>
      </c>
      <c r="B88" t="str">
        <f t="shared" si="1"/>
        <v>pending</v>
      </c>
      <c r="C88">
        <f>IF(B88=LOOKUP(B88,'manually extracted terms'!$B$2:$B$219),1,0)</f>
        <v>0</v>
      </c>
    </row>
    <row r="89" spans="1:3" x14ac:dyDescent="0.25">
      <c r="A89" t="s">
        <v>322</v>
      </c>
      <c r="B89" t="str">
        <f t="shared" si="1"/>
        <v>annualenrollmentperiod</v>
      </c>
      <c r="C89">
        <f>IF(B89=LOOKUP(B89,'manually extracted terms'!$B$2:$B$219),1,0)</f>
        <v>1</v>
      </c>
    </row>
    <row r="90" spans="1:3" x14ac:dyDescent="0.25">
      <c r="A90" t="s">
        <v>319</v>
      </c>
      <c r="B90" t="str">
        <f t="shared" si="1"/>
        <v>applicationprocess</v>
      </c>
      <c r="C90">
        <f>IF(B90=LOOKUP(B90,'manually extracted terms'!$B$2:$B$219),1,0)</f>
        <v>0</v>
      </c>
    </row>
    <row r="91" spans="1:3" x14ac:dyDescent="0.25">
      <c r="A91" t="s">
        <v>874</v>
      </c>
      <c r="B91" t="str">
        <f t="shared" si="1"/>
        <v>recertification</v>
      </c>
      <c r="C91">
        <f>IF(B91=LOOKUP(B91,'manually extracted terms'!$B$2:$B$219),1,0)</f>
        <v>1</v>
      </c>
    </row>
    <row r="92" spans="1:3" x14ac:dyDescent="0.25">
      <c r="A92" t="s">
        <v>288</v>
      </c>
      <c r="B92" t="str">
        <f t="shared" si="1"/>
        <v>caserecord</v>
      </c>
      <c r="C92">
        <f>IF(B92=LOOKUP(B92,'manually extracted terms'!$B$2:$B$219),1,0)</f>
        <v>1</v>
      </c>
    </row>
    <row r="93" spans="1:3" x14ac:dyDescent="0.25">
      <c r="A93" t="s">
        <v>643</v>
      </c>
      <c r="B93" t="str">
        <f t="shared" si="1"/>
        <v>redetermination</v>
      </c>
      <c r="C93">
        <f>IF(B93=LOOKUP(B93,'manually extracted terms'!$B$2:$B$219),1,0)</f>
        <v>0</v>
      </c>
    </row>
    <row r="94" spans="1:3" x14ac:dyDescent="0.25">
      <c r="A94" t="s">
        <v>2194</v>
      </c>
      <c r="B94" t="str">
        <f t="shared" si="1"/>
        <v>cost-sharingreductions</v>
      </c>
      <c r="C94">
        <f>IF(B94=LOOKUP(B94,'manually extracted terms'!$B$2:$B$219),1,0)</f>
        <v>0</v>
      </c>
    </row>
    <row r="95" spans="1:3" x14ac:dyDescent="0.25">
      <c r="A95" t="s">
        <v>4831</v>
      </c>
      <c r="B95" t="str">
        <f t="shared" si="1"/>
        <v>federalauditandoversightrequirement</v>
      </c>
      <c r="C95">
        <f>IF(B95=LOOKUP(B95,'manually extracted terms'!$B$2:$B$219),1,0)</f>
        <v>0</v>
      </c>
    </row>
    <row r="96" spans="1:3" x14ac:dyDescent="0.25">
      <c r="A96" t="s">
        <v>310</v>
      </c>
      <c r="B96" t="str">
        <f t="shared" si="1"/>
        <v>onlineretrieval</v>
      </c>
      <c r="C96">
        <f>IF(B96=LOOKUP(B96,'manually extracted terms'!$B$2:$B$219),1,0)</f>
        <v>0</v>
      </c>
    </row>
    <row r="97" spans="1:3" x14ac:dyDescent="0.25">
      <c r="A97" t="s">
        <v>295</v>
      </c>
      <c r="B97" t="str">
        <f t="shared" si="1"/>
        <v>netsaving</v>
      </c>
      <c r="C97">
        <f>IF(B97=LOOKUP(B97,'manually extracted terms'!$B$2:$B$219),1,0)</f>
        <v>1</v>
      </c>
    </row>
    <row r="98" spans="1:3" x14ac:dyDescent="0.25">
      <c r="A98" t="s">
        <v>325</v>
      </c>
      <c r="B98" t="str">
        <f t="shared" si="1"/>
        <v>anonymousshopping</v>
      </c>
      <c r="C98">
        <f>IF(B98=LOOKUP(B98,'manually extracted terms'!$B$2:$B$219),1,0)</f>
        <v>1</v>
      </c>
    </row>
    <row r="99" spans="1:3" x14ac:dyDescent="0.25">
      <c r="A99" t="s">
        <v>1952</v>
      </c>
      <c r="B99" t="str">
        <f t="shared" si="1"/>
        <v>aptcsubsidy</v>
      </c>
      <c r="C99">
        <f>IF(B99=LOOKUP(B99,'manually extracted terms'!$B$2:$B$219),1,0)</f>
        <v>1</v>
      </c>
    </row>
    <row r="100" spans="1:3" x14ac:dyDescent="0.25">
      <c r="A100" t="s">
        <v>283</v>
      </c>
      <c r="B100" t="str">
        <f t="shared" si="1"/>
        <v>enrollmenttrend</v>
      </c>
      <c r="C100">
        <f>IF(B100=LOOKUP(B100,'manually extracted terms'!$B$2:$B$219),1,0)</f>
        <v>0</v>
      </c>
    </row>
    <row r="101" spans="1:3" x14ac:dyDescent="0.25">
      <c r="A101" t="s">
        <v>878</v>
      </c>
      <c r="B101" t="str">
        <f t="shared" si="1"/>
        <v>vendor</v>
      </c>
      <c r="C101">
        <f>IF(B101=LOOKUP(B101,'manually extracted terms'!$B$2:$B$219),1,0)</f>
        <v>1</v>
      </c>
    </row>
    <row r="102" spans="1:3" x14ac:dyDescent="0.25">
      <c r="A102" t="s">
        <v>284</v>
      </c>
      <c r="B102" t="str">
        <f t="shared" si="1"/>
        <v>demonstrationvideo</v>
      </c>
      <c r="C102">
        <f>IF(B102=LOOKUP(B102,'manually extracted terms'!$B$2:$B$219),1,0)</f>
        <v>0</v>
      </c>
    </row>
    <row r="103" spans="1:3" x14ac:dyDescent="0.25">
      <c r="A103" t="s">
        <v>690</v>
      </c>
      <c r="B103" t="str">
        <f t="shared" si="1"/>
        <v>exchangeconsumer</v>
      </c>
      <c r="C103">
        <f>IF(B103=LOOKUP(B103,'manually extracted terms'!$B$2:$B$219),1,0)</f>
        <v>1</v>
      </c>
    </row>
    <row r="104" spans="1:3" x14ac:dyDescent="0.25">
      <c r="A104" t="s">
        <v>828</v>
      </c>
      <c r="B104" t="str">
        <f t="shared" si="1"/>
        <v>textconsumer</v>
      </c>
      <c r="C104">
        <f>IF(B104=LOOKUP(B104,'manually extracted terms'!$B$2:$B$219),1,0)</f>
        <v>0</v>
      </c>
    </row>
    <row r="105" spans="1:3" x14ac:dyDescent="0.25">
      <c r="A105" t="s">
        <v>739</v>
      </c>
      <c r="B105" t="str">
        <f t="shared" si="1"/>
        <v>screenindividual</v>
      </c>
      <c r="C105">
        <f>IF(B105=LOOKUP(B105,'manually extracted terms'!$B$2:$B$219),1,0)</f>
        <v>0</v>
      </c>
    </row>
    <row r="106" spans="1:3" x14ac:dyDescent="0.25">
      <c r="A106" t="s">
        <v>598</v>
      </c>
      <c r="B106" t="str">
        <f t="shared" si="1"/>
        <v>exchangeenrollee</v>
      </c>
      <c r="C106">
        <f>IF(B106=LOOKUP(B106,'manually extracted terms'!$B$2:$B$219),1,0)</f>
        <v>0</v>
      </c>
    </row>
    <row r="107" spans="1:3" x14ac:dyDescent="0.25">
      <c r="A107" t="s">
        <v>4847</v>
      </c>
      <c r="B107" t="str">
        <f t="shared" si="1"/>
        <v>systemuser</v>
      </c>
      <c r="C107">
        <f>IF(B107=LOOKUP(B107,'manually extracted terms'!$B$2:$B$219),1,0)</f>
        <v>0</v>
      </c>
    </row>
    <row r="108" spans="1:3" x14ac:dyDescent="0.25">
      <c r="A108" t="s">
        <v>578</v>
      </c>
      <c r="B108" t="str">
        <f t="shared" si="1"/>
        <v>listavailableplan</v>
      </c>
      <c r="C108">
        <f>IF(B108=LOOKUP(B108,'manually extracted terms'!$B$2:$B$219),1,0)</f>
        <v>0</v>
      </c>
    </row>
    <row r="109" spans="1:3" x14ac:dyDescent="0.25">
      <c r="A109" t="s">
        <v>4851</v>
      </c>
      <c r="B109" t="str">
        <f t="shared" si="1"/>
        <v>secondlowestcostsilverplan</v>
      </c>
      <c r="C109">
        <f>IF(B109=LOOKUP(B109,'manually extracted terms'!$B$2:$B$219),1,0)</f>
        <v>1</v>
      </c>
    </row>
    <row r="110" spans="1:3" x14ac:dyDescent="0.25">
      <c r="A110" t="s">
        <v>819</v>
      </c>
      <c r="B110" t="str">
        <f t="shared" si="1"/>
        <v>exchangecoverage</v>
      </c>
      <c r="C110">
        <f>IF(B110=LOOKUP(B110,'manually extracted terms'!$B$2:$B$219),1,0)</f>
        <v>1</v>
      </c>
    </row>
    <row r="111" spans="1:3" x14ac:dyDescent="0.25">
      <c r="A111" t="s">
        <v>4852</v>
      </c>
      <c r="B111" t="str">
        <f t="shared" si="1"/>
        <v>exampleminimumessentialcoverage</v>
      </c>
      <c r="C111">
        <f>IF(B111=LOOKUP(B111,'manually extracted terms'!$B$2:$B$219),1,0)</f>
        <v>0</v>
      </c>
    </row>
    <row r="112" spans="1:3" x14ac:dyDescent="0.25">
      <c r="A112" t="s">
        <v>642</v>
      </c>
      <c r="B112" t="str">
        <f t="shared" si="1"/>
        <v>employercoverage</v>
      </c>
      <c r="C112">
        <f>IF(B112=LOOKUP(B112,'manually extracted terms'!$B$2:$B$219),1,0)</f>
        <v>1</v>
      </c>
    </row>
    <row r="113" spans="1:3" x14ac:dyDescent="0.25">
      <c r="A113" t="s">
        <v>525</v>
      </c>
      <c r="B113" t="str">
        <f t="shared" si="1"/>
        <v>trackhistoricalrating</v>
      </c>
      <c r="C113">
        <f>IF(B113=LOOKUP(B113,'manually extracted terms'!$B$2:$B$219),1,0)</f>
        <v>0</v>
      </c>
    </row>
    <row r="114" spans="1:3" x14ac:dyDescent="0.25">
      <c r="A114" t="s">
        <v>4855</v>
      </c>
      <c r="B114" t="str">
        <f t="shared" si="1"/>
        <v>overallplanrating</v>
      </c>
      <c r="C114">
        <f>IF(B114=LOOKUP(B114,'manually extracted terms'!$B$2:$B$219),1,0)</f>
        <v>0</v>
      </c>
    </row>
    <row r="115" spans="1:3" x14ac:dyDescent="0.25">
      <c r="A115" t="s">
        <v>504</v>
      </c>
      <c r="B115" t="str">
        <f t="shared" si="1"/>
        <v>planqualityrating</v>
      </c>
      <c r="C115">
        <f>IF(B115=LOOKUP(B115,'manually extracted terms'!$B$2:$B$219),1,0)</f>
        <v>1</v>
      </c>
    </row>
    <row r="116" spans="1:3" x14ac:dyDescent="0.25">
      <c r="A116" t="s">
        <v>781</v>
      </c>
      <c r="B116" t="str">
        <f t="shared" si="1"/>
        <v>autoenroll</v>
      </c>
      <c r="C116">
        <f>IF(B116=LOOKUP(B116,'manually extracted terms'!$B$2:$B$219),1,0)</f>
        <v>1</v>
      </c>
    </row>
    <row r="117" spans="1:3" x14ac:dyDescent="0.25">
      <c r="A117" t="s">
        <v>477</v>
      </c>
      <c r="B117" t="str">
        <f t="shared" si="1"/>
        <v>ratingcriteriainformation</v>
      </c>
      <c r="C117">
        <f>IF(B117=LOOKUP(B117,'manually extracted terms'!$B$2:$B$219),1,0)</f>
        <v>0</v>
      </c>
    </row>
    <row r="118" spans="1:3" x14ac:dyDescent="0.25">
      <c r="A118" t="s">
        <v>4842</v>
      </c>
      <c r="B118" t="str">
        <f t="shared" si="1"/>
        <v>accountinformation</v>
      </c>
      <c r="C118">
        <f>IF(B118=LOOKUP(B118,'manually extracted terms'!$B$2:$B$219),1,0)</f>
        <v>0</v>
      </c>
    </row>
    <row r="119" spans="1:3" x14ac:dyDescent="0.25">
      <c r="A119" t="s">
        <v>564</v>
      </c>
      <c r="B119" t="str">
        <f t="shared" si="1"/>
        <v>healthplaninformation</v>
      </c>
      <c r="C119">
        <f>IF(B119=LOOKUP(B119,'manually extracted terms'!$B$2:$B$219),1,0)</f>
        <v>0</v>
      </c>
    </row>
    <row r="120" spans="1:3" x14ac:dyDescent="0.25">
      <c r="A120" t="s">
        <v>735</v>
      </c>
      <c r="B120" t="str">
        <f t="shared" si="1"/>
        <v>paymentinformation</v>
      </c>
      <c r="C120">
        <f>IF(B120=LOOKUP(B120,'manually extracted terms'!$B$2:$B$219),1,0)</f>
        <v>0</v>
      </c>
    </row>
    <row r="121" spans="1:3" x14ac:dyDescent="0.25">
      <c r="A121" t="s">
        <v>452</v>
      </c>
      <c r="B121" t="str">
        <f t="shared" si="1"/>
        <v>individualexemptionrequestinformation</v>
      </c>
      <c r="C121">
        <f>IF(B121=LOOKUP(B121,'manually extracted terms'!$B$2:$B$219),1,0)</f>
        <v>0</v>
      </c>
    </row>
    <row r="122" spans="1:3" x14ac:dyDescent="0.25">
      <c r="A122" t="s">
        <v>4843</v>
      </c>
      <c r="B122" t="str">
        <f t="shared" si="1"/>
        <v>periodicenrollmentinformation</v>
      </c>
      <c r="C122">
        <f>IF(B122=LOOKUP(B122,'manually extracted terms'!$B$2:$B$219),1,0)</f>
        <v>0</v>
      </c>
    </row>
    <row r="123" spans="1:3" x14ac:dyDescent="0.25">
      <c r="A123" t="s">
        <v>720</v>
      </c>
      <c r="B123" t="str">
        <f t="shared" si="1"/>
        <v>enrolleeinformation</v>
      </c>
      <c r="C123">
        <f>IF(B123=LOOKUP(B123,'manually extracted terms'!$B$2:$B$219),1,0)</f>
        <v>0</v>
      </c>
    </row>
    <row r="124" spans="1:3" x14ac:dyDescent="0.25">
      <c r="A124" t="s">
        <v>635</v>
      </c>
      <c r="B124" t="str">
        <f t="shared" si="1"/>
        <v>summaryinformation</v>
      </c>
      <c r="C124">
        <f>IF(B124=LOOKUP(B124,'manually extracted terms'!$B$2:$B$219),1,0)</f>
        <v>0</v>
      </c>
    </row>
    <row r="125" spans="1:3" x14ac:dyDescent="0.25">
      <c r="A125" t="s">
        <v>559</v>
      </c>
      <c r="B125" t="str">
        <f t="shared" si="1"/>
        <v>providerqualityinformation</v>
      </c>
      <c r="C125">
        <f>IF(B125=LOOKUP(B125,'manually extracted terms'!$B$2:$B$219),1,0)</f>
        <v>0</v>
      </c>
    </row>
    <row r="126" spans="1:3" x14ac:dyDescent="0.25">
      <c r="A126" t="s">
        <v>725</v>
      </c>
      <c r="B126" t="str">
        <f t="shared" si="1"/>
        <v>qhpinformation</v>
      </c>
      <c r="C126">
        <f>IF(B126=LOOKUP(B126,'manually extracted terms'!$B$2:$B$219),1,0)</f>
        <v>0</v>
      </c>
    </row>
    <row r="127" spans="1:3" x14ac:dyDescent="0.25">
      <c r="A127" t="s">
        <v>495</v>
      </c>
      <c r="B127" t="str">
        <f t="shared" si="1"/>
        <v>chipplaninformation</v>
      </c>
      <c r="C127">
        <f>IF(B127=LOOKUP(B127,'manually extracted terms'!$B$2:$B$219),1,0)</f>
        <v>0</v>
      </c>
    </row>
    <row r="128" spans="1:3" x14ac:dyDescent="0.25">
      <c r="A128" t="s">
        <v>710</v>
      </c>
      <c r="B128" t="str">
        <f t="shared" si="1"/>
        <v>decertificationinformation</v>
      </c>
      <c r="C128">
        <f>IF(B128=LOOKUP(B128,'manually extracted terms'!$B$2:$B$219),1,0)</f>
        <v>0</v>
      </c>
    </row>
    <row r="129" spans="1:3" x14ac:dyDescent="0.25">
      <c r="A129" t="s">
        <v>4844</v>
      </c>
      <c r="B129" t="str">
        <f t="shared" si="1"/>
        <v>yearcertaininformation</v>
      </c>
      <c r="C129">
        <f>IF(B129=LOOKUP(B129,'manually extracted terms'!$B$2:$B$219),1,0)</f>
        <v>0</v>
      </c>
    </row>
    <row r="130" spans="1:3" x14ac:dyDescent="0.25">
      <c r="A130" t="s">
        <v>715</v>
      </c>
      <c r="B130" t="str">
        <f t="shared" si="1"/>
        <v>flexibleworkflow</v>
      </c>
      <c r="C130">
        <f>IF(B130=LOOKUP(B130,'manually extracted terms'!$B$2:$B$219),1,0)</f>
        <v>0</v>
      </c>
    </row>
    <row r="131" spans="1:3" x14ac:dyDescent="0.25">
      <c r="A131" t="s">
        <v>4856</v>
      </c>
      <c r="B131" t="str">
        <f t="shared" ref="B131:B194" si="2">LOWER(SUBSTITUTE(A131," ",""))</f>
        <v>customizableworkflow</v>
      </c>
      <c r="C131">
        <f>IF(B131=LOOKUP(B131,'manually extracted terms'!$B$2:$B$219),1,0)</f>
        <v>0</v>
      </c>
    </row>
    <row r="132" spans="1:3" x14ac:dyDescent="0.25">
      <c r="A132" t="s">
        <v>4857</v>
      </c>
      <c r="B132" t="str">
        <f t="shared" si="2"/>
        <v>premiumamount</v>
      </c>
      <c r="C132">
        <f>IF(B132=LOOKUP(B132,'manually extracted terms'!$B$2:$B$219),1,0)</f>
        <v>0</v>
      </c>
    </row>
    <row r="133" spans="1:3" x14ac:dyDescent="0.25">
      <c r="A133" t="s">
        <v>4858</v>
      </c>
      <c r="B133" t="str">
        <f t="shared" si="2"/>
        <v>necessaryreportingcapability</v>
      </c>
      <c r="C133">
        <f>IF(B133=LOOKUP(B133,'manually extracted terms'!$B$2:$B$219),1,0)</f>
        <v>0</v>
      </c>
    </row>
    <row r="134" spans="1:3" x14ac:dyDescent="0.25">
      <c r="A134" t="s">
        <v>712</v>
      </c>
      <c r="B134" t="str">
        <f t="shared" si="2"/>
        <v>communicationchannel</v>
      </c>
      <c r="C134">
        <f>IF(B134=LOOKUP(B134,'manually extracted terms'!$B$2:$B$219),1,0)</f>
        <v>0</v>
      </c>
    </row>
    <row r="135" spans="1:3" x14ac:dyDescent="0.25">
      <c r="A135" t="s">
        <v>760</v>
      </c>
      <c r="B135" t="str">
        <f t="shared" si="2"/>
        <v>netcost</v>
      </c>
      <c r="C135">
        <f>IF(B135=LOOKUP(B135,'manually extracted terms'!$B$2:$B$219),1,0)</f>
        <v>0</v>
      </c>
    </row>
    <row r="136" spans="1:3" x14ac:dyDescent="0.25">
      <c r="A136" t="s">
        <v>549</v>
      </c>
      <c r="B136" t="str">
        <f t="shared" si="2"/>
        <v>calculateplancost</v>
      </c>
      <c r="C136">
        <f>IF(B136=LOOKUP(B136,'manually extracted terms'!$B$2:$B$219),1,0)</f>
        <v>0</v>
      </c>
    </row>
    <row r="137" spans="1:3" x14ac:dyDescent="0.25">
      <c r="A137" t="s">
        <v>761</v>
      </c>
      <c r="B137" t="str">
        <f t="shared" si="2"/>
        <v>grosscost</v>
      </c>
      <c r="C137">
        <f>IF(B137=LOOKUP(B137,'manually extracted terms'!$B$2:$B$219),1,0)</f>
        <v>0</v>
      </c>
    </row>
    <row r="138" spans="1:3" x14ac:dyDescent="0.25">
      <c r="A138" t="s">
        <v>762</v>
      </c>
      <c r="B138" t="str">
        <f t="shared" si="2"/>
        <v>riskcost</v>
      </c>
      <c r="C138">
        <f>IF(B138=LOOKUP(B138,'manually extracted terms'!$B$2:$B$219),1,0)</f>
        <v>0</v>
      </c>
    </row>
    <row r="139" spans="1:3" x14ac:dyDescent="0.25">
      <c r="A139" t="s">
        <v>763</v>
      </c>
      <c r="B139" t="str">
        <f t="shared" si="2"/>
        <v>premiumcost</v>
      </c>
      <c r="C139">
        <f>IF(B139=LOOKUP(B139,'manually extracted terms'!$B$2:$B$219),1,0)</f>
        <v>1</v>
      </c>
    </row>
    <row r="140" spans="1:3" x14ac:dyDescent="0.25">
      <c r="A140" t="s">
        <v>4861</v>
      </c>
      <c r="B140" t="str">
        <f t="shared" si="2"/>
        <v>annualcost</v>
      </c>
      <c r="C140">
        <f>IF(B140=LOOKUP(B140,'manually extracted terms'!$B$2:$B$219),1,0)</f>
        <v>0</v>
      </c>
    </row>
    <row r="141" spans="1:3" x14ac:dyDescent="0.25">
      <c r="A141" t="s">
        <v>301</v>
      </c>
      <c r="B141" t="str">
        <f t="shared" si="2"/>
        <v>effectivedate</v>
      </c>
      <c r="C141">
        <f>IF(B141=LOOKUP(B141,'manually extracted terms'!$B$2:$B$219),1,0)</f>
        <v>1</v>
      </c>
    </row>
    <row r="142" spans="1:3" x14ac:dyDescent="0.25">
      <c r="A142" t="s">
        <v>4862</v>
      </c>
      <c r="B142" t="str">
        <f t="shared" si="2"/>
        <v>applicationdate</v>
      </c>
      <c r="C142">
        <f>IF(B142=LOOKUP(B142,'manually extracted terms'!$B$2:$B$219),1,0)</f>
        <v>0</v>
      </c>
    </row>
    <row r="143" spans="1:3" x14ac:dyDescent="0.25">
      <c r="A143" t="s">
        <v>518</v>
      </c>
      <c r="B143" t="str">
        <f t="shared" si="2"/>
        <v>enrollmenteffectivedate</v>
      </c>
      <c r="C143">
        <f>IF(B143=LOOKUP(B143,'manually extracted terms'!$B$2:$B$219),1,0)</f>
        <v>0</v>
      </c>
    </row>
    <row r="144" spans="1:3" x14ac:dyDescent="0.25">
      <c r="A144" t="s">
        <v>695</v>
      </c>
      <c r="B144" t="str">
        <f t="shared" si="2"/>
        <v>appealsdecision</v>
      </c>
      <c r="C144">
        <f>IF(B144=LOOKUP(B144,'manually extracted terms'!$B$2:$B$219),1,0)</f>
        <v>0</v>
      </c>
    </row>
    <row r="145" spans="1:3" x14ac:dyDescent="0.25">
      <c r="A145" t="s">
        <v>613</v>
      </c>
      <c r="B145" t="str">
        <f t="shared" si="2"/>
        <v>individualdocument</v>
      </c>
      <c r="C145">
        <f>IF(B145=LOOKUP(B145,'manually extracted terms'!$B$2:$B$219),1,0)</f>
        <v>0</v>
      </c>
    </row>
    <row r="146" spans="1:3" x14ac:dyDescent="0.25">
      <c r="A146" t="s">
        <v>438</v>
      </c>
      <c r="B146" t="str">
        <f t="shared" si="2"/>
        <v>federaldataserviceshub</v>
      </c>
      <c r="C146">
        <f>IF(B146=LOOKUP(B146,'manually extracted terms'!$B$2:$B$219),1,0)</f>
        <v>1</v>
      </c>
    </row>
    <row r="147" spans="1:3" x14ac:dyDescent="0.25">
      <c r="A147" t="s">
        <v>698</v>
      </c>
      <c r="B147" t="str">
        <f t="shared" si="2"/>
        <v>medsinterface</v>
      </c>
      <c r="C147">
        <f>IF(B147=LOOKUP(B147,'manually extracted terms'!$B$2:$B$219),1,0)</f>
        <v>0</v>
      </c>
    </row>
    <row r="148" spans="1:3" x14ac:dyDescent="0.25">
      <c r="A148" t="s">
        <v>629</v>
      </c>
      <c r="B148" t="str">
        <f t="shared" si="2"/>
        <v>csrpayment</v>
      </c>
      <c r="C148">
        <f>IF(B148=LOOKUP(B148,'manually extracted terms'!$B$2:$B$219),1,0)</f>
        <v>1</v>
      </c>
    </row>
    <row r="149" spans="1:3" x14ac:dyDescent="0.25">
      <c r="A149" t="s">
        <v>260</v>
      </c>
      <c r="B149" t="str">
        <f t="shared" si="2"/>
        <v>enrollmentperiod</v>
      </c>
      <c r="C149">
        <f>IF(B149=LOOKUP(B149,'manually extracted terms'!$B$2:$B$219),1,0)</f>
        <v>1</v>
      </c>
    </row>
    <row r="150" spans="1:3" x14ac:dyDescent="0.25">
      <c r="A150" t="s">
        <v>4864</v>
      </c>
      <c r="B150" t="str">
        <f t="shared" si="2"/>
        <v>timeperiod</v>
      </c>
      <c r="C150">
        <f>IF(B150=LOOKUP(B150,'manually extracted terms'!$B$2:$B$219),1,0)</f>
        <v>0</v>
      </c>
    </row>
    <row r="151" spans="1:3" x14ac:dyDescent="0.25">
      <c r="A151" t="s">
        <v>711</v>
      </c>
      <c r="B151" t="str">
        <f t="shared" si="2"/>
        <v>renewalperiod</v>
      </c>
      <c r="C151">
        <f>IF(B151=LOOKUP(B151,'manually extracted terms'!$B$2:$B$219),1,0)</f>
        <v>1</v>
      </c>
    </row>
    <row r="152" spans="1:3" x14ac:dyDescent="0.25">
      <c r="A152" t="s">
        <v>652</v>
      </c>
      <c r="B152" t="str">
        <f t="shared" si="2"/>
        <v>automatedprocess</v>
      </c>
      <c r="C152">
        <f>IF(B152=LOOKUP(B152,'manually extracted terms'!$B$2:$B$219),1,0)</f>
        <v>0</v>
      </c>
    </row>
    <row r="153" spans="1:3" x14ac:dyDescent="0.25">
      <c r="A153" t="s">
        <v>691</v>
      </c>
      <c r="B153" t="str">
        <f t="shared" si="2"/>
        <v>enrollmentprocess</v>
      </c>
      <c r="C153">
        <f>IF(B153=LOOKUP(B153,'manually extracted terms'!$B$2:$B$219),1,0)</f>
        <v>0</v>
      </c>
    </row>
    <row r="154" spans="1:3" x14ac:dyDescent="0.25">
      <c r="A154" t="s">
        <v>747</v>
      </c>
      <c r="B154" t="str">
        <f t="shared" si="2"/>
        <v>multiplerecord</v>
      </c>
      <c r="C154">
        <f>IF(B154=LOOKUP(B154,'manually extracted terms'!$B$2:$B$219),1,0)</f>
        <v>0</v>
      </c>
    </row>
    <row r="155" spans="1:3" x14ac:dyDescent="0.25">
      <c r="A155" t="s">
        <v>1980</v>
      </c>
      <c r="B155" t="str">
        <f t="shared" si="2"/>
        <v>eligibilityredetermination</v>
      </c>
      <c r="C155">
        <f>IF(B155=LOOKUP(B155,'manually extracted terms'!$B$2:$B$219),1,0)</f>
        <v>1</v>
      </c>
    </row>
    <row r="156" spans="1:3" x14ac:dyDescent="0.25">
      <c r="A156" t="s">
        <v>790</v>
      </c>
      <c r="B156" t="str">
        <f t="shared" si="2"/>
        <v>insurancerequirement</v>
      </c>
      <c r="C156">
        <f>IF(B156=LOOKUP(B156,'manually extracted terms'!$B$2:$B$219),1,0)</f>
        <v>1</v>
      </c>
    </row>
    <row r="157" spans="1:3" x14ac:dyDescent="0.25">
      <c r="A157" t="s">
        <v>810</v>
      </c>
      <c r="B157" t="str">
        <f t="shared" si="2"/>
        <v>coveragerequirement</v>
      </c>
      <c r="C157">
        <f>IF(B157=LOOKUP(B157,'manually extracted terms'!$B$2:$B$219),1,0)</f>
        <v>0</v>
      </c>
    </row>
    <row r="158" spans="1:3" x14ac:dyDescent="0.25">
      <c r="A158" t="s">
        <v>1953</v>
      </c>
      <c r="B158" t="str">
        <f t="shared" si="2"/>
        <v>csrsubsidy</v>
      </c>
      <c r="C158">
        <f>IF(B158=LOOKUP(B158,'manually extracted terms'!$B$2:$B$219),1,0)</f>
        <v>1</v>
      </c>
    </row>
    <row r="159" spans="1:3" x14ac:dyDescent="0.25">
      <c r="A159" t="s">
        <v>4865</v>
      </c>
      <c r="B159" t="str">
        <f t="shared" si="2"/>
        <v>premiumsubsidy</v>
      </c>
      <c r="C159">
        <f>IF(B159=LOOKUP(B159,'manually extracted terms'!$B$2:$B$219),1,0)</f>
        <v>1</v>
      </c>
    </row>
    <row r="160" spans="1:3" x14ac:dyDescent="0.25">
      <c r="A160" t="s">
        <v>4866</v>
      </c>
      <c r="B160" t="str">
        <f t="shared" si="2"/>
        <v>feedbacktrend</v>
      </c>
      <c r="C160">
        <f>IF(B160=LOOKUP(B160,'manually extracted terms'!$B$2:$B$219),1,0)</f>
        <v>0</v>
      </c>
    </row>
    <row r="161" spans="1:3" x14ac:dyDescent="0.25">
      <c r="A161" t="s">
        <v>718</v>
      </c>
      <c r="B161" t="str">
        <f t="shared" si="2"/>
        <v>trend</v>
      </c>
      <c r="C161">
        <f>IF(B161=LOOKUP(B161,'manually extracted terms'!$B$2:$B$219),1,0)</f>
        <v>0</v>
      </c>
    </row>
    <row r="162" spans="1:3" x14ac:dyDescent="0.25">
      <c r="A162" t="s">
        <v>4868</v>
      </c>
      <c r="B162" t="str">
        <f t="shared" si="2"/>
        <v>suchvideo</v>
      </c>
      <c r="C162">
        <f>IF(B162=LOOKUP(B162,'manually extracted terms'!$B$2:$B$219),1,0)</f>
        <v>0</v>
      </c>
    </row>
    <row r="163" spans="1:3" x14ac:dyDescent="0.25">
      <c r="A163" t="s">
        <v>928</v>
      </c>
      <c r="B163" t="str">
        <f t="shared" si="2"/>
        <v>aiim</v>
      </c>
      <c r="C163">
        <f>IF(B163=LOOKUP(B163,'manually extracted terms'!$B$2:$B$219),1,0)</f>
        <v>1</v>
      </c>
    </row>
    <row r="164" spans="1:3" x14ac:dyDescent="0.25">
      <c r="A164" t="s">
        <v>863</v>
      </c>
      <c r="B164" t="str">
        <f t="shared" si="2"/>
        <v>bcctp</v>
      </c>
      <c r="C164">
        <f>IF(B164=LOOKUP(B164,'manually extracted terms'!$B$2:$B$219),1,0)</f>
        <v>1</v>
      </c>
    </row>
    <row r="165" spans="1:3" x14ac:dyDescent="0.25">
      <c r="A165" t="s">
        <v>870</v>
      </c>
      <c r="B165" t="str">
        <f t="shared" si="2"/>
        <v>bhp</v>
      </c>
      <c r="C165">
        <f>IF(B165=LOOKUP(B165,'manually extracted terms'!$B$2:$B$219),1,0)</f>
        <v>1</v>
      </c>
    </row>
    <row r="166" spans="1:3" x14ac:dyDescent="0.25">
      <c r="A166" t="s">
        <v>875</v>
      </c>
      <c r="B166" t="str">
        <f t="shared" si="2"/>
        <v>calfresh</v>
      </c>
      <c r="C166">
        <f>IF(B166=LOOKUP(B166,'manually extracted terms'!$B$2:$B$219),1,0)</f>
        <v>1</v>
      </c>
    </row>
    <row r="167" spans="1:3" x14ac:dyDescent="0.25">
      <c r="A167" t="s">
        <v>4869</v>
      </c>
      <c r="B167" t="str">
        <f t="shared" si="2"/>
        <v>calheers-generated</v>
      </c>
      <c r="C167">
        <f>IF(B167=LOOKUP(B167,'manually extracted terms'!$B$2:$B$219),1,0)</f>
        <v>0</v>
      </c>
    </row>
    <row r="168" spans="1:3" x14ac:dyDescent="0.25">
      <c r="A168" t="s">
        <v>5024</v>
      </c>
      <c r="B168" t="str">
        <f t="shared" si="2"/>
        <v>calworks</v>
      </c>
      <c r="C168">
        <f>IF(B168=LOOKUP(B168,'manually extracted terms'!$B$2:$B$219),1,0)</f>
        <v>1</v>
      </c>
    </row>
    <row r="169" spans="1:3" x14ac:dyDescent="0.25">
      <c r="A169" t="s">
        <v>5023</v>
      </c>
      <c r="B169" t="str">
        <f t="shared" si="2"/>
        <v>medi-calinmateeligibility</v>
      </c>
      <c r="C169">
        <f>IF(B169=LOOKUP(B169,'manually extracted terms'!$B$2:$B$219),1,0)</f>
        <v>1</v>
      </c>
    </row>
    <row r="170" spans="1:3" x14ac:dyDescent="0.25">
      <c r="A170" t="s">
        <v>866</v>
      </c>
      <c r="B170" t="str">
        <f t="shared" si="2"/>
        <v>fpact</v>
      </c>
      <c r="C170">
        <f>IF(B170=LOOKUP(B170,'manually extracted terms'!$B$2:$B$219),1,0)</f>
        <v>1</v>
      </c>
    </row>
    <row r="171" spans="1:3" x14ac:dyDescent="0.25">
      <c r="A171" t="s">
        <v>1954</v>
      </c>
      <c r="B171" t="str">
        <f t="shared" si="2"/>
        <v>fpl</v>
      </c>
      <c r="C171">
        <f>IF(B171=LOOKUP(B171,'manually extracted terms'!$B$2:$B$219),1,0)</f>
        <v>1</v>
      </c>
    </row>
    <row r="172" spans="1:3" x14ac:dyDescent="0.25">
      <c r="A172" t="s">
        <v>2200</v>
      </c>
      <c r="B172" t="str">
        <f t="shared" si="2"/>
        <v>issuer</v>
      </c>
      <c r="C172">
        <f>IF(B172=LOOKUP(B172,'manually extracted terms'!$B$2:$B$219),1,0)</f>
        <v>1</v>
      </c>
    </row>
    <row r="173" spans="1:3" x14ac:dyDescent="0.25">
      <c r="A173" t="s">
        <v>913</v>
      </c>
      <c r="B173" t="str">
        <f t="shared" si="2"/>
        <v>mrmib</v>
      </c>
      <c r="C173">
        <f>IF(B173=LOOKUP(B173,'manually extracted terms'!$B$2:$B$219),1,0)</f>
        <v>1</v>
      </c>
    </row>
    <row r="174" spans="1:3" x14ac:dyDescent="0.25">
      <c r="A174" t="s">
        <v>2207</v>
      </c>
      <c r="B174" t="str">
        <f t="shared" si="2"/>
        <v>perm</v>
      </c>
      <c r="C174">
        <f>IF(B174=LOOKUP(B174,'manually extracted terms'!$B$2:$B$219),1,0)</f>
        <v>1</v>
      </c>
    </row>
    <row r="175" spans="1:3" x14ac:dyDescent="0.25">
      <c r="A175" t="s">
        <v>1955</v>
      </c>
      <c r="B175" t="str">
        <f t="shared" si="2"/>
        <v>sci</v>
      </c>
      <c r="C175">
        <f>IF(B175=LOOKUP(B175,'manually extracted terms'!$B$2:$B$219),1,0)</f>
        <v>1</v>
      </c>
    </row>
    <row r="176" spans="1:3" x14ac:dyDescent="0.25">
      <c r="A176" t="s">
        <v>2209</v>
      </c>
      <c r="B176" t="str">
        <f t="shared" si="2"/>
        <v>shop</v>
      </c>
      <c r="C176">
        <f>IF(B176=LOOKUP(B176,'manually extracted terms'!$B$2:$B$219),1,0)</f>
        <v>1</v>
      </c>
    </row>
    <row r="177" spans="1:3" x14ac:dyDescent="0.25">
      <c r="A177" t="s">
        <v>1956</v>
      </c>
      <c r="B177" t="str">
        <f t="shared" si="2"/>
        <v>slcsp</v>
      </c>
      <c r="C177">
        <f>IF(B177=LOOKUP(B177,'manually extracted terms'!$B$2:$B$219),1,0)</f>
        <v>1</v>
      </c>
    </row>
    <row r="178" spans="1:3" x14ac:dyDescent="0.25">
      <c r="A178" t="s">
        <v>2201</v>
      </c>
      <c r="B178" t="str">
        <f t="shared" si="2"/>
        <v>user-generated</v>
      </c>
      <c r="C178">
        <f>IF(B178=LOOKUP(B178,'manually extracted terms'!$B$2:$B$219),1,0)</f>
        <v>0</v>
      </c>
    </row>
    <row r="179" spans="1:3" x14ac:dyDescent="0.25">
      <c r="A179" t="s">
        <v>748</v>
      </c>
      <c r="B179" t="str">
        <f t="shared" si="2"/>
        <v>delegatedaccess</v>
      </c>
      <c r="C179">
        <f>IF(B179=LOOKUP(B179,'manually extracted terms'!$B$2:$B$219),1,0)</f>
        <v>1</v>
      </c>
    </row>
    <row r="180" spans="1:3" x14ac:dyDescent="0.25">
      <c r="A180" t="s">
        <v>512</v>
      </c>
      <c r="B180" t="str">
        <f t="shared" si="2"/>
        <v>individualuseraccount</v>
      </c>
      <c r="C180">
        <f>IF(B180=LOOKUP(B180,'manually extracted terms'!$B$2:$B$219),1,0)</f>
        <v>0</v>
      </c>
    </row>
    <row r="181" spans="1:3" x14ac:dyDescent="0.25">
      <c r="A181" t="s">
        <v>457</v>
      </c>
      <c r="B181" t="str">
        <f t="shared" si="2"/>
        <v>webportalloginaccount</v>
      </c>
      <c r="C181">
        <f>IF(B181=LOOKUP(B181,'manually extracted terms'!$B$2:$B$219),1,0)</f>
        <v>0</v>
      </c>
    </row>
    <row r="182" spans="1:3" x14ac:dyDescent="0.25">
      <c r="A182" t="s">
        <v>4872</v>
      </c>
      <c r="B182" t="str">
        <f t="shared" si="2"/>
        <v>officeofpatientadvocate</v>
      </c>
      <c r="C182">
        <f>IF(B182=LOOKUP(B182,'manually extracted terms'!$B$2:$B$219),1,0)</f>
        <v>0</v>
      </c>
    </row>
    <row r="183" spans="1:3" x14ac:dyDescent="0.25">
      <c r="A183" t="s">
        <v>4873</v>
      </c>
      <c r="B183" t="str">
        <f t="shared" si="2"/>
        <v>controlagency</v>
      </c>
      <c r="C183">
        <f>IF(B183=LOOKUP(B183,'manually extracted terms'!$B$2:$B$219),1,0)</f>
        <v>1</v>
      </c>
    </row>
    <row r="184" spans="1:3" x14ac:dyDescent="0.25">
      <c r="A184" t="s">
        <v>805</v>
      </c>
      <c r="B184" t="str">
        <f t="shared" si="2"/>
        <v>statisticalanalysis</v>
      </c>
      <c r="C184">
        <f>IF(B184=LOOKUP(B184,'manually extracted terms'!$B$2:$B$219),1,0)</f>
        <v>0</v>
      </c>
    </row>
    <row r="185" spans="1:3" x14ac:dyDescent="0.25">
      <c r="A185" t="s">
        <v>809</v>
      </c>
      <c r="B185" t="str">
        <f t="shared" si="2"/>
        <v>exemptionapplication</v>
      </c>
      <c r="C185">
        <f>IF(B185=LOOKUP(B185,'manually extracted terms'!$B$2:$B$219),1,0)</f>
        <v>0</v>
      </c>
    </row>
    <row r="186" spans="1:3" x14ac:dyDescent="0.25">
      <c r="A186" t="s">
        <v>519</v>
      </c>
      <c r="B186" t="str">
        <f t="shared" si="2"/>
        <v>webportalapplication</v>
      </c>
      <c r="C186">
        <f>IF(B186=LOOKUP(B186,'manually extracted terms'!$B$2:$B$219),1,0)</f>
        <v>0</v>
      </c>
    </row>
    <row r="187" spans="1:3" x14ac:dyDescent="0.25">
      <c r="A187" t="s">
        <v>567</v>
      </c>
      <c r="B187" t="str">
        <f t="shared" si="2"/>
        <v>geographicarea</v>
      </c>
      <c r="C187">
        <f>IF(B187=LOOKUP(B187,'manually extracted terms'!$B$2:$B$219),1,0)</f>
        <v>0</v>
      </c>
    </row>
    <row r="188" spans="1:3" x14ac:dyDescent="0.25">
      <c r="A188" t="s">
        <v>4874</v>
      </c>
      <c r="B188" t="str">
        <f t="shared" si="2"/>
        <v>armenian</v>
      </c>
      <c r="C188">
        <f>IF(B188=LOOKUP(B188,'manually extracted terms'!$B$2:$B$219),1,0)</f>
        <v>0</v>
      </c>
    </row>
    <row r="189" spans="1:3" x14ac:dyDescent="0.25">
      <c r="A189" t="s">
        <v>4875</v>
      </c>
      <c r="B189" t="str">
        <f t="shared" si="2"/>
        <v>variousaspect</v>
      </c>
      <c r="C189">
        <f>IF(B189=LOOKUP(B189,'manually extracted terms'!$B$2:$B$219),1,0)</f>
        <v>0</v>
      </c>
    </row>
    <row r="190" spans="1:3" x14ac:dyDescent="0.25">
      <c r="A190" t="s">
        <v>676</v>
      </c>
      <c r="B190" t="str">
        <f t="shared" si="2"/>
        <v>csrassociate</v>
      </c>
      <c r="C190">
        <f>IF(B190=LOOKUP(B190,'manually extracted terms'!$B$2:$B$219),1,0)</f>
        <v>1</v>
      </c>
    </row>
    <row r="191" spans="1:3" x14ac:dyDescent="0.25">
      <c r="A191" t="s">
        <v>764</v>
      </c>
      <c r="B191" t="str">
        <f t="shared" si="2"/>
        <v>planavailability</v>
      </c>
      <c r="C191">
        <f>IF(B191=LOOKUP(B191,'manually extracted terms'!$B$2:$B$219),1,0)</f>
        <v>0</v>
      </c>
    </row>
    <row r="192" spans="1:3" x14ac:dyDescent="0.25">
      <c r="A192" t="s">
        <v>656</v>
      </c>
      <c r="B192" t="str">
        <f t="shared" si="2"/>
        <v>prioritizedbasis</v>
      </c>
      <c r="C192">
        <f>IF(B192=LOOKUP(B192,'manually extracted terms'!$B$2:$B$219),1,0)</f>
        <v>0</v>
      </c>
    </row>
    <row r="193" spans="1:3" x14ac:dyDescent="0.25">
      <c r="A193" t="s">
        <v>4876</v>
      </c>
      <c r="B193" t="str">
        <f t="shared" si="2"/>
        <v>otherbenefit</v>
      </c>
      <c r="C193">
        <f>IF(B193=LOOKUP(B193,'manually extracted terms'!$B$2:$B$219),1,0)</f>
        <v>0</v>
      </c>
    </row>
    <row r="194" spans="1:3" x14ac:dyDescent="0.25">
      <c r="A194" t="s">
        <v>818</v>
      </c>
      <c r="B194" t="str">
        <f t="shared" si="2"/>
        <v>checkbenefit</v>
      </c>
      <c r="C194">
        <f>IF(B194=LOOKUP(B194,'manually extracted terms'!$B$2:$B$219),1,0)</f>
        <v>0</v>
      </c>
    </row>
    <row r="195" spans="1:3" x14ac:dyDescent="0.25">
      <c r="A195" t="s">
        <v>4877</v>
      </c>
      <c r="B195" t="str">
        <f t="shared" ref="B195:B258" si="3">LOWER(SUBSTITUTE(A195," ",""))</f>
        <v>billboard</v>
      </c>
      <c r="C195">
        <f>IF(B195=LOOKUP(B195,'manually extracted terms'!$B$2:$B$219),1,0)</f>
        <v>0</v>
      </c>
    </row>
    <row r="196" spans="1:3" x14ac:dyDescent="0.25">
      <c r="A196" t="s">
        <v>490</v>
      </c>
      <c r="B196" t="str">
        <f t="shared" si="3"/>
        <v>riskadjustmentcalculation</v>
      </c>
      <c r="C196">
        <f>IF(B196=LOOKUP(B196,'manually extracted terms'!$B$2:$B$219),1,0)</f>
        <v>0</v>
      </c>
    </row>
    <row r="197" spans="1:3" x14ac:dyDescent="0.25">
      <c r="A197" t="s">
        <v>4878</v>
      </c>
      <c r="B197" t="str">
        <f t="shared" si="3"/>
        <v>calculator</v>
      </c>
      <c r="C197">
        <f>IF(B197=LOOKUP(B197,'manually extracted terms'!$B$2:$B$219),1,0)</f>
        <v>0</v>
      </c>
    </row>
    <row r="198" spans="1:3" x14ac:dyDescent="0.25">
      <c r="A198" t="s">
        <v>4879</v>
      </c>
      <c r="B198" t="str">
        <f t="shared" si="3"/>
        <v>stateofcalifornia</v>
      </c>
      <c r="C198">
        <f>IF(B198=LOOKUP(B198,'manually extracted terms'!$B$2:$B$219),1,0)</f>
        <v>0</v>
      </c>
    </row>
    <row r="199" spans="1:3" x14ac:dyDescent="0.25">
      <c r="A199" t="s">
        <v>4880</v>
      </c>
      <c r="B199" t="str">
        <f t="shared" si="3"/>
        <v>cambodian</v>
      </c>
      <c r="C199">
        <f>IF(B199=LOOKUP(B199,'manually extracted terms'!$B$2:$B$219),1,0)</f>
        <v>0</v>
      </c>
    </row>
    <row r="200" spans="1:3" x14ac:dyDescent="0.25">
      <c r="A200" t="s">
        <v>4881</v>
      </c>
      <c r="B200" t="str">
        <f t="shared" si="3"/>
        <v>welcomepackagecard</v>
      </c>
      <c r="C200">
        <f>IF(B200=LOOKUP(B200,'manually extracted terms'!$B$2:$B$219),1,0)</f>
        <v>0</v>
      </c>
    </row>
    <row r="201" spans="1:3" x14ac:dyDescent="0.25">
      <c r="A201" t="s">
        <v>4882</v>
      </c>
      <c r="B201" t="str">
        <f t="shared" si="3"/>
        <v>departmentofmanagedhealthcare</v>
      </c>
      <c r="C201">
        <f>IF(B201=LOOKUP(B201,'manually extracted terms'!$B$2:$B$219),1,0)</f>
        <v>1</v>
      </c>
    </row>
    <row r="202" spans="1:3" x14ac:dyDescent="0.25">
      <c r="A202" t="s">
        <v>542</v>
      </c>
      <c r="B202" t="str">
        <f t="shared" si="3"/>
        <v>webportalcatalog</v>
      </c>
      <c r="C202">
        <f>IF(B202=LOOKUP(B202,'manually extracted terms'!$B$2:$B$219),1,0)</f>
        <v>0</v>
      </c>
    </row>
    <row r="203" spans="1:3" x14ac:dyDescent="0.25">
      <c r="A203" t="s">
        <v>4859</v>
      </c>
      <c r="B203" t="str">
        <f t="shared" si="3"/>
        <v>optionalvoluntarydemographicdatacategory</v>
      </c>
      <c r="C203">
        <f>IF(B203=LOOKUP(B203,'manually extracted terms'!$B$2:$B$219),1,0)</f>
        <v>0</v>
      </c>
    </row>
    <row r="204" spans="1:3" x14ac:dyDescent="0.25">
      <c r="A204" t="s">
        <v>4860</v>
      </c>
      <c r="B204" t="str">
        <f t="shared" si="3"/>
        <v>othercategory</v>
      </c>
      <c r="C204">
        <f>IF(B204=LOOKUP(B204,'manually extracted terms'!$B$2:$B$219),1,0)</f>
        <v>0</v>
      </c>
    </row>
    <row r="205" spans="1:3" x14ac:dyDescent="0.25">
      <c r="A205" t="s">
        <v>794</v>
      </c>
      <c r="B205" t="str">
        <f t="shared" si="3"/>
        <v>servicescenter</v>
      </c>
      <c r="C205">
        <f>IF(B205=LOOKUP(B205,'manually extracted terms'!$B$2:$B$219),1,0)</f>
        <v>1</v>
      </c>
    </row>
    <row r="206" spans="1:3" x14ac:dyDescent="0.25">
      <c r="A206" t="s">
        <v>321</v>
      </c>
      <c r="B206" t="str">
        <f t="shared" si="3"/>
        <v>callcenter</v>
      </c>
      <c r="C206">
        <f>IF(B206=LOOKUP(B206,'manually extracted terms'!$B$2:$B$219),1,0)</f>
        <v>1</v>
      </c>
    </row>
    <row r="207" spans="1:3" x14ac:dyDescent="0.25">
      <c r="A207" t="s">
        <v>479</v>
      </c>
      <c r="B207" t="str">
        <f t="shared" si="3"/>
        <v>casechangechange</v>
      </c>
      <c r="C207">
        <f>IF(B207=LOOKUP(B207,'manually extracted terms'!$B$2:$B$219),1,0)</f>
        <v>0</v>
      </c>
    </row>
    <row r="208" spans="1:3" x14ac:dyDescent="0.25">
      <c r="A208" t="s">
        <v>4845</v>
      </c>
      <c r="B208" t="str">
        <f t="shared" si="3"/>
        <v>annualeligibilityredeterminationchange</v>
      </c>
      <c r="C208">
        <f>IF(B208=LOOKUP(B208,'manually extracted terms'!$B$2:$B$219),1,0)</f>
        <v>0</v>
      </c>
    </row>
    <row r="209" spans="1:3" x14ac:dyDescent="0.25">
      <c r="A209" t="s">
        <v>4846</v>
      </c>
      <c r="B209" t="str">
        <f t="shared" si="3"/>
        <v>annualenrollmentrenewalchange</v>
      </c>
      <c r="C209">
        <f>IF(B209=LOOKUP(B209,'manually extracted terms'!$B$2:$B$219),1,0)</f>
        <v>0</v>
      </c>
    </row>
    <row r="210" spans="1:3" x14ac:dyDescent="0.25">
      <c r="A210" t="s">
        <v>591</v>
      </c>
      <c r="B210" t="str">
        <f t="shared" si="3"/>
        <v>transactioncode</v>
      </c>
      <c r="C210">
        <f>IF(B210=LOOKUP(B210,'manually extracted terms'!$B$2:$B$219),1,0)</f>
        <v>1</v>
      </c>
    </row>
    <row r="211" spans="1:3" x14ac:dyDescent="0.25">
      <c r="A211" t="s">
        <v>918</v>
      </c>
      <c r="B211" t="str">
        <f t="shared" si="3"/>
        <v>compile</v>
      </c>
      <c r="C211">
        <f>IF(B211=LOOKUP(B211,'manually extracted terms'!$B$2:$B$219),1,0)</f>
        <v>0</v>
      </c>
    </row>
    <row r="212" spans="1:3" x14ac:dyDescent="0.25">
      <c r="A212" t="s">
        <v>4886</v>
      </c>
      <c r="B212" t="str">
        <f t="shared" si="3"/>
        <v>complies</v>
      </c>
      <c r="C212">
        <f>IF(B212=LOOKUP(B212,'manually extracted terms'!$B$2:$B$219),1,0)</f>
        <v>0</v>
      </c>
    </row>
    <row r="213" spans="1:3" x14ac:dyDescent="0.25">
      <c r="A213" t="s">
        <v>4887</v>
      </c>
      <c r="B213" t="str">
        <f t="shared" si="3"/>
        <v>healthcondition</v>
      </c>
      <c r="C213">
        <f>IF(B213=LOOKUP(B213,'manually extracted terms'!$B$2:$B$219),1,0)</f>
        <v>0</v>
      </c>
    </row>
    <row r="214" spans="1:3" x14ac:dyDescent="0.25">
      <c r="A214" t="s">
        <v>4889</v>
      </c>
      <c r="B214" t="str">
        <f t="shared" si="3"/>
        <v>consent</v>
      </c>
      <c r="C214">
        <f>IF(B214=LOOKUP(B214,'manually extracted terms'!$B$2:$B$219),1,0)</f>
        <v>0</v>
      </c>
    </row>
    <row r="215" spans="1:3" x14ac:dyDescent="0.25">
      <c r="A215" t="s">
        <v>804</v>
      </c>
      <c r="B215" t="str">
        <f t="shared" si="3"/>
        <v>in-personcontact</v>
      </c>
      <c r="C215">
        <f>IF(B215=LOOKUP(B215,'manually extracted terms'!$B$2:$B$219),1,0)</f>
        <v>0</v>
      </c>
    </row>
    <row r="216" spans="1:3" x14ac:dyDescent="0.25">
      <c r="A216" t="s">
        <v>754</v>
      </c>
      <c r="B216" t="str">
        <f t="shared" si="3"/>
        <v>premiumcontribution</v>
      </c>
      <c r="C216">
        <f>IF(B216=LOOKUP(B216,'manually extracted terms'!$B$2:$B$219),1,0)</f>
        <v>0</v>
      </c>
    </row>
    <row r="217" spans="1:3" x14ac:dyDescent="0.25">
      <c r="A217" t="s">
        <v>2196</v>
      </c>
      <c r="B217" t="str">
        <f t="shared" si="3"/>
        <v>role-basedsecuritycontrols</v>
      </c>
      <c r="C217">
        <f>IF(B217=LOOKUP(B217,'manually extracted terms'!$B$2:$B$219),1,0)</f>
        <v>0</v>
      </c>
    </row>
    <row r="218" spans="1:3" x14ac:dyDescent="0.25">
      <c r="A218" t="s">
        <v>4890</v>
      </c>
      <c r="B218" t="str">
        <f t="shared" si="3"/>
        <v>out-of-pocketcosts</v>
      </c>
      <c r="C218">
        <f>IF(B218=LOOKUP(B218,'manually extracted terms'!$B$2:$B$219),1,0)</f>
        <v>0</v>
      </c>
    </row>
    <row r="219" spans="1:3" x14ac:dyDescent="0.25">
      <c r="A219" t="s">
        <v>4891</v>
      </c>
      <c r="B219" t="str">
        <f t="shared" si="3"/>
        <v>caseloadcount</v>
      </c>
      <c r="C219">
        <f>IF(B219=LOOKUP(B219,'manually extracted terms'!$B$2:$B$219),1,0)</f>
        <v>0</v>
      </c>
    </row>
    <row r="220" spans="1:3" x14ac:dyDescent="0.25">
      <c r="A220" t="s">
        <v>4848</v>
      </c>
      <c r="B220" t="str">
        <f t="shared" si="3"/>
        <v>planselectioncriterion</v>
      </c>
      <c r="C220">
        <f>IF(B220=LOOKUP(B220,'manually extracted terms'!$B$2:$B$219),1,0)</f>
        <v>0</v>
      </c>
    </row>
    <row r="221" spans="1:3" x14ac:dyDescent="0.25">
      <c r="A221" t="s">
        <v>4849</v>
      </c>
      <c r="B221" t="str">
        <f t="shared" si="3"/>
        <v>eligibilitycriterion</v>
      </c>
      <c r="C221">
        <f>IF(B221=LOOKUP(B221,'manually extracted terms'!$B$2:$B$219),1,0)</f>
        <v>0</v>
      </c>
    </row>
    <row r="222" spans="1:3" x14ac:dyDescent="0.25">
      <c r="A222" t="s">
        <v>903</v>
      </c>
      <c r="B222" t="str">
        <f t="shared" si="3"/>
        <v>dashboard</v>
      </c>
      <c r="C222">
        <f>IF(B222=LOOKUP(B222,'manually extracted terms'!$B$2:$B$219),1,0)</f>
        <v>0</v>
      </c>
    </row>
    <row r="223" spans="1:3" x14ac:dyDescent="0.25">
      <c r="A223" t="s">
        <v>4892</v>
      </c>
      <c r="B223" t="str">
        <f t="shared" si="3"/>
        <v>dataset</v>
      </c>
      <c r="C223">
        <f>IF(B223=LOOKUP(B223,'manually extracted terms'!$B$2:$B$219),1,0)</f>
        <v>0</v>
      </c>
    </row>
    <row r="224" spans="1:3" x14ac:dyDescent="0.25">
      <c r="A224" t="s">
        <v>594</v>
      </c>
      <c r="B224" t="str">
        <f t="shared" si="3"/>
        <v>benefitdesign</v>
      </c>
      <c r="C224">
        <f>IF(B224=LOOKUP(B224,'manually extracted terms'!$B$2:$B$219),1,0)</f>
        <v>0</v>
      </c>
    </row>
    <row r="225" spans="1:3" x14ac:dyDescent="0.25">
      <c r="A225" t="s">
        <v>235</v>
      </c>
      <c r="B225" t="str">
        <f t="shared" si="3"/>
        <v>eligibilitydetermination</v>
      </c>
      <c r="C225">
        <f>IF(B225=LOOKUP(B225,'manually extracted terms'!$B$2:$B$219),1,0)</f>
        <v>0</v>
      </c>
    </row>
    <row r="226" spans="1:3" x14ac:dyDescent="0.25">
      <c r="A226" t="s">
        <v>2208</v>
      </c>
      <c r="B226" t="str">
        <f t="shared" si="3"/>
        <v>differentprograms</v>
      </c>
      <c r="C226">
        <f>IF(B226=LOOKUP(B226,'manually extracted terms'!$B$2:$B$219),1,0)</f>
        <v>0</v>
      </c>
    </row>
    <row r="227" spans="1:3" x14ac:dyDescent="0.25">
      <c r="A227" t="s">
        <v>4893</v>
      </c>
      <c r="B227" t="str">
        <f t="shared" si="3"/>
        <v>issuerenrollmentdiscrepancy</v>
      </c>
      <c r="C227">
        <f>IF(B227=LOOKUP(B227,'manually extracted terms'!$B$2:$B$219),1,0)</f>
        <v>0</v>
      </c>
    </row>
    <row r="228" spans="1:3" x14ac:dyDescent="0.25">
      <c r="A228" t="s">
        <v>4894</v>
      </c>
      <c r="B228" t="str">
        <f t="shared" si="3"/>
        <v>paymentdiscrepancy</v>
      </c>
      <c r="C228">
        <f>IF(B228=LOOKUP(B228,'manually extracted terms'!$B$2:$B$219),1,0)</f>
        <v>0</v>
      </c>
    </row>
    <row r="229" spans="1:3" x14ac:dyDescent="0.25">
      <c r="A229" t="s">
        <v>4895</v>
      </c>
      <c r="B229" t="str">
        <f t="shared" si="3"/>
        <v>disenroll</v>
      </c>
      <c r="C229">
        <f>IF(B229=LOOKUP(B229,'manually extracted terms'!$B$2:$B$219),1,0)</f>
        <v>1</v>
      </c>
    </row>
    <row r="230" spans="1:3" x14ac:dyDescent="0.25">
      <c r="A230" t="s">
        <v>787</v>
      </c>
      <c r="B230" t="str">
        <f t="shared" si="3"/>
        <v>qualitydoctor</v>
      </c>
      <c r="C230">
        <f>IF(B230=LOOKUP(B230,'manually extracted terms'!$B$2:$B$219),1,0)</f>
        <v>0</v>
      </c>
    </row>
    <row r="231" spans="1:3" x14ac:dyDescent="0.25">
      <c r="A231" t="s">
        <v>4896</v>
      </c>
      <c r="B231" t="str">
        <f t="shared" si="3"/>
        <v>examplee-mail</v>
      </c>
      <c r="C231">
        <f>IF(B231=LOOKUP(B231,'manually extracted terms'!$B$2:$B$219),1,0)</f>
        <v>0</v>
      </c>
    </row>
    <row r="232" spans="1:3" x14ac:dyDescent="0.25">
      <c r="A232" t="s">
        <v>627</v>
      </c>
      <c r="B232" t="str">
        <f t="shared" si="3"/>
        <v>outreacheffort</v>
      </c>
      <c r="C232">
        <f>IF(B232=LOOKUP(B232,'manually extracted terms'!$B$2:$B$219),1,0)</f>
        <v>0</v>
      </c>
    </row>
    <row r="233" spans="1:3" x14ac:dyDescent="0.25">
      <c r="A233" t="s">
        <v>605</v>
      </c>
      <c r="B233" t="str">
        <f t="shared" si="3"/>
        <v>exchangeelect</v>
      </c>
      <c r="C233">
        <f>IF(B233=LOOKUP(B233,'manually extracted terms'!$B$2:$B$219),1,0)</f>
        <v>0</v>
      </c>
    </row>
    <row r="234" spans="1:3" x14ac:dyDescent="0.25">
      <c r="A234" t="s">
        <v>631</v>
      </c>
      <c r="B234" t="str">
        <f t="shared" si="3"/>
        <v>exchangeeligibility</v>
      </c>
      <c r="C234">
        <f>IF(B234=LOOKUP(B234,'manually extracted terms'!$B$2:$B$219),1,0)</f>
        <v>0</v>
      </c>
    </row>
    <row r="235" spans="1:3" x14ac:dyDescent="0.25">
      <c r="A235" t="s">
        <v>224</v>
      </c>
      <c r="B235" t="str">
        <f t="shared" si="3"/>
        <v>programeligibility</v>
      </c>
      <c r="C235">
        <f>IF(B235=LOOKUP(B235,'manually extracted terms'!$B$2:$B$219),1,0)</f>
        <v>1</v>
      </c>
    </row>
    <row r="236" spans="1:3" x14ac:dyDescent="0.25">
      <c r="A236" t="s">
        <v>4897</v>
      </c>
      <c r="B236" t="str">
        <f t="shared" si="3"/>
        <v>employee</v>
      </c>
      <c r="C236">
        <f>IF(B236=LOOKUP(B236,'manually extracted terms'!$B$2:$B$219),1,0)</f>
        <v>0</v>
      </c>
    </row>
    <row r="237" spans="1:3" x14ac:dyDescent="0.25">
      <c r="A237" t="s">
        <v>696</v>
      </c>
      <c r="B237" t="str">
        <f t="shared" si="3"/>
        <v>familyenrollment</v>
      </c>
      <c r="C237">
        <f>IF(B237=LOOKUP(B237,'manually extracted terms'!$B$2:$B$219),1,0)</f>
        <v>0</v>
      </c>
    </row>
    <row r="238" spans="1:3" x14ac:dyDescent="0.25">
      <c r="A238" t="s">
        <v>4841</v>
      </c>
      <c r="B238" t="str">
        <f t="shared" si="3"/>
        <v>calheersenrollment</v>
      </c>
      <c r="C238">
        <f>IF(B238=LOOKUP(B238,'manually extracted terms'!$B$2:$B$219),1,0)</f>
        <v>0</v>
      </c>
    </row>
    <row r="239" spans="1:3" x14ac:dyDescent="0.25">
      <c r="A239" t="s">
        <v>4898</v>
      </c>
      <c r="B239" t="str">
        <f t="shared" si="3"/>
        <v>stateentity</v>
      </c>
      <c r="C239">
        <f>IF(B239=LOOKUP(B239,'manually extracted terms'!$B$2:$B$219),1,0)</f>
        <v>0</v>
      </c>
    </row>
    <row r="240" spans="1:3" x14ac:dyDescent="0.25">
      <c r="A240" t="s">
        <v>462</v>
      </c>
      <c r="B240" t="str">
        <f t="shared" si="3"/>
        <v>minimalinitialdataentry</v>
      </c>
      <c r="C240">
        <f>IF(B240=LOOKUP(B240,'manually extracted terms'!$B$2:$B$219),1,0)</f>
        <v>0</v>
      </c>
    </row>
    <row r="241" spans="1:3" x14ac:dyDescent="0.25">
      <c r="A241" t="s">
        <v>592</v>
      </c>
      <c r="B241" t="str">
        <f t="shared" si="3"/>
        <v>workflowevent</v>
      </c>
      <c r="C241">
        <f>IF(B241=LOOKUP(B241,'manually extracted terms'!$B$2:$B$219),1,0)</f>
        <v>0</v>
      </c>
    </row>
    <row r="242" spans="1:3" x14ac:dyDescent="0.25">
      <c r="A242" t="s">
        <v>799</v>
      </c>
      <c r="B242" t="str">
        <f t="shared" si="3"/>
        <v>applicationexception</v>
      </c>
      <c r="C242">
        <f>IF(B242=LOOKUP(B242,'manually extracted terms'!$B$2:$B$219),1,0)</f>
        <v>0</v>
      </c>
    </row>
    <row r="243" spans="1:3" x14ac:dyDescent="0.25">
      <c r="A243" t="s">
        <v>4902</v>
      </c>
      <c r="B243" t="str">
        <f t="shared" si="3"/>
        <v>specificfacility</v>
      </c>
      <c r="C243">
        <f>IF(B243=LOOKUP(B243,'manually extracted terms'!$B$2:$B$219),1,0)</f>
        <v>0</v>
      </c>
    </row>
    <row r="244" spans="1:3" x14ac:dyDescent="0.25">
      <c r="A244" t="s">
        <v>543</v>
      </c>
      <c r="B244" t="str">
        <f t="shared" si="3"/>
        <v>keyeligibilityfactor</v>
      </c>
      <c r="C244">
        <f>IF(B244=LOOKUP(B244,'manually extracted terms'!$B$2:$B$219),1,0)</f>
        <v>0</v>
      </c>
    </row>
    <row r="245" spans="1:3" x14ac:dyDescent="0.25">
      <c r="A245" t="s">
        <v>4903</v>
      </c>
      <c r="B245" t="str">
        <f t="shared" si="3"/>
        <v>healthyfamily</v>
      </c>
      <c r="C245">
        <f>IF(B245=LOOKUP(B245,'manually extracted terms'!$B$2:$B$219),1,0)</f>
        <v>1</v>
      </c>
    </row>
    <row r="246" spans="1:3" x14ac:dyDescent="0.25">
      <c r="A246" t="s">
        <v>4904</v>
      </c>
      <c r="B246" t="str">
        <f t="shared" si="3"/>
        <v>farsi</v>
      </c>
      <c r="C246">
        <f>IF(B246=LOOKUP(B246,'manually extracted terms'!$B$2:$B$219),1,0)</f>
        <v>0</v>
      </c>
    </row>
    <row r="247" spans="1:3" x14ac:dyDescent="0.25">
      <c r="A247" t="s">
        <v>736</v>
      </c>
      <c r="B247" t="str">
        <f t="shared" si="3"/>
        <v>issuerfee</v>
      </c>
      <c r="C247">
        <f>IF(B247=LOOKUP(B247,'manually extracted terms'!$B$2:$B$219),1,0)</f>
        <v>1</v>
      </c>
    </row>
    <row r="248" spans="1:3" x14ac:dyDescent="0.25">
      <c r="A248" t="s">
        <v>314</v>
      </c>
      <c r="B248" t="str">
        <f t="shared" si="3"/>
        <v>planassessmentfee</v>
      </c>
      <c r="C248">
        <f>IF(B248=LOOKUP(B248,'manually extracted terms'!$B$2:$B$219),1,0)</f>
        <v>1</v>
      </c>
    </row>
    <row r="249" spans="1:3" x14ac:dyDescent="0.25">
      <c r="A249" t="s">
        <v>316</v>
      </c>
      <c r="B249" t="str">
        <f t="shared" si="3"/>
        <v>assisterfee</v>
      </c>
      <c r="C249">
        <f>IF(B249=LOOKUP(B249,'manually extracted terms'!$B$2:$B$219),1,0)</f>
        <v>1</v>
      </c>
    </row>
    <row r="250" spans="1:3" x14ac:dyDescent="0.25">
      <c r="A250" t="s">
        <v>1950</v>
      </c>
      <c r="B250" t="str">
        <f t="shared" si="3"/>
        <v>issuerqhpplanassessmentfee</v>
      </c>
      <c r="C250">
        <f>IF(B250=LOOKUP(B250,'manually extracted terms'!$B$2:$B$219),1,0)</f>
        <v>0</v>
      </c>
    </row>
    <row r="251" spans="1:3" x14ac:dyDescent="0.25">
      <c r="A251" t="s">
        <v>4905</v>
      </c>
      <c r="B251" t="str">
        <f t="shared" si="3"/>
        <v>statecontroller'sofficeofassisterfee</v>
      </c>
      <c r="C251">
        <f>IF(B251=LOOKUP(B251,'manually extracted terms'!$B$2:$B$219),1,0)</f>
        <v>0</v>
      </c>
    </row>
    <row r="252" spans="1:3" x14ac:dyDescent="0.25">
      <c r="A252" t="s">
        <v>752</v>
      </c>
      <c r="B252" t="str">
        <f t="shared" si="3"/>
        <v>consumerfeedback</v>
      </c>
      <c r="C252">
        <f>IF(B252=LOOKUP(B252,'manually extracted terms'!$B$2:$B$219),1,0)</f>
        <v>0</v>
      </c>
    </row>
    <row r="253" spans="1:3" x14ac:dyDescent="0.25">
      <c r="A253" t="s">
        <v>513</v>
      </c>
      <c r="B253" t="str">
        <f t="shared" si="3"/>
        <v>validatefield</v>
      </c>
      <c r="C253">
        <f>IF(B253=LOOKUP(B253,'manually extracted terms'!$B$2:$B$219),1,0)</f>
        <v>0</v>
      </c>
    </row>
    <row r="254" spans="1:3" x14ac:dyDescent="0.25">
      <c r="A254" t="s">
        <v>603</v>
      </c>
      <c r="B254" t="str">
        <f t="shared" si="3"/>
        <v>casefile</v>
      </c>
      <c r="C254">
        <f>IF(B254=LOOKUP(B254,'manually extracted terms'!$B$2:$B$219),1,0)</f>
        <v>0</v>
      </c>
    </row>
    <row r="255" spans="1:3" x14ac:dyDescent="0.25">
      <c r="A255" t="s">
        <v>640</v>
      </c>
      <c r="B255" t="str">
        <f t="shared" si="3"/>
        <v>taxfiling</v>
      </c>
      <c r="C255">
        <f>IF(B255=LOOKUP(B255,'manually extracted terms'!$B$2:$B$219),1,0)</f>
        <v>0</v>
      </c>
    </row>
    <row r="256" spans="1:3" x14ac:dyDescent="0.25">
      <c r="A256" t="s">
        <v>459</v>
      </c>
      <c r="B256" t="str">
        <f t="shared" si="3"/>
        <v>refineplanpresentationfilter</v>
      </c>
      <c r="C256">
        <f>IF(B256=LOOKUP(B256,'manually extracted terms'!$B$2:$B$219),1,0)</f>
        <v>0</v>
      </c>
    </row>
    <row r="257" spans="1:3" x14ac:dyDescent="0.25">
      <c r="A257" t="s">
        <v>4906</v>
      </c>
      <c r="B257" t="str">
        <f t="shared" si="3"/>
        <v>casemanagementfunction</v>
      </c>
      <c r="C257">
        <f>IF(B257=LOOKUP(B257,'manually extracted terms'!$B$2:$B$219),1,0)</f>
        <v>0</v>
      </c>
    </row>
    <row r="258" spans="1:3" x14ac:dyDescent="0.25">
      <c r="A258" t="s">
        <v>498</v>
      </c>
      <c r="B258" t="str">
        <f t="shared" si="3"/>
        <v>federalgrantfunding</v>
      </c>
      <c r="C258">
        <f>IF(B258=LOOKUP(B258,'manually extracted terms'!$B$2:$B$219),1,0)</f>
        <v>0</v>
      </c>
    </row>
    <row r="259" spans="1:3" x14ac:dyDescent="0.25">
      <c r="A259" t="s">
        <v>4907</v>
      </c>
      <c r="B259" t="str">
        <f t="shared" ref="B259:B322" si="4">LOWER(SUBSTITUTE(A259," ",""))</f>
        <v>benefitgap</v>
      </c>
      <c r="C259">
        <f>IF(B259=LOOKUP(B259,'manually extracted terms'!$B$2:$B$219),1,0)</f>
        <v>0</v>
      </c>
    </row>
    <row r="260" spans="1:3" x14ac:dyDescent="0.25">
      <c r="A260" t="s">
        <v>583</v>
      </c>
      <c r="B260" t="str">
        <f t="shared" si="4"/>
        <v>prenatalgateway</v>
      </c>
      <c r="C260">
        <f>IF(B260=LOOKUP(B260,'manually extracted terms'!$B$2:$B$219),1,0)</f>
        <v>1</v>
      </c>
    </row>
    <row r="261" spans="1:3" x14ac:dyDescent="0.25">
      <c r="A261" t="s">
        <v>584</v>
      </c>
      <c r="B261" t="str">
        <f t="shared" si="4"/>
        <v>chdpgateway</v>
      </c>
      <c r="C261">
        <f>IF(B261=LOOKUP(B261,'manually extracted terms'!$B$2:$B$219),1,0)</f>
        <v>1</v>
      </c>
    </row>
    <row r="262" spans="1:3" x14ac:dyDescent="0.25">
      <c r="A262" t="s">
        <v>586</v>
      </c>
      <c r="B262" t="str">
        <f t="shared" si="4"/>
        <v>newborngateway</v>
      </c>
      <c r="C262">
        <f>IF(B262=LOOKUP(B262,'manually extracted terms'!$B$2:$B$219),1,0)</f>
        <v>1</v>
      </c>
    </row>
    <row r="263" spans="1:3" x14ac:dyDescent="0.25">
      <c r="A263" t="s">
        <v>728</v>
      </c>
      <c r="B263" t="str">
        <f t="shared" si="4"/>
        <v>targetedgroup</v>
      </c>
      <c r="C263">
        <f>IF(B263=LOOKUP(B263,'manually extracted terms'!$B$2:$B$219),1,0)</f>
        <v>0</v>
      </c>
    </row>
    <row r="264" spans="1:3" x14ac:dyDescent="0.25">
      <c r="A264" t="s">
        <v>954</v>
      </c>
      <c r="B264" t="str">
        <f t="shared" si="4"/>
        <v>guardian</v>
      </c>
      <c r="C264">
        <f>IF(B264=LOOKUP(B264,'manually extracted terms'!$B$2:$B$219),1,0)</f>
        <v>1</v>
      </c>
    </row>
    <row r="265" spans="1:3" x14ac:dyDescent="0.25">
      <c r="A265" t="s">
        <v>697</v>
      </c>
      <c r="B265" t="str">
        <f t="shared" si="4"/>
        <v>subsidizedhealthcare</v>
      </c>
      <c r="C265">
        <f>IF(B265=LOOKUP(B265,'manually extracted terms'!$B$2:$B$219),1,0)</f>
        <v>1</v>
      </c>
    </row>
    <row r="266" spans="1:3" x14ac:dyDescent="0.25">
      <c r="A266" t="s">
        <v>4909</v>
      </c>
      <c r="B266" t="str">
        <f t="shared" si="4"/>
        <v>departmentofmanagedhealthcare</v>
      </c>
      <c r="C266">
        <f>IF(B266=LOOKUP(B266,'manually extracted terms'!$B$2:$B$219),1,0)</f>
        <v>1</v>
      </c>
    </row>
    <row r="267" spans="1:3" x14ac:dyDescent="0.25">
      <c r="A267" t="s">
        <v>717</v>
      </c>
      <c r="B267" t="str">
        <f t="shared" si="4"/>
        <v>functionalityhighlight</v>
      </c>
      <c r="C267">
        <f>IF(B267=LOOKUP(B267,'manually extracted terms'!$B$2:$B$219),1,0)</f>
        <v>0</v>
      </c>
    </row>
    <row r="268" spans="1:3" x14ac:dyDescent="0.25">
      <c r="A268" t="s">
        <v>449</v>
      </c>
      <c r="B268" t="str">
        <f t="shared" si="4"/>
        <v>issuerpremiumpaymenthistory</v>
      </c>
      <c r="C268">
        <f>IF(B268=LOOKUP(B268,'manually extracted terms'!$B$2:$B$219),1,0)</f>
        <v>0</v>
      </c>
    </row>
    <row r="269" spans="1:3" x14ac:dyDescent="0.25">
      <c r="A269" t="s">
        <v>446</v>
      </c>
      <c r="B269" t="str">
        <f t="shared" si="4"/>
        <v>consumerhealthcoveragehistory</v>
      </c>
      <c r="C269">
        <f>IF(B269=LOOKUP(B269,'manually extracted terms'!$B$2:$B$219),1,0)</f>
        <v>0</v>
      </c>
    </row>
    <row r="270" spans="1:3" x14ac:dyDescent="0.25">
      <c r="A270" t="s">
        <v>282</v>
      </c>
      <c r="B270" t="str">
        <f t="shared" si="4"/>
        <v>paymenthistory</v>
      </c>
      <c r="C270">
        <f>IF(B270=LOOKUP(B270,'manually extracted terms'!$B$2:$B$219),1,0)</f>
        <v>0</v>
      </c>
    </row>
    <row r="271" spans="1:3" x14ac:dyDescent="0.25">
      <c r="A271" t="s">
        <v>4910</v>
      </c>
      <c r="B271" t="str">
        <f t="shared" si="4"/>
        <v>hmong</v>
      </c>
      <c r="C271">
        <f>IF(B271=LOOKUP(B271,'manually extracted terms'!$B$2:$B$219),1,0)</f>
        <v>0</v>
      </c>
    </row>
    <row r="272" spans="1:3" x14ac:dyDescent="0.25">
      <c r="A272" t="s">
        <v>602</v>
      </c>
      <c r="B272" t="str">
        <f t="shared" si="4"/>
        <v>userid</v>
      </c>
      <c r="C272">
        <f>IF(B272=LOOKUP(B272,'manually extracted terms'!$B$2:$B$219),1,0)</f>
        <v>1</v>
      </c>
    </row>
    <row r="273" spans="1:3" x14ac:dyDescent="0.25">
      <c r="A273" t="s">
        <v>4911</v>
      </c>
      <c r="B273" t="str">
        <f t="shared" si="4"/>
        <v>individualidentifier</v>
      </c>
      <c r="C273">
        <f>IF(B273=LOOKUP(B273,'manually extracted terms'!$B$2:$B$219),1,0)</f>
        <v>0</v>
      </c>
    </row>
    <row r="274" spans="1:3" x14ac:dyDescent="0.25">
      <c r="A274" t="s">
        <v>4850</v>
      </c>
      <c r="B274" t="str">
        <f t="shared" si="4"/>
        <v>exampleincome</v>
      </c>
      <c r="C274">
        <f>IF(B274=LOOKUP(B274,'manually extracted terms'!$B$2:$B$219),1,0)</f>
        <v>0</v>
      </c>
    </row>
    <row r="275" spans="1:3" x14ac:dyDescent="0.25">
      <c r="A275" t="s">
        <v>943</v>
      </c>
      <c r="B275" t="str">
        <f t="shared" si="4"/>
        <v>incoming</v>
      </c>
      <c r="C275">
        <f>IF(B275=LOOKUP(B275,'manually extracted terms'!$B$2:$B$219),1,0)</f>
        <v>0</v>
      </c>
    </row>
    <row r="276" spans="1:3" x14ac:dyDescent="0.25">
      <c r="A276" t="s">
        <v>4912</v>
      </c>
      <c r="B276" t="str">
        <f t="shared" si="4"/>
        <v>statewideclientindex</v>
      </c>
      <c r="C276">
        <f>IF(B276=LOOKUP(B276,'manually extracted terms'!$B$2:$B$219),1,0)</f>
        <v>1</v>
      </c>
    </row>
    <row r="277" spans="1:3" x14ac:dyDescent="0.25">
      <c r="A277" t="s">
        <v>582</v>
      </c>
      <c r="B277" t="str">
        <f t="shared" si="4"/>
        <v>deemedinfant</v>
      </c>
      <c r="C277">
        <f>IF(B277=LOOKUP(B277,'manually extracted terms'!$B$2:$B$219),1,0)</f>
        <v>1</v>
      </c>
    </row>
    <row r="278" spans="1:3" x14ac:dyDescent="0.25">
      <c r="A278" t="s">
        <v>4863</v>
      </c>
      <c r="B278" t="str">
        <f t="shared" si="4"/>
        <v>manualintervention</v>
      </c>
      <c r="C278">
        <f>IF(B278=LOOKUP(B278,'manually extracted terms'!$B$2:$B$219),1,0)</f>
        <v>0</v>
      </c>
    </row>
    <row r="279" spans="1:3" x14ac:dyDescent="0.25">
      <c r="A279" t="s">
        <v>4913</v>
      </c>
      <c r="B279" t="str">
        <f t="shared" si="4"/>
        <v>invoice</v>
      </c>
      <c r="C279">
        <f>IF(B279=LOOKUP(B279,'manually extracted terms'!$B$2:$B$219),1,0)</f>
        <v>0</v>
      </c>
    </row>
    <row r="280" spans="1:3" x14ac:dyDescent="0.25">
      <c r="A280" t="s">
        <v>4914</v>
      </c>
      <c r="B280" t="str">
        <f t="shared" si="4"/>
        <v>korean</v>
      </c>
      <c r="C280">
        <f>IF(B280=LOOKUP(B280,'manually extracted terms'!$B$2:$B$219),1,0)</f>
        <v>0</v>
      </c>
    </row>
    <row r="281" spans="1:3" x14ac:dyDescent="0.25">
      <c r="A281" t="s">
        <v>811</v>
      </c>
      <c r="B281" t="str">
        <f t="shared" si="4"/>
        <v>vietnameselanguage</v>
      </c>
      <c r="C281">
        <f>IF(B281=LOOKUP(B281,'manually extracted terms'!$B$2:$B$219),1,0)</f>
        <v>0</v>
      </c>
    </row>
    <row r="282" spans="1:3" x14ac:dyDescent="0.25">
      <c r="A282" t="s">
        <v>646</v>
      </c>
      <c r="B282" t="str">
        <f t="shared" si="4"/>
        <v>locallaw</v>
      </c>
      <c r="C282">
        <f>IF(B282=LOOKUP(B282,'manually extracted terms'!$B$2:$B$219),1,0)</f>
        <v>0</v>
      </c>
    </row>
    <row r="283" spans="1:3" x14ac:dyDescent="0.25">
      <c r="A283" t="s">
        <v>738</v>
      </c>
      <c r="B283" t="str">
        <f t="shared" si="4"/>
        <v>benefitlevel</v>
      </c>
      <c r="C283">
        <f>IF(B283=LOOKUP(B283,'manually extracted terms'!$B$2:$B$219),1,0)</f>
        <v>0</v>
      </c>
    </row>
    <row r="284" spans="1:3" x14ac:dyDescent="0.25">
      <c r="A284" t="s">
        <v>4915</v>
      </c>
      <c r="B284" t="str">
        <f t="shared" si="4"/>
        <v>federalpovertylevel</v>
      </c>
      <c r="C284">
        <f>IF(B284=LOOKUP(B284,'manually extracted terms'!$B$2:$B$219),1,0)</f>
        <v>1</v>
      </c>
    </row>
    <row r="285" spans="1:3" x14ac:dyDescent="0.25">
      <c r="A285" t="s">
        <v>634</v>
      </c>
      <c r="B285" t="str">
        <f t="shared" si="4"/>
        <v>healthyliving</v>
      </c>
      <c r="C285">
        <f>IF(B285=LOOKUP(B285,'manually extracted terms'!$B$2:$B$219),1,0)</f>
        <v>0</v>
      </c>
    </row>
    <row r="286" spans="1:3" x14ac:dyDescent="0.25">
      <c r="A286" t="s">
        <v>4917</v>
      </c>
      <c r="B286" t="str">
        <f t="shared" si="4"/>
        <v>low-use</v>
      </c>
      <c r="C286">
        <f>IF(B286=LOOKUP(B286,'manually extracted terms'!$B$2:$B$219),1,0)</f>
        <v>0</v>
      </c>
    </row>
    <row r="287" spans="1:3" x14ac:dyDescent="0.25">
      <c r="A287" t="s">
        <v>4918</v>
      </c>
      <c r="B287" t="str">
        <f t="shared" si="4"/>
        <v>magazine</v>
      </c>
      <c r="C287">
        <f>IF(B287=LOOKUP(B287,'manually extracted terms'!$B$2:$B$219),1,0)</f>
        <v>0</v>
      </c>
    </row>
    <row r="288" spans="1:3" x14ac:dyDescent="0.25">
      <c r="A288" t="s">
        <v>727</v>
      </c>
      <c r="B288" t="str">
        <f t="shared" si="4"/>
        <v>voicemail</v>
      </c>
      <c r="C288">
        <f>IF(B288=LOOKUP(B288,'manually extracted terms'!$B$2:$B$219),1,0)</f>
        <v>0</v>
      </c>
    </row>
    <row r="289" spans="1:3" x14ac:dyDescent="0.25">
      <c r="A289" t="s">
        <v>688</v>
      </c>
      <c r="B289" t="str">
        <f t="shared" si="4"/>
        <v>relatedmatter</v>
      </c>
      <c r="C289">
        <f>IF(B289=LOOKUP(B289,'manually extracted terms'!$B$2:$B$219),1,0)</f>
        <v>0</v>
      </c>
    </row>
    <row r="290" spans="1:3" x14ac:dyDescent="0.25">
      <c r="A290" t="s">
        <v>783</v>
      </c>
      <c r="B290" t="str">
        <f t="shared" si="4"/>
        <v>qualitymeasure</v>
      </c>
      <c r="C290">
        <f>IF(B290=LOOKUP(B290,'manually extracted terms'!$B$2:$B$219),1,0)</f>
        <v>0</v>
      </c>
    </row>
    <row r="291" spans="1:3" x14ac:dyDescent="0.25">
      <c r="A291" t="s">
        <v>587</v>
      </c>
      <c r="B291" t="str">
        <f t="shared" si="4"/>
        <v>summarymeasure</v>
      </c>
      <c r="C291">
        <f>IF(B291=LOOKUP(B291,'manually extracted terms'!$B$2:$B$219),1,0)</f>
        <v>0</v>
      </c>
    </row>
    <row r="292" spans="1:3" x14ac:dyDescent="0.25">
      <c r="A292" t="s">
        <v>4919</v>
      </c>
      <c r="B292" t="str">
        <f t="shared" si="4"/>
        <v>measurement</v>
      </c>
      <c r="C292">
        <f>IF(B292=LOOKUP(B292,'manually extracted terms'!$B$2:$B$219),1,0)</f>
        <v>0</v>
      </c>
    </row>
    <row r="293" spans="1:3" x14ac:dyDescent="0.25">
      <c r="A293" t="s">
        <v>930</v>
      </c>
      <c r="B293" t="str">
        <f t="shared" si="4"/>
        <v>medium</v>
      </c>
      <c r="C293">
        <f>IF(B293=LOOKUP(B293,'manually extracted terms'!$B$2:$B$219),1,0)</f>
        <v>0</v>
      </c>
    </row>
    <row r="294" spans="1:3" x14ac:dyDescent="0.25">
      <c r="A294" t="s">
        <v>570</v>
      </c>
      <c r="B294" t="str">
        <f t="shared" si="4"/>
        <v>qualityratingmethodology</v>
      </c>
      <c r="C294">
        <f>IF(B294=LOOKUP(B294,'manually extracted terms'!$B$2:$B$219),1,0)</f>
        <v>0</v>
      </c>
    </row>
    <row r="295" spans="1:3" x14ac:dyDescent="0.25">
      <c r="A295" t="s">
        <v>644</v>
      </c>
      <c r="B295" t="str">
        <f t="shared" si="4"/>
        <v>performancemetric</v>
      </c>
      <c r="C295">
        <f>IF(B295=LOOKUP(B295,'manually extracted terms'!$B$2:$B$219),1,0)</f>
        <v>0</v>
      </c>
    </row>
    <row r="296" spans="1:3" x14ac:dyDescent="0.25">
      <c r="A296" t="s">
        <v>801</v>
      </c>
      <c r="B296" t="str">
        <f t="shared" si="4"/>
        <v>keymetric</v>
      </c>
      <c r="C296">
        <f>IF(B296=LOOKUP(B296,'manually extracted terms'!$B$2:$B$219),1,0)</f>
        <v>0</v>
      </c>
    </row>
    <row r="297" spans="1:3" x14ac:dyDescent="0.25">
      <c r="A297" t="s">
        <v>4920</v>
      </c>
      <c r="B297" t="str">
        <f t="shared" si="4"/>
        <v>talk-timeminutes</v>
      </c>
      <c r="C297">
        <f>IF(B297=LOOKUP(B297,'manually extracted terms'!$B$2:$B$219),1,0)</f>
        <v>0</v>
      </c>
    </row>
    <row r="298" spans="1:3" x14ac:dyDescent="0.25">
      <c r="A298" t="s">
        <v>458</v>
      </c>
      <c r="B298" t="str">
        <f t="shared" si="4"/>
        <v>multipleservicedeliverymodel</v>
      </c>
      <c r="C298">
        <f>IF(B298=LOOKUP(B298,'manually extracted terms'!$B$2:$B$219),1,0)</f>
        <v>0</v>
      </c>
    </row>
    <row r="299" spans="1:3" x14ac:dyDescent="0.25">
      <c r="A299" t="s">
        <v>716</v>
      </c>
      <c r="B299" t="str">
        <f t="shared" si="4"/>
        <v>businessmodel</v>
      </c>
      <c r="C299">
        <f>IF(B299=LOOKUP(B299,'manually extracted terms'!$B$2:$B$219),1,0)</f>
        <v>0</v>
      </c>
    </row>
    <row r="300" spans="1:3" x14ac:dyDescent="0.25">
      <c r="A300" t="s">
        <v>547</v>
      </c>
      <c r="B300" t="str">
        <f t="shared" si="4"/>
        <v>casemanagementmodel</v>
      </c>
      <c r="C300">
        <f>IF(B300=LOOKUP(B300,'manually extracted terms'!$B$2:$B$219),1,0)</f>
        <v>0</v>
      </c>
    </row>
    <row r="301" spans="1:3" x14ac:dyDescent="0.25">
      <c r="A301" t="s">
        <v>4832</v>
      </c>
      <c r="B301" t="str">
        <f t="shared" si="4"/>
        <v>dhcsormrmib</v>
      </c>
      <c r="C301">
        <f>IF(B301=LOOKUP(B301,'manually extracted terms'!$B$2:$B$219),1,0)</f>
        <v>0</v>
      </c>
    </row>
    <row r="302" spans="1:3" x14ac:dyDescent="0.25">
      <c r="A302" t="s">
        <v>510</v>
      </c>
      <c r="B302" t="str">
        <f t="shared" si="4"/>
        <v>relevantcasenote</v>
      </c>
      <c r="C302">
        <f>IF(B302=LOOKUP(B302,'manually extracted terms'!$B$2:$B$219),1,0)</f>
        <v>0</v>
      </c>
    </row>
    <row r="303" spans="1:3" x14ac:dyDescent="0.25">
      <c r="A303" t="s">
        <v>823</v>
      </c>
      <c r="B303" t="str">
        <f t="shared" si="4"/>
        <v>emailnotice</v>
      </c>
      <c r="C303">
        <f>IF(B303=LOOKUP(B303,'manually extracted terms'!$B$2:$B$219),1,0)</f>
        <v>0</v>
      </c>
    </row>
    <row r="304" spans="1:3" x14ac:dyDescent="0.25">
      <c r="A304" t="s">
        <v>2197</v>
      </c>
      <c r="B304" t="str">
        <f t="shared" si="4"/>
        <v>multi-lingualmassnotices</v>
      </c>
      <c r="C304">
        <f>IF(B304=LOOKUP(B304,'manually extracted terms'!$B$2:$B$219),1,0)</f>
        <v>0</v>
      </c>
    </row>
    <row r="305" spans="1:3" x14ac:dyDescent="0.25">
      <c r="A305" t="s">
        <v>678</v>
      </c>
      <c r="B305" t="str">
        <f t="shared" si="4"/>
        <v>issuernotification</v>
      </c>
      <c r="C305">
        <f>IF(B305=LOOKUP(B305,'manually extracted terms'!$B$2:$B$219),1,0)</f>
        <v>0</v>
      </c>
    </row>
    <row r="306" spans="1:3" x14ac:dyDescent="0.25">
      <c r="A306" t="s">
        <v>4921</v>
      </c>
      <c r="B306" t="str">
        <f t="shared" si="4"/>
        <v>calheersemailnotification</v>
      </c>
      <c r="C306">
        <f>IF(B306=LOOKUP(B306,'manually extracted terms'!$B$2:$B$219),1,0)</f>
        <v>0</v>
      </c>
    </row>
    <row r="307" spans="1:3" x14ac:dyDescent="0.25">
      <c r="A307" t="s">
        <v>4840</v>
      </c>
      <c r="B307" t="str">
        <f t="shared" si="4"/>
        <v>clientidentificationnumber</v>
      </c>
      <c r="C307">
        <f>IF(B307=LOOKUP(B307,'manually extracted terms'!$B$2:$B$219),1,0)</f>
        <v>1</v>
      </c>
    </row>
    <row r="308" spans="1:3" x14ac:dyDescent="0.25">
      <c r="A308" t="s">
        <v>328</v>
      </c>
      <c r="B308" t="str">
        <f t="shared" si="4"/>
        <v>tollfreenumber</v>
      </c>
      <c r="C308">
        <f>IF(B308=LOOKUP(B308,'manually extracted terms'!$B$2:$B$219),1,0)</f>
        <v>0</v>
      </c>
    </row>
    <row r="309" spans="1:3" x14ac:dyDescent="0.25">
      <c r="A309" t="s">
        <v>4922</v>
      </c>
      <c r="B309" t="str">
        <f t="shared" si="4"/>
        <v>exampleonline</v>
      </c>
      <c r="C309">
        <f>IF(B309=LOOKUP(B309,'manually extracted terms'!$B$2:$B$219),1,0)</f>
        <v>0</v>
      </c>
    </row>
    <row r="310" spans="1:3" x14ac:dyDescent="0.25">
      <c r="A310" t="s">
        <v>432</v>
      </c>
      <c r="B310" t="str">
        <f t="shared" si="4"/>
        <v>individualeligibilityreal-timeonline</v>
      </c>
      <c r="C310">
        <f>IF(B310=LOOKUP(B310,'manually extracted terms'!$B$2:$B$219),1,0)</f>
        <v>0</v>
      </c>
    </row>
    <row r="311" spans="1:3" x14ac:dyDescent="0.25">
      <c r="A311" t="s">
        <v>4923</v>
      </c>
      <c r="B311" t="str">
        <f t="shared" si="4"/>
        <v>opt</v>
      </c>
      <c r="C311">
        <f>IF(B311=LOOKUP(B311,'manually extracted terms'!$B$2:$B$219),1,0)</f>
        <v>0</v>
      </c>
    </row>
    <row r="312" spans="1:3" x14ac:dyDescent="0.25">
      <c r="A312" t="s">
        <v>4924</v>
      </c>
      <c r="B312" t="str">
        <f t="shared" si="4"/>
        <v>healthcareoption</v>
      </c>
      <c r="C312">
        <f>IF(B312=LOOKUP(B312,'manually extracted terms'!$B$2:$B$219),1,0)</f>
        <v>0</v>
      </c>
    </row>
    <row r="313" spans="1:3" x14ac:dyDescent="0.25">
      <c r="A313" t="s">
        <v>439</v>
      </c>
      <c r="B313" t="str">
        <f t="shared" si="4"/>
        <v>multipleoutputcommunicationoption</v>
      </c>
      <c r="C313">
        <f>IF(B313=LOOKUP(B313,'manually extracted terms'!$B$2:$B$219),1,0)</f>
        <v>0</v>
      </c>
    </row>
    <row r="314" spans="1:3" x14ac:dyDescent="0.25">
      <c r="A314" t="s">
        <v>538</v>
      </c>
      <c r="B314" t="str">
        <f t="shared" si="4"/>
        <v>independentrevieworganization</v>
      </c>
      <c r="C314">
        <f>IF(B314=LOOKUP(B314,'manually extracted terms'!$B$2:$B$219),1,0)</f>
        <v>1</v>
      </c>
    </row>
    <row r="315" spans="1:3" x14ac:dyDescent="0.25">
      <c r="A315" t="s">
        <v>663</v>
      </c>
      <c r="B315" t="str">
        <f t="shared" si="4"/>
        <v>regulatoryorganization</v>
      </c>
      <c r="C315">
        <f>IF(B315=LOOKUP(B315,'manually extracted terms'!$B$2:$B$219),1,0)</f>
        <v>0</v>
      </c>
    </row>
    <row r="316" spans="1:3" x14ac:dyDescent="0.25">
      <c r="A316" t="s">
        <v>4925</v>
      </c>
      <c r="B316" t="str">
        <f t="shared" si="4"/>
        <v>otherorganization</v>
      </c>
      <c r="C316">
        <f>IF(B316=LOOKUP(B316,'manually extracted terms'!$B$2:$B$219),1,0)</f>
        <v>0</v>
      </c>
    </row>
    <row r="317" spans="1:3" x14ac:dyDescent="0.25">
      <c r="A317" t="s">
        <v>492</v>
      </c>
      <c r="B317" t="str">
        <f t="shared" si="4"/>
        <v>eligibilitydeterminationoutcome</v>
      </c>
      <c r="C317">
        <f>IF(B317=LOOKUP(B317,'manually extracted terms'!$B$2:$B$219),1,0)</f>
        <v>0</v>
      </c>
    </row>
    <row r="318" spans="1:3" x14ac:dyDescent="0.25">
      <c r="A318" t="s">
        <v>4926</v>
      </c>
      <c r="B318" t="str">
        <f t="shared" si="4"/>
        <v>user-definedparameters</v>
      </c>
      <c r="C318">
        <f>IF(B318=LOOKUP(B318,'manually extracted terms'!$B$2:$B$219),1,0)</f>
        <v>0</v>
      </c>
    </row>
    <row r="319" spans="1:3" x14ac:dyDescent="0.25">
      <c r="A319" t="s">
        <v>951</v>
      </c>
      <c r="B319" t="str">
        <f t="shared" si="4"/>
        <v>participant</v>
      </c>
      <c r="C319">
        <f>IF(B319=LOOKUP(B319,'manually extracted terms'!$B$2:$B$219),1,0)</f>
        <v>1</v>
      </c>
    </row>
    <row r="320" spans="1:3" x14ac:dyDescent="0.25">
      <c r="A320" t="s">
        <v>750</v>
      </c>
      <c r="B320" t="str">
        <f t="shared" si="4"/>
        <v>programpartner</v>
      </c>
      <c r="C320">
        <f>IF(B320=LOOKUP(B320,'manually extracted terms'!$B$2:$B$219),1,0)</f>
        <v>1</v>
      </c>
    </row>
    <row r="321" spans="1:3" x14ac:dyDescent="0.25">
      <c r="A321" t="s">
        <v>849</v>
      </c>
      <c r="B321" t="str">
        <f t="shared" si="4"/>
        <v>perjury</v>
      </c>
      <c r="C321">
        <f>IF(B321=LOOKUP(B321,'manually extracted terms'!$B$2:$B$219),1,0)</f>
        <v>0</v>
      </c>
    </row>
    <row r="322" spans="1:3" x14ac:dyDescent="0.25">
      <c r="A322" t="s">
        <v>529</v>
      </c>
      <c r="B322" t="str">
        <f t="shared" si="4"/>
        <v>servicecenterpersonnel</v>
      </c>
      <c r="C322">
        <f>IF(B322=LOOKUP(B322,'manually extracted terms'!$B$2:$B$219),1,0)</f>
        <v>0</v>
      </c>
    </row>
    <row r="323" spans="1:3" x14ac:dyDescent="0.25">
      <c r="A323" t="s">
        <v>4927</v>
      </c>
      <c r="B323" t="str">
        <f t="shared" ref="B323:B386" si="5">LOWER(SUBSTITUTE(A323," ",""))</f>
        <v>groupmarketnon-grandfatheredplans</v>
      </c>
      <c r="C323">
        <f>IF(B323=LOOKUP(B323,'manually extracted terms'!$B$2:$B$219),1,0)</f>
        <v>0</v>
      </c>
    </row>
    <row r="324" spans="1:3" x14ac:dyDescent="0.25">
      <c r="A324" t="s">
        <v>755</v>
      </c>
      <c r="B324" t="str">
        <f t="shared" si="5"/>
        <v>technologyplatform</v>
      </c>
      <c r="C324">
        <f>IF(B324=LOOKUP(B324,'manually extracted terms'!$B$2:$B$219),1,0)</f>
        <v>0</v>
      </c>
    </row>
    <row r="325" spans="1:3" x14ac:dyDescent="0.25">
      <c r="A325" t="s">
        <v>814</v>
      </c>
      <c r="B325" t="str">
        <f t="shared" si="5"/>
        <v>pocket</v>
      </c>
      <c r="C325">
        <f>IF(B325=LOOKUP(B325,'manually extracted terms'!$B$2:$B$219),1,0)</f>
        <v>0</v>
      </c>
    </row>
    <row r="326" spans="1:3" x14ac:dyDescent="0.25">
      <c r="A326" t="s">
        <v>5028</v>
      </c>
      <c r="B326" t="str">
        <f t="shared" si="5"/>
        <v>programpolicyd</v>
      </c>
      <c r="C326">
        <f>IF(B326=LOOKUP(B326,'manually extracted terms'!$B$2:$B$219),1,0)</f>
        <v>0</v>
      </c>
    </row>
    <row r="327" spans="1:3" x14ac:dyDescent="0.25">
      <c r="A327" s="25" t="s">
        <v>611</v>
      </c>
      <c r="B327" t="str">
        <f t="shared" si="5"/>
        <v>californiapolicy</v>
      </c>
      <c r="C327">
        <f>IF(B327=LOOKUP(B327,'manually extracted terms'!$B$2:$B$219),1,0)</f>
        <v>1</v>
      </c>
    </row>
    <row r="328" spans="1:3" x14ac:dyDescent="0.25">
      <c r="A328" t="s">
        <v>4929</v>
      </c>
      <c r="B328" t="str">
        <f t="shared" si="5"/>
        <v>californiapolicymakers</v>
      </c>
      <c r="C328">
        <f>IF(B328=LOOKUP(B328,'manually extracted terms'!$B$2:$B$219),1,0)</f>
        <v>0</v>
      </c>
    </row>
    <row r="329" spans="1:3" x14ac:dyDescent="0.25">
      <c r="A329" t="s">
        <v>541</v>
      </c>
      <c r="B329" t="str">
        <f t="shared" si="5"/>
        <v>calheerswebportal</v>
      </c>
      <c r="C329">
        <f>IF(B329=LOOKUP(B329,'manually extracted terms'!$B$2:$B$219),1,0)</f>
        <v>0</v>
      </c>
    </row>
    <row r="330" spans="1:3" x14ac:dyDescent="0.25">
      <c r="A330" t="s">
        <v>4833</v>
      </c>
      <c r="B330" t="str">
        <f t="shared" si="5"/>
        <v>qhppost</v>
      </c>
      <c r="C330">
        <f>IF(B330=LOOKUP(B330,'manually extracted terms'!$B$2:$B$219),1,0)</f>
        <v>0</v>
      </c>
    </row>
    <row r="331" spans="1:3" x14ac:dyDescent="0.25">
      <c r="A331" t="s">
        <v>4834</v>
      </c>
      <c r="B331" t="str">
        <f t="shared" si="5"/>
        <v>qhpinformationandpost</v>
      </c>
      <c r="C331">
        <f>IF(B331=LOOKUP(B331,'manually extracted terms'!$B$2:$B$219),1,0)</f>
        <v>0</v>
      </c>
    </row>
    <row r="332" spans="1:3" x14ac:dyDescent="0.25">
      <c r="A332" t="s">
        <v>926</v>
      </c>
      <c r="B332" t="str">
        <f t="shared" si="5"/>
        <v>post</v>
      </c>
      <c r="C332">
        <f>IF(B332=LOOKUP(B332,'manually extracted terms'!$B$2:$B$219),1,0)</f>
        <v>0</v>
      </c>
    </row>
    <row r="333" spans="1:3" x14ac:dyDescent="0.25">
      <c r="A333" t="s">
        <v>610</v>
      </c>
      <c r="B333" t="str">
        <f t="shared" si="5"/>
        <v>accountpreference</v>
      </c>
      <c r="C333">
        <f>IF(B333=LOOKUP(B333,'manually extracted terms'!$B$2:$B$219),1,0)</f>
        <v>0</v>
      </c>
    </row>
    <row r="334" spans="1:3" x14ac:dyDescent="0.25">
      <c r="A334" t="s">
        <v>1947</v>
      </c>
      <c r="B334" t="str">
        <f t="shared" si="5"/>
        <v>planpreference</v>
      </c>
      <c r="C334">
        <f>IF(B334=LOOKUP(B334,'manually extracted terms'!$B$2:$B$219),1,0)</f>
        <v>1</v>
      </c>
    </row>
    <row r="335" spans="1:3" x14ac:dyDescent="0.25">
      <c r="A335" t="s">
        <v>4930</v>
      </c>
      <c r="B335" t="str">
        <f t="shared" si="5"/>
        <v>prepopulated</v>
      </c>
      <c r="C335">
        <f>IF(B335=LOOKUP(B335,'manually extracted terms'!$B$2:$B$219),1,0)</f>
        <v>0</v>
      </c>
    </row>
    <row r="336" spans="1:3" x14ac:dyDescent="0.25">
      <c r="A336" t="s">
        <v>280</v>
      </c>
      <c r="B336" t="str">
        <f t="shared" si="5"/>
        <v>lawfulpresence</v>
      </c>
      <c r="C336">
        <f>IF(B336=LOOKUP(B336,'manually extracted terms'!$B$2:$B$219),1,0)</f>
        <v>1</v>
      </c>
    </row>
    <row r="337" spans="1:3" x14ac:dyDescent="0.25">
      <c r="A337" t="s">
        <v>841</v>
      </c>
      <c r="B337" t="str">
        <f t="shared" si="5"/>
        <v>processing</v>
      </c>
      <c r="C337">
        <f>IF(B337=LOOKUP(B337,'manually extracted terms'!$B$2:$B$219),1,0)</f>
        <v>0</v>
      </c>
    </row>
    <row r="338" spans="1:3" x14ac:dyDescent="0.25">
      <c r="A338" t="s">
        <v>4853</v>
      </c>
      <c r="B338" t="str">
        <f t="shared" si="5"/>
        <v>presumptiveeligibilityprogram</v>
      </c>
      <c r="C338">
        <f>IF(B338=LOOKUP(B338,'manually extracted terms'!$B$2:$B$219),1,0)</f>
        <v>1</v>
      </c>
    </row>
    <row r="339" spans="1:3" x14ac:dyDescent="0.25">
      <c r="A339" t="s">
        <v>4854</v>
      </c>
      <c r="B339" t="str">
        <f t="shared" si="5"/>
        <v>otherstateprogram</v>
      </c>
      <c r="C339">
        <f>IF(B339=LOOKUP(B339,'manually extracted terms'!$B$2:$B$219),1,0)</f>
        <v>0</v>
      </c>
    </row>
    <row r="340" spans="1:3" x14ac:dyDescent="0.25">
      <c r="A340" t="s">
        <v>731</v>
      </c>
      <c r="B340" t="str">
        <f t="shared" si="5"/>
        <v>typeprogram</v>
      </c>
      <c r="C340">
        <f>IF(B340=LOOKUP(B340,'manually extracted terms'!$B$2:$B$219),1,0)</f>
        <v>0</v>
      </c>
    </row>
    <row r="341" spans="1:3" x14ac:dyDescent="0.25">
      <c r="A341" t="s">
        <v>812</v>
      </c>
      <c r="B341" t="str">
        <f t="shared" si="5"/>
        <v>generousprovision</v>
      </c>
      <c r="C341">
        <f>IF(B341=LOOKUP(B341,'manually extracted terms'!$B$2:$B$219),1,0)</f>
        <v>0</v>
      </c>
    </row>
    <row r="342" spans="1:3" x14ac:dyDescent="0.25">
      <c r="A342" t="s">
        <v>4931</v>
      </c>
      <c r="B342" t="str">
        <f t="shared" si="5"/>
        <v>purchase</v>
      </c>
      <c r="C342">
        <f>IF(B342=LOOKUP(B342,'manually extracted terms'!$B$2:$B$219),1,0)</f>
        <v>0</v>
      </c>
    </row>
    <row r="343" spans="1:3" x14ac:dyDescent="0.25">
      <c r="A343" t="s">
        <v>734</v>
      </c>
      <c r="B343" t="str">
        <f t="shared" si="5"/>
        <v>exchangeqhp</v>
      </c>
      <c r="C343">
        <f>IF(B343=LOOKUP(B343,'manually extracted terms'!$B$2:$B$219),1,0)</f>
        <v>1</v>
      </c>
    </row>
    <row r="344" spans="1:3" x14ac:dyDescent="0.25">
      <c r="A344" t="s">
        <v>4932</v>
      </c>
      <c r="B344" t="str">
        <f t="shared" si="5"/>
        <v>listcertifiedqhps</v>
      </c>
      <c r="C344">
        <f>IF(B344=LOOKUP(B344,'manually extracted terms'!$B$2:$B$219),1,0)</f>
        <v>0</v>
      </c>
    </row>
    <row r="345" spans="1:3" x14ac:dyDescent="0.25">
      <c r="A345" t="s">
        <v>4933</v>
      </c>
      <c r="B345" t="str">
        <f t="shared" si="5"/>
        <v>servicequality</v>
      </c>
      <c r="C345">
        <f>IF(B345=LOOKUP(B345,'manually extracted terms'!$B$2:$B$219),1,0)</f>
        <v>0</v>
      </c>
    </row>
    <row r="346" spans="1:3" x14ac:dyDescent="0.25">
      <c r="A346" t="s">
        <v>674</v>
      </c>
      <c r="B346" t="str">
        <f t="shared" si="5"/>
        <v>participationrate</v>
      </c>
      <c r="C346">
        <f>IF(B346=LOOKUP(B346,'manually extracted terms'!$B$2:$B$219),1,0)</f>
        <v>1</v>
      </c>
    </row>
    <row r="347" spans="1:3" x14ac:dyDescent="0.25">
      <c r="A347" t="s">
        <v>4935</v>
      </c>
      <c r="B347" t="str">
        <f t="shared" si="5"/>
        <v>costsharingreduction</v>
      </c>
      <c r="C347">
        <f>IF(B347=LOOKUP(B347,'manually extracted terms'!$B$2:$B$219),1,0)</f>
        <v>1</v>
      </c>
    </row>
    <row r="348" spans="1:3" x14ac:dyDescent="0.25">
      <c r="A348" t="s">
        <v>661</v>
      </c>
      <c r="B348" t="str">
        <f t="shared" si="5"/>
        <v>stateregulator</v>
      </c>
      <c r="C348">
        <f>IF(B348=LOOKUP(B348,'manually extracted terms'!$B$2:$B$219),1,0)</f>
        <v>1</v>
      </c>
    </row>
    <row r="349" spans="1:3" x14ac:dyDescent="0.25">
      <c r="A349" t="s">
        <v>544</v>
      </c>
      <c r="B349" t="str">
        <f t="shared" si="5"/>
        <v>individualexemptionrenewal</v>
      </c>
      <c r="C349">
        <f>IF(B349=LOOKUP(B349,'manually extracted terms'!$B$2:$B$219),1,0)</f>
        <v>0</v>
      </c>
    </row>
    <row r="350" spans="1:3" x14ac:dyDescent="0.25">
      <c r="A350" t="s">
        <v>606</v>
      </c>
      <c r="B350" t="str">
        <f t="shared" si="5"/>
        <v>annualrenewal</v>
      </c>
      <c r="C350">
        <f>IF(B350=LOOKUP(B350,'manually extracted terms'!$B$2:$B$219),1,0)</f>
        <v>1</v>
      </c>
    </row>
    <row r="351" spans="1:3" x14ac:dyDescent="0.25">
      <c r="A351" t="s">
        <v>480</v>
      </c>
      <c r="B351" t="str">
        <f t="shared" si="5"/>
        <v>premiumpaymentreport</v>
      </c>
      <c r="C351">
        <f>IF(B351=LOOKUP(B351,'manually extracted terms'!$B$2:$B$219),1,0)</f>
        <v>0</v>
      </c>
    </row>
    <row r="352" spans="1:3" x14ac:dyDescent="0.25">
      <c r="A352" t="s">
        <v>741</v>
      </c>
      <c r="B352" t="str">
        <f t="shared" si="5"/>
        <v>caseloadreport</v>
      </c>
      <c r="C352">
        <f>IF(B352=LOOKUP(B352,'manually extracted terms'!$B$2:$B$219),1,0)</f>
        <v>0</v>
      </c>
    </row>
    <row r="353" spans="1:3" x14ac:dyDescent="0.25">
      <c r="A353" t="s">
        <v>522</v>
      </c>
      <c r="B353" t="str">
        <f t="shared" si="5"/>
        <v>verifiedexemptionrequest</v>
      </c>
      <c r="C353">
        <f>IF(B353=LOOKUP(B353,'manually extracted terms'!$B$2:$B$219),1,0)</f>
        <v>0</v>
      </c>
    </row>
    <row r="354" spans="1:3" x14ac:dyDescent="0.25">
      <c r="A354" t="s">
        <v>539</v>
      </c>
      <c r="B354" t="str">
        <f t="shared" si="5"/>
        <v>routeappealrequest</v>
      </c>
      <c r="C354">
        <f>IF(B354=LOOKUP(B354,'manually extracted terms'!$B$2:$B$219),1,0)</f>
        <v>0</v>
      </c>
    </row>
    <row r="355" spans="1:3" x14ac:dyDescent="0.25">
      <c r="A355" t="s">
        <v>732</v>
      </c>
      <c r="B355" t="str">
        <f t="shared" si="5"/>
        <v>individualresponse</v>
      </c>
      <c r="C355">
        <f>IF(B355=LOOKUP(B355,'manually extracted terms'!$B$2:$B$219),1,0)</f>
        <v>0</v>
      </c>
    </row>
    <row r="356" spans="1:3" x14ac:dyDescent="0.25">
      <c r="A356" t="s">
        <v>521</v>
      </c>
      <c r="B356" t="str">
        <f t="shared" si="5"/>
        <v>consumersurveyresponse</v>
      </c>
      <c r="C356">
        <f>IF(B356=LOOKUP(B356,'manually extracted terms'!$B$2:$B$219),1,0)</f>
        <v>0</v>
      </c>
    </row>
    <row r="357" spans="1:3" x14ac:dyDescent="0.25">
      <c r="A357" t="s">
        <v>454</v>
      </c>
      <c r="B357" t="str">
        <f t="shared" si="5"/>
        <v>individualenrollmentrenewalresponse</v>
      </c>
      <c r="C357">
        <f>IF(B357=LOOKUP(B357,'manually extracted terms'!$B$2:$B$219),1,0)</f>
        <v>0</v>
      </c>
    </row>
    <row r="358" spans="1:3" x14ac:dyDescent="0.25">
      <c r="A358" t="s">
        <v>860</v>
      </c>
      <c r="B358" t="str">
        <f t="shared" si="5"/>
        <v>route</v>
      </c>
      <c r="C358">
        <f>IF(B358=LOOKUP(B358,'manually extracted terms'!$B$2:$B$219),1,0)</f>
        <v>0</v>
      </c>
    </row>
    <row r="359" spans="1:3" x14ac:dyDescent="0.25">
      <c r="A359" t="s">
        <v>4936</v>
      </c>
      <c r="B359" t="str">
        <f t="shared" si="5"/>
        <v>russian</v>
      </c>
      <c r="C359">
        <f>IF(B359=LOOKUP(B359,'manually extracted terms'!$B$2:$B$219),1,0)</f>
        <v>0</v>
      </c>
    </row>
    <row r="360" spans="1:3" x14ac:dyDescent="0.25">
      <c r="A360" t="s">
        <v>4937</v>
      </c>
      <c r="B360" t="str">
        <f t="shared" si="5"/>
        <v>s</v>
      </c>
      <c r="C360">
        <f>IF(B360=LOOKUP(B360,'manually extracted terms'!$B$2:$B$219),1,0)</f>
        <v>0</v>
      </c>
    </row>
    <row r="361" spans="1:3" x14ac:dyDescent="0.25">
      <c r="A361" t="s">
        <v>633</v>
      </c>
      <c r="B361" t="str">
        <f t="shared" si="5"/>
        <v>patientsafety</v>
      </c>
      <c r="C361">
        <f>IF(B361=LOOKUP(B361,'manually extracted terms'!$B$2:$B$219),1,0)</f>
        <v>0</v>
      </c>
    </row>
    <row r="362" spans="1:3" x14ac:dyDescent="0.25">
      <c r="A362" t="s">
        <v>4835</v>
      </c>
      <c r="B362" t="str">
        <f t="shared" si="5"/>
        <v>appropriatesaw</v>
      </c>
      <c r="C362">
        <f>IF(B362=LOOKUP(B362,'manually extracted terms'!$B$2:$B$219),1,0)</f>
        <v>0</v>
      </c>
    </row>
    <row r="363" spans="1:3" x14ac:dyDescent="0.25">
      <c r="A363" t="s">
        <v>655</v>
      </c>
      <c r="B363" t="str">
        <f t="shared" si="5"/>
        <v>smartscripting</v>
      </c>
      <c r="C363">
        <f>IF(B363=LOOKUP(B363,'manually extracted terms'!$B$2:$B$219),1,0)</f>
        <v>1</v>
      </c>
    </row>
    <row r="364" spans="1:3" x14ac:dyDescent="0.25">
      <c r="A364" t="s">
        <v>4939</v>
      </c>
      <c r="B364" t="str">
        <f t="shared" si="5"/>
        <v>sequencing</v>
      </c>
      <c r="C364">
        <f>IF(B364=LOOKUP(B364,'manually extracted terms'!$B$2:$B$219),1,0)</f>
        <v>0</v>
      </c>
    </row>
    <row r="365" spans="1:3" x14ac:dyDescent="0.25">
      <c r="A365" t="s">
        <v>4940</v>
      </c>
      <c r="B365" t="str">
        <f t="shared" si="5"/>
        <v>secretaryofhealthandhumanservice</v>
      </c>
      <c r="C365">
        <f>IF(B365=LOOKUP(B365,'manually extracted terms'!$B$2:$B$219),1,0)</f>
        <v>0</v>
      </c>
    </row>
    <row r="366" spans="1:3" x14ac:dyDescent="0.25">
      <c r="A366" t="s">
        <v>687</v>
      </c>
      <c r="B366" t="str">
        <f t="shared" si="5"/>
        <v>consumerservice</v>
      </c>
      <c r="C366">
        <f>IF(B366=LOOKUP(B366,'manually extracted terms'!$B$2:$B$219),1,0)</f>
        <v>0</v>
      </c>
    </row>
    <row r="367" spans="1:3" x14ac:dyDescent="0.25">
      <c r="A367" t="s">
        <v>786</v>
      </c>
      <c r="B367" t="str">
        <f t="shared" si="5"/>
        <v>customerservice</v>
      </c>
      <c r="C367">
        <f>IF(B367=LOOKUP(B367,'manually extracted terms'!$B$2:$B$219),1,0)</f>
        <v>0</v>
      </c>
    </row>
    <row r="368" spans="1:3" x14ac:dyDescent="0.25">
      <c r="A368" t="s">
        <v>4941</v>
      </c>
      <c r="B368" t="str">
        <f t="shared" si="5"/>
        <v>departmentofhealthcareservice</v>
      </c>
      <c r="C368">
        <f>IF(B368=LOOKUP(B368,'manually extracted terms'!$B$2:$B$219),1,0)</f>
        <v>0</v>
      </c>
    </row>
    <row r="369" spans="1:3" x14ac:dyDescent="0.25">
      <c r="A369" t="s">
        <v>4942</v>
      </c>
      <c r="B369" t="str">
        <f t="shared" si="5"/>
        <v>departmentofhealthcareservice</v>
      </c>
      <c r="C369">
        <f>IF(B369=LOOKUP(B369,'manually extracted terms'!$B$2:$B$219),1,0)</f>
        <v>0</v>
      </c>
    </row>
    <row r="370" spans="1:3" x14ac:dyDescent="0.25">
      <c r="A370" t="s">
        <v>571</v>
      </c>
      <c r="B370" t="str">
        <f t="shared" si="5"/>
        <v>verbalsignature</v>
      </c>
      <c r="C370">
        <f>IF(B370=LOOKUP(B370,'manually extracted terms'!$B$2:$B$219),1,0)</f>
        <v>1</v>
      </c>
    </row>
    <row r="371" spans="1:3" x14ac:dyDescent="0.25">
      <c r="A371" t="s">
        <v>4944</v>
      </c>
      <c r="B371" t="str">
        <f t="shared" si="5"/>
        <v>solution</v>
      </c>
      <c r="C371">
        <f>IF(B371=LOOKUP(B371,'manually extracted terms'!$B$2:$B$219),1,0)</f>
        <v>0</v>
      </c>
    </row>
    <row r="372" spans="1:3" x14ac:dyDescent="0.25">
      <c r="A372" t="s">
        <v>546</v>
      </c>
      <c r="B372" t="str">
        <f t="shared" si="5"/>
        <v>relevantprogramsponsor</v>
      </c>
      <c r="C372">
        <f>IF(B372=LOOKUP(B372,'manually extracted terms'!$B$2:$B$219),1,0)</f>
        <v>0</v>
      </c>
    </row>
    <row r="373" spans="1:3" x14ac:dyDescent="0.25">
      <c r="A373" t="s">
        <v>465</v>
      </c>
      <c r="B373" t="str">
        <f t="shared" si="5"/>
        <v>callcenterstaff</v>
      </c>
      <c r="C373">
        <f>IF(B373=LOOKUP(B373,'manually extracted terms'!$B$2:$B$219),1,0)</f>
        <v>0</v>
      </c>
    </row>
    <row r="374" spans="1:3" x14ac:dyDescent="0.25">
      <c r="A374" t="s">
        <v>4945</v>
      </c>
      <c r="B374" t="str">
        <f t="shared" si="5"/>
        <v>statestandard</v>
      </c>
      <c r="C374">
        <f>IF(B374=LOOKUP(B374,'manually extracted terms'!$B$2:$B$219),1,0)</f>
        <v>0</v>
      </c>
    </row>
    <row r="375" spans="1:3" x14ac:dyDescent="0.25">
      <c r="A375" t="s">
        <v>607</v>
      </c>
      <c r="B375" t="str">
        <f t="shared" si="5"/>
        <v>performancestandard</v>
      </c>
      <c r="C375">
        <f>IF(B375=LOOKUP(B375,'manually extracted terms'!$B$2:$B$219),1,0)</f>
        <v>0</v>
      </c>
    </row>
    <row r="376" spans="1:3" x14ac:dyDescent="0.25">
      <c r="A376" t="s">
        <v>677</v>
      </c>
      <c r="B376" t="str">
        <f t="shared" si="5"/>
        <v>eligibilitystatus</v>
      </c>
      <c r="C376">
        <f>IF(B376=LOOKUP(B376,'manually extracted terms'!$B$2:$B$219),1,0)</f>
        <v>0</v>
      </c>
    </row>
    <row r="377" spans="1:3" x14ac:dyDescent="0.25">
      <c r="A377" t="s">
        <v>612</v>
      </c>
      <c r="B377" t="str">
        <f t="shared" si="5"/>
        <v>reviewstatus</v>
      </c>
      <c r="C377">
        <f>IF(B377=LOOKUP(B377,'manually extracted terms'!$B$2:$B$219),1,0)</f>
        <v>0</v>
      </c>
    </row>
    <row r="378" spans="1:3" x14ac:dyDescent="0.25">
      <c r="A378" t="s">
        <v>665</v>
      </c>
      <c r="B378" t="str">
        <f t="shared" si="5"/>
        <v>disabilitystatus</v>
      </c>
      <c r="C378">
        <f>IF(B378=LOOKUP(B378,'manually extracted terms'!$B$2:$B$219),1,0)</f>
        <v>1</v>
      </c>
    </row>
    <row r="379" spans="1:3" x14ac:dyDescent="0.25">
      <c r="A379" t="s">
        <v>792</v>
      </c>
      <c r="B379" t="str">
        <f t="shared" si="5"/>
        <v>store</v>
      </c>
      <c r="C379">
        <f>IF(B379=LOOKUP(B379,'manually extracted terms'!$B$2:$B$219),1,0)</f>
        <v>0</v>
      </c>
    </row>
    <row r="380" spans="1:3" x14ac:dyDescent="0.25">
      <c r="A380" t="s">
        <v>692</v>
      </c>
      <c r="B380" t="str">
        <f t="shared" si="5"/>
        <v>federalsystem</v>
      </c>
      <c r="C380">
        <f>IF(B380=LOOKUP(B380,'manually extracted terms'!$B$2:$B$219),1,0)</f>
        <v>1</v>
      </c>
    </row>
    <row r="381" spans="1:3" x14ac:dyDescent="0.25">
      <c r="A381" t="s">
        <v>4947</v>
      </c>
      <c r="B381" t="str">
        <f t="shared" si="5"/>
        <v>variousstatesystem</v>
      </c>
      <c r="C381">
        <f>IF(B381=LOOKUP(B381,'manually extracted terms'!$B$2:$B$219),1,0)</f>
        <v>0</v>
      </c>
    </row>
    <row r="382" spans="1:3" x14ac:dyDescent="0.25">
      <c r="A382" t="s">
        <v>4948</v>
      </c>
      <c r="B382" t="str">
        <f t="shared" si="5"/>
        <v>tagalog</v>
      </c>
      <c r="C382">
        <f>IF(B382=LOOKUP(B382,'manually extracted terms'!$B$2:$B$219),1,0)</f>
        <v>0</v>
      </c>
    </row>
    <row r="383" spans="1:3" x14ac:dyDescent="0.25">
      <c r="A383" t="s">
        <v>4949</v>
      </c>
      <c r="B383" t="str">
        <f t="shared" si="5"/>
        <v>target</v>
      </c>
      <c r="C383">
        <f>IF(B383=LOOKUP(B383,'manually extracted terms'!$B$2:$B$219),1,0)</f>
        <v>0</v>
      </c>
    </row>
    <row r="384" spans="1:3" x14ac:dyDescent="0.25">
      <c r="A384" t="s">
        <v>703</v>
      </c>
      <c r="B384" t="str">
        <f t="shared" si="5"/>
        <v>specifictask</v>
      </c>
      <c r="C384">
        <f>IF(B384=LOOKUP(B384,'manually extracted terms'!$B$2:$B$219),1,0)</f>
        <v>0</v>
      </c>
    </row>
    <row r="385" spans="1:3" x14ac:dyDescent="0.25">
      <c r="A385" t="s">
        <v>2198</v>
      </c>
      <c r="B385" t="str">
        <f t="shared" si="5"/>
        <v>pagereviewtimeframes</v>
      </c>
      <c r="C385">
        <f>IF(B385=LOOKUP(B385,'manually extracted terms'!$B$2:$B$219),1,0)</f>
        <v>0</v>
      </c>
    </row>
    <row r="386" spans="1:3" x14ac:dyDescent="0.25">
      <c r="A386" t="s">
        <v>2205</v>
      </c>
      <c r="B386" t="str">
        <f t="shared" si="5"/>
        <v>timeframes</v>
      </c>
      <c r="C386">
        <f>IF(B386=LOOKUP(B386,'manually extracted terms'!$B$2:$B$219),1,0)</f>
        <v>0</v>
      </c>
    </row>
    <row r="387" spans="1:3" x14ac:dyDescent="0.25">
      <c r="A387" t="s">
        <v>4950</v>
      </c>
      <c r="B387" t="str">
        <f t="shared" ref="B387:B401" si="6">LOWER(SUBSTITUTE(A387," ",""))</f>
        <v>timeout</v>
      </c>
      <c r="C387">
        <f>IF(B387=LOOKUP(B387,'manually extracted terms'!$B$2:$B$219),1,0)</f>
        <v>0</v>
      </c>
    </row>
    <row r="388" spans="1:3" x14ac:dyDescent="0.25">
      <c r="A388" t="s">
        <v>4951</v>
      </c>
      <c r="B388" t="str">
        <f t="shared" si="6"/>
        <v>othertool</v>
      </c>
      <c r="C388">
        <f>IF(B388=LOOKUP(B388,'manually extracted terms'!$B$2:$B$219),1,0)</f>
        <v>0</v>
      </c>
    </row>
    <row r="389" spans="1:3" x14ac:dyDescent="0.25">
      <c r="A389" t="s">
        <v>1837</v>
      </c>
      <c r="B389" t="str">
        <f t="shared" si="6"/>
        <v>track</v>
      </c>
      <c r="C389">
        <f>IF(B389=LOOKUP(B389,'manually extracted terms'!$B$2:$B$219),1,0)</f>
        <v>0</v>
      </c>
    </row>
    <row r="390" spans="1:3" x14ac:dyDescent="0.25">
      <c r="A390" t="s">
        <v>915</v>
      </c>
      <c r="B390" t="str">
        <f t="shared" si="6"/>
        <v>transmit</v>
      </c>
      <c r="C390">
        <f>IF(B390=LOOKUP(B390,'manually extracted terms'!$B$2:$B$219),1,0)</f>
        <v>0</v>
      </c>
    </row>
    <row r="391" spans="1:3" x14ac:dyDescent="0.25">
      <c r="A391" t="s">
        <v>4867</v>
      </c>
      <c r="B391" t="str">
        <f t="shared" si="6"/>
        <v>appropriateuse</v>
      </c>
      <c r="C391">
        <f>IF(B391=LOOKUP(B391,'manually extracted terms'!$B$2:$B$219),1,0)</f>
        <v>0</v>
      </c>
    </row>
    <row r="392" spans="1:3" x14ac:dyDescent="0.25">
      <c r="A392" t="s">
        <v>757</v>
      </c>
      <c r="B392" t="str">
        <f t="shared" si="6"/>
        <v>consumeruse</v>
      </c>
      <c r="C392">
        <f>IF(B392=LOOKUP(B392,'manually extracted terms'!$B$2:$B$219),1,0)</f>
        <v>0</v>
      </c>
    </row>
    <row r="393" spans="1:3" x14ac:dyDescent="0.25">
      <c r="A393" t="s">
        <v>589</v>
      </c>
      <c r="B393" t="str">
        <f t="shared" si="6"/>
        <v>datavalue</v>
      </c>
      <c r="C393">
        <f>IF(B393=LOOKUP(B393,'manually extracted terms'!$B$2:$B$219),1,0)</f>
        <v>0</v>
      </c>
    </row>
    <row r="394" spans="1:3" x14ac:dyDescent="0.25">
      <c r="A394" t="s">
        <v>4953</v>
      </c>
      <c r="B394" t="str">
        <f t="shared" si="6"/>
        <v>priorvalue</v>
      </c>
      <c r="C394">
        <f>IF(B394=LOOKUP(B394,'manually extracted terms'!$B$2:$B$219),1,0)</f>
        <v>0</v>
      </c>
    </row>
    <row r="395" spans="1:3" x14ac:dyDescent="0.25">
      <c r="A395" t="s">
        <v>880</v>
      </c>
      <c r="B395" t="str">
        <f t="shared" si="6"/>
        <v>viewable</v>
      </c>
      <c r="C395">
        <f>IF(B395=LOOKUP(B395,'manually extracted terms'!$B$2:$B$219),1,0)</f>
        <v>0</v>
      </c>
    </row>
    <row r="396" spans="1:3" x14ac:dyDescent="0.25">
      <c r="A396" t="s">
        <v>898</v>
      </c>
      <c r="B396" t="str">
        <f t="shared" si="6"/>
        <v>waste</v>
      </c>
      <c r="C396">
        <f>IF(B396=LOOKUP(B396,'manually extracted terms'!$B$2:$B$219),1,0)</f>
        <v>1</v>
      </c>
    </row>
    <row r="397" spans="1:3" x14ac:dyDescent="0.25">
      <c r="A397" t="s">
        <v>4954</v>
      </c>
      <c r="B397" t="str">
        <f t="shared" si="6"/>
        <v>otherway</v>
      </c>
      <c r="C397">
        <f>IF(B397=LOOKUP(B397,'manually extracted terms'!$B$2:$B$219),1,0)</f>
        <v>0</v>
      </c>
    </row>
    <row r="398" spans="1:3" x14ac:dyDescent="0.25">
      <c r="A398" t="s">
        <v>588</v>
      </c>
      <c r="B398" t="str">
        <f t="shared" si="6"/>
        <v>convenientway</v>
      </c>
      <c r="C398">
        <f>IF(B398=LOOKUP(B398,'manually extracted terms'!$B$2:$B$219),1,0)</f>
        <v>0</v>
      </c>
    </row>
    <row r="399" spans="1:3" x14ac:dyDescent="0.25">
      <c r="A399" t="s">
        <v>4955</v>
      </c>
      <c r="B399" t="str">
        <f t="shared" si="6"/>
        <v>otherentitywebsite</v>
      </c>
      <c r="C399">
        <f>IF(B399=LOOKUP(B399,'manually extracted terms'!$B$2:$B$219),1,0)</f>
        <v>0</v>
      </c>
    </row>
    <row r="400" spans="1:3" x14ac:dyDescent="0.25">
      <c r="A400" t="s">
        <v>618</v>
      </c>
      <c r="B400" t="str">
        <f t="shared" si="6"/>
        <v>applicationwithdrawal</v>
      </c>
      <c r="C400">
        <f>IF(B400=LOOKUP(B400,'manually extracted terms'!$B$2:$B$219),1,0)</f>
        <v>0</v>
      </c>
    </row>
    <row r="401" spans="1:3" x14ac:dyDescent="0.25">
      <c r="A401" t="s">
        <v>4956</v>
      </c>
      <c r="B401" t="str">
        <f t="shared" si="6"/>
        <v>workload</v>
      </c>
      <c r="C401">
        <f>IF(B401=LOOKUP(B401,'manually extracted terms'!$B$2:$B$219),1,0)</f>
        <v>0</v>
      </c>
    </row>
    <row r="402" spans="1:3" x14ac:dyDescent="0.25">
      <c r="A402" s="11"/>
    </row>
    <row r="403" spans="1:3" x14ac:dyDescent="0.25">
      <c r="A403" s="10"/>
    </row>
    <row r="404" spans="1:3" x14ac:dyDescent="0.25">
      <c r="A404" s="10"/>
    </row>
    <row r="405" spans="1:3" x14ac:dyDescent="0.25">
      <c r="A405" s="11"/>
    </row>
    <row r="406" spans="1:3" x14ac:dyDescent="0.25">
      <c r="A406" s="11"/>
    </row>
    <row r="407" spans="1:3" x14ac:dyDescent="0.25">
      <c r="A407" s="10"/>
    </row>
    <row r="408" spans="1:3" x14ac:dyDescent="0.25">
      <c r="A408" s="10"/>
    </row>
    <row r="409" spans="1:3" x14ac:dyDescent="0.25">
      <c r="A409" s="10"/>
    </row>
    <row r="410" spans="1:3" x14ac:dyDescent="0.25">
      <c r="A410" s="10"/>
    </row>
    <row r="411" spans="1:3" x14ac:dyDescent="0.25">
      <c r="A411" s="10"/>
    </row>
    <row r="412" spans="1:3" x14ac:dyDescent="0.25">
      <c r="A412" s="10"/>
    </row>
    <row r="413" spans="1:3" x14ac:dyDescent="0.25">
      <c r="A413" s="11"/>
    </row>
    <row r="414" spans="1:3" x14ac:dyDescent="0.25">
      <c r="A414" s="11"/>
    </row>
    <row r="415" spans="1:3" x14ac:dyDescent="0.25">
      <c r="A415" s="11"/>
    </row>
    <row r="416" spans="1:3" x14ac:dyDescent="0.25">
      <c r="A416" s="11"/>
    </row>
    <row r="417" spans="1:1" x14ac:dyDescent="0.25">
      <c r="A417" s="10"/>
    </row>
    <row r="418" spans="1:1" x14ac:dyDescent="0.25">
      <c r="A418" s="10"/>
    </row>
    <row r="419" spans="1:1" x14ac:dyDescent="0.25">
      <c r="A419" s="11"/>
    </row>
    <row r="420" spans="1:1" x14ac:dyDescent="0.25">
      <c r="A420" s="11"/>
    </row>
    <row r="421" spans="1:1" x14ac:dyDescent="0.25">
      <c r="A421" s="11"/>
    </row>
    <row r="422" spans="1:1" x14ac:dyDescent="0.25">
      <c r="A422" s="11"/>
    </row>
    <row r="423" spans="1:1" x14ac:dyDescent="0.25">
      <c r="A423" s="10"/>
    </row>
    <row r="424" spans="1:1" x14ac:dyDescent="0.25">
      <c r="A424" s="11"/>
    </row>
    <row r="425" spans="1:1" x14ac:dyDescent="0.25">
      <c r="A425" s="10"/>
    </row>
    <row r="426" spans="1:1" x14ac:dyDescent="0.25">
      <c r="A426" s="10"/>
    </row>
    <row r="427" spans="1:1" x14ac:dyDescent="0.25">
      <c r="A427" s="11"/>
    </row>
    <row r="428" spans="1:1" x14ac:dyDescent="0.25">
      <c r="A428" s="11"/>
    </row>
    <row r="429" spans="1:1" x14ac:dyDescent="0.25">
      <c r="A429" s="10"/>
    </row>
    <row r="430" spans="1:1" x14ac:dyDescent="0.25">
      <c r="A430" s="10"/>
    </row>
    <row r="431" spans="1:1" x14ac:dyDescent="0.25">
      <c r="A431" s="11"/>
    </row>
    <row r="432" spans="1:1" x14ac:dyDescent="0.25">
      <c r="A432" s="11"/>
    </row>
    <row r="433" spans="1:1" x14ac:dyDescent="0.25">
      <c r="A433" s="11"/>
    </row>
    <row r="434" spans="1:1" x14ac:dyDescent="0.25">
      <c r="A434" s="10"/>
    </row>
    <row r="435" spans="1:1" x14ac:dyDescent="0.25">
      <c r="A435" s="11"/>
    </row>
    <row r="436" spans="1:1" x14ac:dyDescent="0.25">
      <c r="A436" s="10"/>
    </row>
    <row r="437" spans="1:1" x14ac:dyDescent="0.25">
      <c r="A437" s="10"/>
    </row>
    <row r="438" spans="1:1" x14ac:dyDescent="0.25">
      <c r="A438" s="10"/>
    </row>
    <row r="439" spans="1:1" x14ac:dyDescent="0.25">
      <c r="A439" s="10"/>
    </row>
    <row r="440" spans="1:1" x14ac:dyDescent="0.25">
      <c r="A440" s="11"/>
    </row>
    <row r="441" spans="1:1" x14ac:dyDescent="0.25">
      <c r="A441" s="11"/>
    </row>
    <row r="442" spans="1:1" x14ac:dyDescent="0.25">
      <c r="A442" s="11"/>
    </row>
    <row r="443" spans="1:1" x14ac:dyDescent="0.25">
      <c r="A443" s="11"/>
    </row>
    <row r="444" spans="1:1" x14ac:dyDescent="0.25">
      <c r="A444" s="10"/>
    </row>
    <row r="445" spans="1:1" x14ac:dyDescent="0.25">
      <c r="A445" s="11"/>
    </row>
    <row r="446" spans="1:1" x14ac:dyDescent="0.25">
      <c r="A446" s="11"/>
    </row>
    <row r="447" spans="1:1" x14ac:dyDescent="0.25">
      <c r="A447" s="10"/>
    </row>
    <row r="448" spans="1:1" x14ac:dyDescent="0.25">
      <c r="A448" s="10"/>
    </row>
    <row r="449" spans="1:1" x14ac:dyDescent="0.25">
      <c r="A449"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Details about tabs</vt:lpstr>
      <vt:lpstr>manually extracted terms</vt:lpstr>
      <vt:lpstr>manual extrac single word terms</vt:lpstr>
      <vt:lpstr>manual extrac. multi word terms</vt:lpstr>
      <vt:lpstr>Our method (f=2, use sem rel)</vt:lpstr>
      <vt:lpstr>our method( f=2, no sem rel)</vt:lpstr>
      <vt:lpstr>Our method (f=1, use sem rel)</vt:lpstr>
      <vt:lpstr>our method (f=1, no sem rel)</vt:lpstr>
      <vt:lpstr>our method (precision of attrib</vt:lpstr>
      <vt:lpstr>precision of multi word terms</vt:lpstr>
      <vt:lpstr>our meth(precision of attr f=1</vt:lpstr>
      <vt:lpstr>our meth(precison of sem relate</vt:lpstr>
      <vt:lpstr>Justeson &amp; Katz</vt:lpstr>
      <vt:lpstr>Justeson &amp; Katz (f=1, ign sngl)</vt:lpstr>
      <vt:lpstr>Justeson &amp; Katz (f=2, single)</vt:lpstr>
      <vt:lpstr>Justeson &amp; Katz (f=1,single)</vt:lpstr>
      <vt:lpstr>C Value log(a+0.1) freq2</vt:lpstr>
      <vt:lpstr>C Value log(a) freq 2</vt:lpstr>
      <vt:lpstr>NC Value log(a+0.1) freq 3</vt:lpstr>
      <vt:lpstr>NC Value log(a+0.1) freq 2</vt:lpstr>
      <vt:lpstr>NC Value log(a+0.1) freq=1</vt:lpstr>
      <vt:lpstr>RAKE_top33%</vt:lpstr>
      <vt:lpstr>RAKE_all</vt:lpstr>
      <vt:lpstr>Chi Squared</vt:lpstr>
      <vt:lpstr>max recall Chi square</vt:lpstr>
      <vt:lpstr>max recall C value</vt:lpstr>
      <vt:lpstr>analysis</vt:lpstr>
      <vt:lpstr>notes</vt:lpstr>
      <vt:lpstr>Our method ordered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Dwarakanath</dc:creator>
  <cp:lastModifiedBy>Anurag Dwarakanath</cp:lastModifiedBy>
  <dcterms:created xsi:type="dcterms:W3CDTF">2013-07-01T08:32:41Z</dcterms:created>
  <dcterms:modified xsi:type="dcterms:W3CDTF">2014-03-11T14:19:56Z</dcterms:modified>
</cp:coreProperties>
</file>