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2 Forschung\20 HTA\06 Tools\Visualisierungen\"/>
    </mc:Choice>
  </mc:AlternateContent>
  <xr:revisionPtr revIDLastSave="0" documentId="13_ncr:1_{7587F279-96BF-4221-AAE5-640F045268E5}" xr6:coauthVersionLast="47" xr6:coauthVersionMax="47" xr10:uidLastSave="{00000000-0000-0000-0000-000000000000}"/>
  <bookViews>
    <workbookView xWindow="-120" yWindow="-120" windowWidth="29040" windowHeight="15840" xr2:uid="{7139B7E8-CBAF-C748-B190-630B9108EA14}"/>
  </bookViews>
  <sheets>
    <sheet name="Objekte" sheetId="1" r:id="rId1"/>
    <sheet name="Korrelationen" sheetId="2" r:id="rId2"/>
    <sheet name="Log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56" i="2" l="1"/>
  <c r="BG57" i="2"/>
  <c r="C34" i="3"/>
  <c r="C33" i="3"/>
  <c r="C32" i="3"/>
  <c r="C31" i="3"/>
  <c r="C30" i="3"/>
  <c r="C29" i="3"/>
  <c r="C28" i="3"/>
  <c r="B34" i="3"/>
  <c r="B33" i="3"/>
  <c r="B32" i="3"/>
  <c r="B31" i="3"/>
  <c r="B30" i="3"/>
  <c r="B29" i="3"/>
  <c r="B28" i="3"/>
  <c r="BE55" i="2"/>
  <c r="BF54" i="2"/>
  <c r="BF53" i="2"/>
  <c r="BF52" i="2"/>
  <c r="BF51" i="2"/>
  <c r="BF50" i="2"/>
  <c r="BF49" i="2"/>
  <c r="BF48" i="2"/>
  <c r="BF47" i="2"/>
  <c r="BF43" i="2"/>
  <c r="BF42" i="2"/>
  <c r="BF41" i="2"/>
  <c r="BF40" i="2"/>
  <c r="BF39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19" i="2"/>
  <c r="BF16" i="2"/>
  <c r="BD54" i="2"/>
  <c r="BD53" i="2"/>
  <c r="BD52" i="2"/>
  <c r="BD51" i="2"/>
  <c r="BD50" i="2"/>
  <c r="BD49" i="2"/>
  <c r="BD48" i="2"/>
  <c r="BD47" i="2"/>
  <c r="BD46" i="2"/>
  <c r="BF46" i="2" s="1"/>
  <c r="BD45" i="2"/>
  <c r="BF45" i="2" s="1"/>
  <c r="BD44" i="2"/>
  <c r="BF44" i="2" s="1"/>
  <c r="BD43" i="2"/>
  <c r="BD42" i="2"/>
  <c r="BD41" i="2"/>
  <c r="BD40" i="2"/>
  <c r="BD39" i="2"/>
  <c r="BD38" i="2"/>
  <c r="BF38" i="2" s="1"/>
  <c r="BD37" i="2"/>
  <c r="BF37" i="2" s="1"/>
  <c r="BD36" i="2"/>
  <c r="BF36" i="2" s="1"/>
  <c r="BD35" i="2"/>
  <c r="BF35" i="2" s="1"/>
  <c r="BD34" i="2"/>
  <c r="BF34" i="2" s="1"/>
  <c r="BD33" i="2"/>
  <c r="BF33" i="2" s="1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F20" i="2" s="1"/>
  <c r="BD19" i="2"/>
  <c r="BD18" i="2"/>
  <c r="BF18" i="2" s="1"/>
  <c r="BD17" i="2"/>
  <c r="BF17" i="2" s="1"/>
  <c r="BD16" i="2"/>
  <c r="BD15" i="2"/>
  <c r="BF15" i="2" s="1"/>
  <c r="BD14" i="2"/>
  <c r="BF14" i="2" s="1"/>
  <c r="BD13" i="2"/>
  <c r="BF13" i="2" s="1"/>
  <c r="BD12" i="2"/>
  <c r="BF12" i="2" s="1"/>
  <c r="BD11" i="2"/>
  <c r="BF11" i="2" s="1"/>
  <c r="BD10" i="2"/>
  <c r="BF10" i="2" s="1"/>
  <c r="BD9" i="2"/>
  <c r="BF9" i="2" s="1"/>
  <c r="BD8" i="2"/>
  <c r="BD7" i="2"/>
  <c r="BD6" i="2"/>
  <c r="BD5" i="2"/>
  <c r="BD4" i="2"/>
  <c r="BD3" i="2"/>
  <c r="BF3" i="2" s="1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W48" i="2"/>
  <c r="BB48" i="2"/>
  <c r="BA48" i="2"/>
  <c r="AZ48" i="2"/>
  <c r="AY48" i="2"/>
  <c r="AX48" i="2"/>
  <c r="AL33" i="2"/>
  <c r="AK33" i="2"/>
  <c r="AJ33" i="2"/>
  <c r="AI33" i="2"/>
  <c r="AH33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50" i="2"/>
  <c r="B50" i="2"/>
  <c r="AX2" i="2" s="1"/>
  <c r="A51" i="2"/>
  <c r="B51" i="2"/>
  <c r="AY2" i="2" s="1"/>
  <c r="A52" i="2"/>
  <c r="AZ1" i="2" s="1"/>
  <c r="B52" i="2"/>
  <c r="AZ2" i="2" s="1"/>
  <c r="A53" i="2"/>
  <c r="B53" i="2"/>
  <c r="BA2" i="2" s="1"/>
  <c r="A54" i="2"/>
  <c r="BB1" i="2" s="1"/>
  <c r="B54" i="2"/>
  <c r="BB2" i="2" s="1"/>
  <c r="A42" i="2"/>
  <c r="B42" i="2"/>
  <c r="AP2" i="2" s="1"/>
  <c r="A43" i="2"/>
  <c r="B43" i="2"/>
  <c r="AQ2" i="2" s="1"/>
  <c r="A44" i="2"/>
  <c r="B44" i="2"/>
  <c r="AR2" i="2" s="1"/>
  <c r="A45" i="2"/>
  <c r="B45" i="2"/>
  <c r="AS2" i="2" s="1"/>
  <c r="A46" i="2"/>
  <c r="B46" i="2"/>
  <c r="AT2" i="2" s="1"/>
  <c r="A47" i="2"/>
  <c r="B47" i="2"/>
  <c r="AU2" i="2" s="1"/>
  <c r="A48" i="2"/>
  <c r="B48" i="2"/>
  <c r="AV2" i="2" s="1"/>
  <c r="A49" i="2"/>
  <c r="AW1" i="2" s="1"/>
  <c r="B49" i="2"/>
  <c r="AW2" i="2" s="1"/>
  <c r="BC56" i="2" l="1"/>
  <c r="D33" i="3"/>
  <c r="D34" i="3"/>
  <c r="D28" i="3"/>
  <c r="D29" i="3"/>
  <c r="D30" i="3"/>
  <c r="D31" i="3"/>
  <c r="D32" i="3"/>
  <c r="BD55" i="2"/>
  <c r="D57" i="2"/>
  <c r="D58" i="2"/>
  <c r="D59" i="2"/>
  <c r="AT1" i="2"/>
  <c r="BA1" i="2"/>
  <c r="BA53" i="2" s="1"/>
  <c r="AZ53" i="2"/>
  <c r="AW53" i="2"/>
  <c r="BB53" i="2"/>
  <c r="AP1" i="2"/>
  <c r="AP46" i="2" s="1"/>
  <c r="AW42" i="2"/>
  <c r="BB42" i="2"/>
  <c r="AZ42" i="2"/>
  <c r="AW49" i="2"/>
  <c r="BB49" i="2"/>
  <c r="AZ49" i="2"/>
  <c r="AV1" i="2"/>
  <c r="AV42" i="2" s="1"/>
  <c r="AR1" i="2"/>
  <c r="AR46" i="2" s="1"/>
  <c r="AY1" i="2"/>
  <c r="AY43" i="2" s="1"/>
  <c r="AW51" i="2"/>
  <c r="BB51" i="2"/>
  <c r="AZ51" i="2"/>
  <c r="AS51" i="2"/>
  <c r="AS1" i="2"/>
  <c r="AS45" i="2" s="1"/>
  <c r="AU1" i="2"/>
  <c r="AU42" i="2" s="1"/>
  <c r="AS47" i="2"/>
  <c r="AQ1" i="2"/>
  <c r="AQ53" i="2" s="1"/>
  <c r="AW43" i="2"/>
  <c r="BB43" i="2"/>
  <c r="AS43" i="2"/>
  <c r="AZ43" i="2"/>
  <c r="BB54" i="2"/>
  <c r="AS54" i="2"/>
  <c r="AZ54" i="2"/>
  <c r="AW54" i="2"/>
  <c r="AU54" i="2"/>
  <c r="AW50" i="2"/>
  <c r="BB50" i="2"/>
  <c r="AZ50" i="2"/>
  <c r="AX1" i="2"/>
  <c r="AZ52" i="2"/>
  <c r="AW52" i="2"/>
  <c r="AU52" i="2"/>
  <c r="BB52" i="2"/>
  <c r="AS52" i="2"/>
  <c r="AP47" i="2" l="1"/>
  <c r="AP50" i="2"/>
  <c r="AP52" i="2"/>
  <c r="AP44" i="2"/>
  <c r="AP54" i="2"/>
  <c r="AP43" i="2"/>
  <c r="AP48" i="2"/>
  <c r="AR50" i="2"/>
  <c r="AP51" i="2"/>
  <c r="BA52" i="2"/>
  <c r="AQ47" i="2"/>
  <c r="AU43" i="2"/>
  <c r="AR44" i="2"/>
  <c r="AS53" i="2"/>
  <c r="AX52" i="2"/>
  <c r="AX50" i="2"/>
  <c r="AT43" i="2"/>
  <c r="AT47" i="2"/>
  <c r="BA50" i="2"/>
  <c r="BA54" i="2"/>
  <c r="AR45" i="2"/>
  <c r="AS44" i="2"/>
  <c r="AT52" i="2"/>
  <c r="AT50" i="2"/>
  <c r="AV54" i="2"/>
  <c r="AT54" i="2"/>
  <c r="AV43" i="2"/>
  <c r="AV51" i="2"/>
  <c r="AT44" i="2"/>
  <c r="AV49" i="2"/>
  <c r="AR52" i="2"/>
  <c r="AV50" i="2"/>
  <c r="AR43" i="2"/>
  <c r="AR47" i="2"/>
  <c r="AV53" i="2"/>
  <c r="AY52" i="2"/>
  <c r="AT45" i="2"/>
  <c r="AT46" i="2"/>
  <c r="AT53" i="2"/>
  <c r="AV52" i="2"/>
  <c r="AR54" i="2"/>
  <c r="AR51" i="2"/>
  <c r="AX51" i="2"/>
  <c r="AV48" i="2"/>
  <c r="AU51" i="2"/>
  <c r="AU49" i="2"/>
  <c r="AU50" i="2"/>
  <c r="AX54" i="2"/>
  <c r="AQ43" i="2"/>
  <c r="BA43" i="2"/>
  <c r="AQ45" i="2"/>
  <c r="BA51" i="2"/>
  <c r="AT51" i="2"/>
  <c r="AT48" i="2"/>
  <c r="AT49" i="2"/>
  <c r="AP42" i="2"/>
  <c r="AX42" i="2"/>
  <c r="AT42" i="2"/>
  <c r="AP53" i="2"/>
  <c r="AY53" i="2"/>
  <c r="AU46" i="2"/>
  <c r="AS46" i="2"/>
  <c r="AY54" i="2"/>
  <c r="AU47" i="2"/>
  <c r="AU45" i="2"/>
  <c r="AS48" i="2"/>
  <c r="AX49" i="2"/>
  <c r="AS49" i="2"/>
  <c r="AS42" i="2"/>
  <c r="AX53" i="2"/>
  <c r="AQ52" i="2"/>
  <c r="AY50" i="2"/>
  <c r="AS50" i="2"/>
  <c r="AX43" i="2"/>
  <c r="AP45" i="2"/>
  <c r="AQ51" i="2"/>
  <c r="AR48" i="2"/>
  <c r="AP49" i="2"/>
  <c r="AR49" i="2"/>
  <c r="BA49" i="2"/>
  <c r="AR42" i="2"/>
  <c r="BA42" i="2"/>
  <c r="AY51" i="2"/>
  <c r="AU44" i="2"/>
  <c r="AQ48" i="2"/>
  <c r="AY49" i="2"/>
  <c r="AQ49" i="2"/>
  <c r="AY42" i="2"/>
  <c r="AQ42" i="2"/>
  <c r="AQ46" i="2"/>
  <c r="AU53" i="2"/>
  <c r="AQ50" i="2"/>
  <c r="AQ54" i="2"/>
  <c r="AQ44" i="2"/>
  <c r="AR53" i="2"/>
  <c r="AU48" i="2"/>
  <c r="B41" i="2" l="1"/>
  <c r="AO2" i="2" s="1"/>
  <c r="B40" i="2"/>
  <c r="AN2" i="2" s="1"/>
  <c r="B39" i="2"/>
  <c r="AM2" i="2" s="1"/>
  <c r="B38" i="2"/>
  <c r="AL2" i="2" s="1"/>
  <c r="B37" i="2"/>
  <c r="AK2" i="2" s="1"/>
  <c r="B36" i="2"/>
  <c r="AJ2" i="2" s="1"/>
  <c r="B35" i="2"/>
  <c r="AI2" i="2" s="1"/>
  <c r="B34" i="2"/>
  <c r="AH2" i="2" s="1"/>
  <c r="B33" i="2"/>
  <c r="AG2" i="2" s="1"/>
  <c r="B32" i="2"/>
  <c r="AF2" i="2" s="1"/>
  <c r="B31" i="2"/>
  <c r="AE2" i="2" s="1"/>
  <c r="B30" i="2"/>
  <c r="AD2" i="2" s="1"/>
  <c r="B29" i="2"/>
  <c r="AC2" i="2" s="1"/>
  <c r="B28" i="2"/>
  <c r="AB2" i="2" s="1"/>
  <c r="B27" i="2"/>
  <c r="AA2" i="2" s="1"/>
  <c r="B26" i="2"/>
  <c r="Z2" i="2" s="1"/>
  <c r="B25" i="2"/>
  <c r="Y2" i="2" s="1"/>
  <c r="B24" i="2"/>
  <c r="X2" i="2" s="1"/>
  <c r="B23" i="2"/>
  <c r="W2" i="2" s="1"/>
  <c r="B22" i="2"/>
  <c r="V2" i="2" s="1"/>
  <c r="B21" i="2"/>
  <c r="U2" i="2" s="1"/>
  <c r="B20" i="2"/>
  <c r="T2" i="2" s="1"/>
  <c r="B19" i="2"/>
  <c r="S2" i="2" s="1"/>
  <c r="B18" i="2"/>
  <c r="R2" i="2" s="1"/>
  <c r="B17" i="2"/>
  <c r="Q2" i="2" s="1"/>
  <c r="B16" i="2"/>
  <c r="P2" i="2" s="1"/>
  <c r="B15" i="2"/>
  <c r="O2" i="2" s="1"/>
  <c r="B14" i="2"/>
  <c r="N2" i="2" s="1"/>
  <c r="B13" i="2"/>
  <c r="M2" i="2" s="1"/>
  <c r="B12" i="2"/>
  <c r="L2" i="2" s="1"/>
  <c r="B11" i="2"/>
  <c r="K2" i="2" s="1"/>
  <c r="B10" i="2"/>
  <c r="J2" i="2" s="1"/>
  <c r="B9" i="2"/>
  <c r="I2" i="2" s="1"/>
  <c r="B8" i="2"/>
  <c r="H2" i="2" s="1"/>
  <c r="B7" i="2"/>
  <c r="G2" i="2" s="1"/>
  <c r="B6" i="2"/>
  <c r="F2" i="2" s="1"/>
  <c r="B5" i="2"/>
  <c r="E2" i="2" s="1"/>
  <c r="B4" i="2"/>
  <c r="D2" i="2" s="1"/>
  <c r="B3" i="2"/>
  <c r="C2" i="2" s="1"/>
  <c r="A3" i="2"/>
  <c r="C1" i="2" l="1"/>
  <c r="AZ3" i="2"/>
  <c r="BA3" i="2"/>
  <c r="AP3" i="2"/>
  <c r="AX3" i="2"/>
  <c r="AW3" i="2"/>
  <c r="AV3" i="2"/>
  <c r="AQ3" i="2"/>
  <c r="A4" i="2"/>
  <c r="C3" i="2"/>
  <c r="AU4" i="2" l="1"/>
  <c r="AY4" i="2"/>
  <c r="AX4" i="2"/>
  <c r="BB4" i="2"/>
  <c r="AV4" i="2"/>
  <c r="AT4" i="2"/>
  <c r="C4" i="2"/>
  <c r="AP4" i="2"/>
  <c r="C49" i="2"/>
  <c r="C48" i="2"/>
  <c r="C51" i="2"/>
  <c r="C46" i="2"/>
  <c r="C53" i="2"/>
  <c r="C42" i="2"/>
  <c r="C45" i="2"/>
  <c r="C50" i="2"/>
  <c r="C44" i="2"/>
  <c r="C54" i="2"/>
  <c r="C47" i="2"/>
  <c r="C52" i="2"/>
  <c r="C43" i="2"/>
  <c r="D1" i="2"/>
  <c r="D4" i="2" s="1"/>
  <c r="A5" i="2"/>
  <c r="D47" i="2" l="1"/>
  <c r="D44" i="2"/>
  <c r="D43" i="2"/>
  <c r="D51" i="2"/>
  <c r="D42" i="2"/>
  <c r="D49" i="2"/>
  <c r="D48" i="2"/>
  <c r="D50" i="2"/>
  <c r="D46" i="2"/>
  <c r="D53" i="2"/>
  <c r="D45" i="2"/>
  <c r="D54" i="2"/>
  <c r="D52" i="2"/>
  <c r="D3" i="2"/>
  <c r="BB5" i="2"/>
  <c r="AT5" i="2"/>
  <c r="AW5" i="2"/>
  <c r="D5" i="2"/>
  <c r="AQ5" i="2"/>
  <c r="AZ5" i="2"/>
  <c r="C5" i="2"/>
  <c r="AR5" i="2"/>
  <c r="BA5" i="2"/>
  <c r="E1" i="2"/>
  <c r="A6" i="2"/>
  <c r="E54" i="2" l="1"/>
  <c r="E47" i="2"/>
  <c r="E52" i="2"/>
  <c r="E46" i="2"/>
  <c r="E42" i="2"/>
  <c r="E49" i="2"/>
  <c r="E48" i="2"/>
  <c r="E44" i="2"/>
  <c r="E45" i="2"/>
  <c r="E43" i="2"/>
  <c r="E51" i="2"/>
  <c r="E50" i="2"/>
  <c r="E53" i="2"/>
  <c r="E3" i="2"/>
  <c r="E4" i="2"/>
  <c r="E5" i="2"/>
  <c r="AW6" i="2"/>
  <c r="AU6" i="2"/>
  <c r="AP6" i="2"/>
  <c r="E6" i="2"/>
  <c r="AT6" i="2"/>
  <c r="D6" i="2"/>
  <c r="C6" i="2"/>
  <c r="BB6" i="2"/>
  <c r="AR6" i="2"/>
  <c r="BA6" i="2"/>
  <c r="AQ6" i="2"/>
  <c r="AZ6" i="2"/>
  <c r="A7" i="2"/>
  <c r="F1" i="2"/>
  <c r="F6" i="2" s="1"/>
  <c r="BB7" i="2" l="1"/>
  <c r="AT7" i="2"/>
  <c r="AZ7" i="2"/>
  <c r="AR7" i="2"/>
  <c r="AX7" i="2"/>
  <c r="AV7" i="2"/>
  <c r="AU7" i="2"/>
  <c r="AS7" i="2"/>
  <c r="F7" i="2"/>
  <c r="AP7" i="2"/>
  <c r="D7" i="2"/>
  <c r="C7" i="2"/>
  <c r="BA7" i="2"/>
  <c r="AY7" i="2"/>
  <c r="AW7" i="2"/>
  <c r="AQ7" i="2"/>
  <c r="E7" i="2"/>
  <c r="F44" i="2"/>
  <c r="F53" i="2"/>
  <c r="F54" i="2"/>
  <c r="F45" i="2"/>
  <c r="F42" i="2"/>
  <c r="F49" i="2"/>
  <c r="F48" i="2"/>
  <c r="F51" i="2"/>
  <c r="F43" i="2"/>
  <c r="F46" i="2"/>
  <c r="F52" i="2"/>
  <c r="F47" i="2"/>
  <c r="F50" i="2"/>
  <c r="F3" i="2"/>
  <c r="F4" i="2"/>
  <c r="F5" i="2"/>
  <c r="G1" i="2"/>
  <c r="G7" i="2" s="1"/>
  <c r="A8" i="2"/>
  <c r="G8" i="2" l="1"/>
  <c r="E8" i="2"/>
  <c r="F8" i="2"/>
  <c r="AT8" i="2"/>
  <c r="C8" i="2"/>
  <c r="AQ8" i="2"/>
  <c r="AP8" i="2"/>
  <c r="BB8" i="2"/>
  <c r="D8" i="2"/>
  <c r="AZ8" i="2"/>
  <c r="AY8" i="2"/>
  <c r="AX8" i="2"/>
  <c r="G44" i="2"/>
  <c r="G46" i="2"/>
  <c r="G47" i="2"/>
  <c r="G50" i="2"/>
  <c r="G42" i="2"/>
  <c r="G49" i="2"/>
  <c r="G48" i="2"/>
  <c r="G51" i="2"/>
  <c r="G45" i="2"/>
  <c r="G52" i="2"/>
  <c r="G53" i="2"/>
  <c r="G43" i="2"/>
  <c r="G54" i="2"/>
  <c r="G3" i="2"/>
  <c r="G4" i="2"/>
  <c r="G5" i="2"/>
  <c r="G6" i="2"/>
  <c r="A9" i="2"/>
  <c r="H1" i="2"/>
  <c r="H53" i="2" l="1"/>
  <c r="H47" i="2"/>
  <c r="H44" i="2"/>
  <c r="H54" i="2"/>
  <c r="H50" i="2"/>
  <c r="H46" i="2"/>
  <c r="H42" i="2"/>
  <c r="H49" i="2"/>
  <c r="H48" i="2"/>
  <c r="H51" i="2"/>
  <c r="H52" i="2"/>
  <c r="H43" i="2"/>
  <c r="H45" i="2"/>
  <c r="H3" i="2"/>
  <c r="H4" i="2"/>
  <c r="H5" i="2"/>
  <c r="H6" i="2"/>
  <c r="H7" i="2"/>
  <c r="AV9" i="2"/>
  <c r="H9" i="2"/>
  <c r="BB9" i="2"/>
  <c r="AT9" i="2"/>
  <c r="F9" i="2"/>
  <c r="AU9" i="2"/>
  <c r="D9" i="2"/>
  <c r="G9" i="2"/>
  <c r="AS9" i="2"/>
  <c r="C9" i="2"/>
  <c r="AQ9" i="2"/>
  <c r="AP9" i="2"/>
  <c r="AX9" i="2"/>
  <c r="AZ9" i="2"/>
  <c r="AY9" i="2"/>
  <c r="E9" i="2"/>
  <c r="H8" i="2"/>
  <c r="A10" i="2"/>
  <c r="I1" i="2"/>
  <c r="I45" i="2" l="1"/>
  <c r="I43" i="2"/>
  <c r="I53" i="2"/>
  <c r="I44" i="2"/>
  <c r="I48" i="2"/>
  <c r="I46" i="2"/>
  <c r="I50" i="2"/>
  <c r="I42" i="2"/>
  <c r="I49" i="2"/>
  <c r="I51" i="2"/>
  <c r="I47" i="2"/>
  <c r="I52" i="2"/>
  <c r="I54" i="2"/>
  <c r="I3" i="2"/>
  <c r="I4" i="2"/>
  <c r="I5" i="2"/>
  <c r="I6" i="2"/>
  <c r="I7" i="2"/>
  <c r="I8" i="2"/>
  <c r="I10" i="2"/>
  <c r="AU10" i="2"/>
  <c r="G10" i="2"/>
  <c r="AS10" i="2"/>
  <c r="C10" i="2"/>
  <c r="AQ10" i="2"/>
  <c r="H10" i="2"/>
  <c r="AX10" i="2"/>
  <c r="F10" i="2"/>
  <c r="AV10" i="2"/>
  <c r="E10" i="2"/>
  <c r="AT10" i="2"/>
  <c r="D10" i="2"/>
  <c r="AY10" i="2"/>
  <c r="AP10" i="2"/>
  <c r="BB10" i="2"/>
  <c r="AZ10" i="2"/>
  <c r="I9" i="2"/>
  <c r="A11" i="2"/>
  <c r="J1" i="2"/>
  <c r="AX11" i="2" l="1"/>
  <c r="AP11" i="2"/>
  <c r="J11" i="2"/>
  <c r="AV11" i="2"/>
  <c r="H11" i="2"/>
  <c r="BB11" i="2"/>
  <c r="AZ11" i="2"/>
  <c r="I11" i="2"/>
  <c r="AY11" i="2"/>
  <c r="G11" i="2"/>
  <c r="F11" i="2"/>
  <c r="AU11" i="2"/>
  <c r="E11" i="2"/>
  <c r="AT11" i="2"/>
  <c r="D11" i="2"/>
  <c r="BA11" i="2"/>
  <c r="AS11" i="2"/>
  <c r="C11" i="2"/>
  <c r="AQ11" i="2"/>
  <c r="J51" i="2"/>
  <c r="J43" i="2"/>
  <c r="J53" i="2"/>
  <c r="J45" i="2"/>
  <c r="J48" i="2"/>
  <c r="J44" i="2"/>
  <c r="J54" i="2"/>
  <c r="J47" i="2"/>
  <c r="J42" i="2"/>
  <c r="J49" i="2"/>
  <c r="J46" i="2"/>
  <c r="J50" i="2"/>
  <c r="J52" i="2"/>
  <c r="J3" i="2"/>
  <c r="J4" i="2"/>
  <c r="J5" i="2"/>
  <c r="J6" i="2"/>
  <c r="J7" i="2"/>
  <c r="J8" i="2"/>
  <c r="J9" i="2"/>
  <c r="J10" i="2"/>
  <c r="A12" i="2"/>
  <c r="K1" i="2"/>
  <c r="K11" i="2" s="1"/>
  <c r="AQ12" i="2" l="1"/>
  <c r="K12" i="2"/>
  <c r="C12" i="2"/>
  <c r="AW12" i="2"/>
  <c r="I12" i="2"/>
  <c r="BA12" i="2"/>
  <c r="AP12" i="2"/>
  <c r="J12" i="2"/>
  <c r="AX12" i="2"/>
  <c r="G12" i="2"/>
  <c r="AZ12" i="2"/>
  <c r="H12" i="2"/>
  <c r="F12" i="2"/>
  <c r="E12" i="2"/>
  <c r="D12" i="2"/>
  <c r="K48" i="2"/>
  <c r="K50" i="2"/>
  <c r="K51" i="2"/>
  <c r="K52" i="2"/>
  <c r="K46" i="2"/>
  <c r="K53" i="2"/>
  <c r="K42" i="2"/>
  <c r="K49" i="2"/>
  <c r="K45" i="2"/>
  <c r="K44" i="2"/>
  <c r="K54" i="2"/>
  <c r="K43" i="2"/>
  <c r="K47" i="2"/>
  <c r="K3" i="2"/>
  <c r="K4" i="2"/>
  <c r="K5" i="2"/>
  <c r="K6" i="2"/>
  <c r="K7" i="2"/>
  <c r="K8" i="2"/>
  <c r="K9" i="2"/>
  <c r="K10" i="2"/>
  <c r="L1" i="2"/>
  <c r="L12" i="2" s="1"/>
  <c r="A13" i="2"/>
  <c r="L42" i="2" l="1"/>
  <c r="L49" i="2"/>
  <c r="L48" i="2"/>
  <c r="L43" i="2"/>
  <c r="L52" i="2"/>
  <c r="L46" i="2"/>
  <c r="L53" i="2"/>
  <c r="L45" i="2"/>
  <c r="L54" i="2"/>
  <c r="L51" i="2"/>
  <c r="L44" i="2"/>
  <c r="L47" i="2"/>
  <c r="L50" i="2"/>
  <c r="AZ13" i="2"/>
  <c r="L13" i="2"/>
  <c r="D13" i="2"/>
  <c r="AX13" i="2"/>
  <c r="AP13" i="2"/>
  <c r="J13" i="2"/>
  <c r="AY13" i="2"/>
  <c r="H13" i="2"/>
  <c r="AV13" i="2"/>
  <c r="F13" i="2"/>
  <c r="AQ13" i="2"/>
  <c r="K13" i="2"/>
  <c r="BA13" i="2"/>
  <c r="I13" i="2"/>
  <c r="G13" i="2"/>
  <c r="E13" i="2"/>
  <c r="C13" i="2"/>
  <c r="A14" i="2"/>
  <c r="M1" i="2"/>
  <c r="M13" i="2" s="1"/>
  <c r="M50" i="2" l="1"/>
  <c r="M46" i="2"/>
  <c r="M42" i="2"/>
  <c r="M49" i="2"/>
  <c r="M48" i="2"/>
  <c r="M51" i="2"/>
  <c r="M43" i="2"/>
  <c r="M52" i="2"/>
  <c r="M44" i="2"/>
  <c r="M53" i="2"/>
  <c r="M54" i="2"/>
  <c r="M47" i="2"/>
  <c r="M45" i="2"/>
  <c r="M5" i="2"/>
  <c r="M6" i="2"/>
  <c r="M7" i="2"/>
  <c r="M8" i="2"/>
  <c r="M9" i="2"/>
  <c r="M10" i="2"/>
  <c r="M11" i="2"/>
  <c r="M12" i="2"/>
  <c r="BA14" i="2"/>
  <c r="AS14" i="2"/>
  <c r="M14" i="2"/>
  <c r="E14" i="2"/>
  <c r="AY14" i="2"/>
  <c r="AQ14" i="2"/>
  <c r="K14" i="2"/>
  <c r="C14" i="2"/>
  <c r="G14" i="2"/>
  <c r="AU14" i="2"/>
  <c r="D14" i="2"/>
  <c r="AP14" i="2"/>
  <c r="L14" i="2"/>
  <c r="BB14" i="2"/>
  <c r="J14" i="2"/>
  <c r="AZ14" i="2"/>
  <c r="I14" i="2"/>
  <c r="AT14" i="2"/>
  <c r="AX14" i="2"/>
  <c r="H14" i="2"/>
  <c r="AV14" i="2"/>
  <c r="F14" i="2"/>
  <c r="N1" i="2"/>
  <c r="N14" i="2" s="1"/>
  <c r="A15" i="2"/>
  <c r="AT15" i="2" l="1"/>
  <c r="N15" i="2"/>
  <c r="F15" i="2"/>
  <c r="AZ15" i="2"/>
  <c r="AR15" i="2"/>
  <c r="L15" i="2"/>
  <c r="D15" i="2"/>
  <c r="AV15" i="2"/>
  <c r="E15" i="2"/>
  <c r="M15" i="2"/>
  <c r="AU15" i="2"/>
  <c r="C15" i="2"/>
  <c r="AQ15" i="2"/>
  <c r="AP15" i="2"/>
  <c r="K15" i="2"/>
  <c r="J15" i="2"/>
  <c r="AY15" i="2"/>
  <c r="I15" i="2"/>
  <c r="AX15" i="2"/>
  <c r="H15" i="2"/>
  <c r="AW15" i="2"/>
  <c r="G15" i="2"/>
  <c r="N47" i="2"/>
  <c r="N52" i="2"/>
  <c r="N45" i="2"/>
  <c r="N50" i="2"/>
  <c r="N42" i="2"/>
  <c r="N49" i="2"/>
  <c r="N48" i="2"/>
  <c r="N51" i="2"/>
  <c r="N46" i="2"/>
  <c r="N53" i="2"/>
  <c r="N43" i="2"/>
  <c r="N44" i="2"/>
  <c r="N54" i="2"/>
  <c r="N4" i="2"/>
  <c r="N5" i="2"/>
  <c r="N6" i="2"/>
  <c r="N7" i="2"/>
  <c r="N8" i="2"/>
  <c r="N9" i="2"/>
  <c r="N10" i="2"/>
  <c r="N11" i="2"/>
  <c r="N12" i="2"/>
  <c r="N13" i="2"/>
  <c r="A16" i="2"/>
  <c r="O1" i="2"/>
  <c r="AU16" i="2" l="1"/>
  <c r="O16" i="2"/>
  <c r="G16" i="2"/>
  <c r="BA16" i="2"/>
  <c r="AS16" i="2"/>
  <c r="M16" i="2"/>
  <c r="E16" i="2"/>
  <c r="AT16" i="2"/>
  <c r="N16" i="2"/>
  <c r="C16" i="2"/>
  <c r="BB16" i="2"/>
  <c r="AQ16" i="2"/>
  <c r="K16" i="2"/>
  <c r="AW16" i="2"/>
  <c r="F16" i="2"/>
  <c r="AV16" i="2"/>
  <c r="D16" i="2"/>
  <c r="AR16" i="2"/>
  <c r="AP16" i="2"/>
  <c r="L16" i="2"/>
  <c r="H16" i="2"/>
  <c r="AZ16" i="2"/>
  <c r="J16" i="2"/>
  <c r="AY16" i="2"/>
  <c r="I16" i="2"/>
  <c r="AX16" i="2"/>
  <c r="O46" i="2"/>
  <c r="O47" i="2"/>
  <c r="O53" i="2"/>
  <c r="O42" i="2"/>
  <c r="O49" i="2"/>
  <c r="O48" i="2"/>
  <c r="O51" i="2"/>
  <c r="O45" i="2"/>
  <c r="O43" i="2"/>
  <c r="O44" i="2"/>
  <c r="O54" i="2"/>
  <c r="O50" i="2"/>
  <c r="O52" i="2"/>
  <c r="O4" i="2"/>
  <c r="O5" i="2"/>
  <c r="O6" i="2"/>
  <c r="O7" i="2"/>
  <c r="O8" i="2"/>
  <c r="O9" i="2"/>
  <c r="O10" i="2"/>
  <c r="O11" i="2"/>
  <c r="O12" i="2"/>
  <c r="O13" i="2"/>
  <c r="O14" i="2"/>
  <c r="O15" i="2"/>
  <c r="A17" i="2"/>
  <c r="P1" i="2"/>
  <c r="P16" i="2" s="1"/>
  <c r="AV17" i="2" l="1"/>
  <c r="P17" i="2"/>
  <c r="H17" i="2"/>
  <c r="AT17" i="2"/>
  <c r="N17" i="2"/>
  <c r="F17" i="2"/>
  <c r="AR17" i="2"/>
  <c r="L17" i="2"/>
  <c r="AZ17" i="2"/>
  <c r="AP17" i="2"/>
  <c r="J17" i="2"/>
  <c r="AX17" i="2"/>
  <c r="G17" i="2"/>
  <c r="AW17" i="2"/>
  <c r="E17" i="2"/>
  <c r="AU17" i="2"/>
  <c r="D17" i="2"/>
  <c r="C17" i="2"/>
  <c r="AQ17" i="2"/>
  <c r="O17" i="2"/>
  <c r="I17" i="2"/>
  <c r="M17" i="2"/>
  <c r="K17" i="2"/>
  <c r="AY17" i="2"/>
  <c r="P53" i="2"/>
  <c r="P44" i="2"/>
  <c r="P54" i="2"/>
  <c r="P50" i="2"/>
  <c r="P46" i="2"/>
  <c r="P42" i="2"/>
  <c r="P49" i="2"/>
  <c r="P48" i="2"/>
  <c r="P51" i="2"/>
  <c r="P47" i="2"/>
  <c r="P52" i="2"/>
  <c r="P45" i="2"/>
  <c r="P43" i="2"/>
  <c r="P4" i="2"/>
  <c r="P5" i="2"/>
  <c r="P6" i="2"/>
  <c r="P7" i="2"/>
  <c r="P8" i="2"/>
  <c r="P9" i="2"/>
  <c r="P10" i="2"/>
  <c r="P11" i="2"/>
  <c r="P12" i="2"/>
  <c r="P13" i="2"/>
  <c r="P14" i="2"/>
  <c r="P15" i="2"/>
  <c r="Q1" i="2"/>
  <c r="Q17" i="2" s="1"/>
  <c r="A18" i="2"/>
  <c r="Q18" i="2" l="1"/>
  <c r="I18" i="2"/>
  <c r="AU18" i="2"/>
  <c r="O18" i="2"/>
  <c r="G18" i="2"/>
  <c r="BA18" i="2"/>
  <c r="AQ18" i="2"/>
  <c r="K18" i="2"/>
  <c r="AY18" i="2"/>
  <c r="H18" i="2"/>
  <c r="AZ18" i="2"/>
  <c r="J18" i="2"/>
  <c r="AX18" i="2"/>
  <c r="F18" i="2"/>
  <c r="AV18" i="2"/>
  <c r="E18" i="2"/>
  <c r="AT18" i="2"/>
  <c r="D18" i="2"/>
  <c r="AS18" i="2"/>
  <c r="P18" i="2"/>
  <c r="C18" i="2"/>
  <c r="L18" i="2"/>
  <c r="N18" i="2"/>
  <c r="AP18" i="2"/>
  <c r="M18" i="2"/>
  <c r="BB18" i="2"/>
  <c r="Q43" i="2"/>
  <c r="Q54" i="2"/>
  <c r="Q53" i="2"/>
  <c r="Q48" i="2"/>
  <c r="Q44" i="2"/>
  <c r="Q46" i="2"/>
  <c r="Q50" i="2"/>
  <c r="Q52" i="2"/>
  <c r="Q42" i="2"/>
  <c r="Q49" i="2"/>
  <c r="Q51" i="2"/>
  <c r="Q45" i="2"/>
  <c r="Q4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R1" i="2"/>
  <c r="R18" i="2" s="1"/>
  <c r="A19" i="2"/>
  <c r="AX19" i="2" l="1"/>
  <c r="AP19" i="2"/>
  <c r="R19" i="2"/>
  <c r="J19" i="2"/>
  <c r="AV19" i="2"/>
  <c r="P19" i="2"/>
  <c r="H19" i="2"/>
  <c r="AZ19" i="2"/>
  <c r="I19" i="2"/>
  <c r="AW19" i="2"/>
  <c r="Q19" i="2"/>
  <c r="F19" i="2"/>
  <c r="L19" i="2"/>
  <c r="BA19" i="2"/>
  <c r="K19" i="2"/>
  <c r="AY19" i="2"/>
  <c r="G19" i="2"/>
  <c r="AU19" i="2"/>
  <c r="E19" i="2"/>
  <c r="AT19" i="2"/>
  <c r="D19" i="2"/>
  <c r="AQ19" i="2"/>
  <c r="M19" i="2"/>
  <c r="BB19" i="2"/>
  <c r="AS19" i="2"/>
  <c r="O19" i="2"/>
  <c r="C19" i="2"/>
  <c r="AR19" i="2"/>
  <c r="N19" i="2"/>
  <c r="R42" i="2"/>
  <c r="R48" i="2"/>
  <c r="R43" i="2"/>
  <c r="R45" i="2"/>
  <c r="R53" i="2"/>
  <c r="R44" i="2"/>
  <c r="R47" i="2"/>
  <c r="R50" i="2"/>
  <c r="R46" i="2"/>
  <c r="R49" i="2"/>
  <c r="R51" i="2"/>
  <c r="R52" i="2"/>
  <c r="R5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1" i="2"/>
  <c r="A20" i="2"/>
  <c r="AY20" i="2" l="1"/>
  <c r="AQ20" i="2"/>
  <c r="S20" i="2"/>
  <c r="K20" i="2"/>
  <c r="C20" i="2"/>
  <c r="AW20" i="2"/>
  <c r="Q20" i="2"/>
  <c r="I20" i="2"/>
  <c r="AX20" i="2"/>
  <c r="R20" i="2"/>
  <c r="G20" i="2"/>
  <c r="AU20" i="2"/>
  <c r="O20" i="2"/>
  <c r="E20" i="2"/>
  <c r="AP20" i="2"/>
  <c r="BB20" i="2"/>
  <c r="L20" i="2"/>
  <c r="BA20" i="2"/>
  <c r="J20" i="2"/>
  <c r="AZ20" i="2"/>
  <c r="H20" i="2"/>
  <c r="AV20" i="2"/>
  <c r="F20" i="2"/>
  <c r="AR20" i="2"/>
  <c r="N20" i="2"/>
  <c r="AT20" i="2"/>
  <c r="D20" i="2"/>
  <c r="AS20" i="2"/>
  <c r="P20" i="2"/>
  <c r="M20" i="2"/>
  <c r="S52" i="2"/>
  <c r="S46" i="2"/>
  <c r="S42" i="2"/>
  <c r="S53" i="2"/>
  <c r="S45" i="2"/>
  <c r="S44" i="2"/>
  <c r="S54" i="2"/>
  <c r="S49" i="2"/>
  <c r="S47" i="2"/>
  <c r="S43" i="2"/>
  <c r="S50" i="2"/>
  <c r="S48" i="2"/>
  <c r="S51" i="2"/>
  <c r="S3" i="2"/>
  <c r="S5" i="2"/>
  <c r="S8" i="2"/>
  <c r="S9" i="2"/>
  <c r="S19" i="2"/>
  <c r="A21" i="2"/>
  <c r="T1" i="2"/>
  <c r="T20" i="2" s="1"/>
  <c r="T44" i="2" l="1"/>
  <c r="T42" i="2"/>
  <c r="T49" i="2"/>
  <c r="T48" i="2"/>
  <c r="T52" i="2"/>
  <c r="T51" i="2"/>
  <c r="T53" i="2"/>
  <c r="T45" i="2"/>
  <c r="T50" i="2"/>
  <c r="T46" i="2"/>
  <c r="T54" i="2"/>
  <c r="T47" i="2"/>
  <c r="T43" i="2"/>
  <c r="T3" i="2"/>
  <c r="T4" i="2"/>
  <c r="T5" i="2"/>
  <c r="T6" i="2"/>
  <c r="T7" i="2"/>
  <c r="T8" i="2"/>
  <c r="T9" i="2"/>
  <c r="T11" i="2"/>
  <c r="T12" i="2"/>
  <c r="T13" i="2"/>
  <c r="T15" i="2"/>
  <c r="T16" i="2"/>
  <c r="T17" i="2"/>
  <c r="T19" i="2"/>
  <c r="AZ21" i="2"/>
  <c r="AR21" i="2"/>
  <c r="T21" i="2"/>
  <c r="L21" i="2"/>
  <c r="D21" i="2"/>
  <c r="AX21" i="2"/>
  <c r="AP21" i="2"/>
  <c r="R21" i="2"/>
  <c r="J21" i="2"/>
  <c r="AV21" i="2"/>
  <c r="P21" i="2"/>
  <c r="F21" i="2"/>
  <c r="AT21" i="2"/>
  <c r="N21" i="2"/>
  <c r="C21" i="2"/>
  <c r="AS21" i="2"/>
  <c r="AQ21" i="2"/>
  <c r="O21" i="2"/>
  <c r="M21" i="2"/>
  <c r="BB21" i="2"/>
  <c r="K21" i="2"/>
  <c r="BA21" i="2"/>
  <c r="I21" i="2"/>
  <c r="AY21" i="2"/>
  <c r="H21" i="2"/>
  <c r="Q21" i="2"/>
  <c r="AW21" i="2"/>
  <c r="G21" i="2"/>
  <c r="AU21" i="2"/>
  <c r="S21" i="2"/>
  <c r="E21" i="2"/>
  <c r="U1" i="2"/>
  <c r="U21" i="2" s="1"/>
  <c r="A22" i="2"/>
  <c r="AV22" i="2" l="1"/>
  <c r="BB22" i="2"/>
  <c r="AT22" i="2"/>
  <c r="AU22" i="2"/>
  <c r="U22" i="2"/>
  <c r="M22" i="2"/>
  <c r="E22" i="2"/>
  <c r="AR22" i="2"/>
  <c r="S22" i="2"/>
  <c r="K22" i="2"/>
  <c r="C22" i="2"/>
  <c r="AX22" i="2"/>
  <c r="O22" i="2"/>
  <c r="D22" i="2"/>
  <c r="AS22" i="2"/>
  <c r="L22" i="2"/>
  <c r="AW22" i="2"/>
  <c r="Q22" i="2"/>
  <c r="AQ22" i="2"/>
  <c r="P22" i="2"/>
  <c r="AP22" i="2"/>
  <c r="N22" i="2"/>
  <c r="J22" i="2"/>
  <c r="I22" i="2"/>
  <c r="F22" i="2"/>
  <c r="BA22" i="2"/>
  <c r="H22" i="2"/>
  <c r="AZ22" i="2"/>
  <c r="T22" i="2"/>
  <c r="G22" i="2"/>
  <c r="AY22" i="2"/>
  <c r="R22" i="2"/>
  <c r="U51" i="2"/>
  <c r="U50" i="2"/>
  <c r="U46" i="2"/>
  <c r="U42" i="2"/>
  <c r="U49" i="2"/>
  <c r="U48" i="2"/>
  <c r="U44" i="2"/>
  <c r="U53" i="2"/>
  <c r="U54" i="2"/>
  <c r="U45" i="2"/>
  <c r="U47" i="2"/>
  <c r="U52" i="2"/>
  <c r="U43" i="2"/>
  <c r="U4" i="2"/>
  <c r="U5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U20" i="2"/>
  <c r="A23" i="2"/>
  <c r="V1" i="2"/>
  <c r="V22" i="2" s="1"/>
  <c r="AW23" i="2" l="1"/>
  <c r="Q23" i="2"/>
  <c r="I23" i="2"/>
  <c r="AU23" i="2"/>
  <c r="O23" i="2"/>
  <c r="G23" i="2"/>
  <c r="AS23" i="2"/>
  <c r="M23" i="2"/>
  <c r="C23" i="2"/>
  <c r="BA23" i="2"/>
  <c r="AQ23" i="2"/>
  <c r="U23" i="2"/>
  <c r="K23" i="2"/>
  <c r="AY23" i="2"/>
  <c r="V23" i="2"/>
  <c r="H23" i="2"/>
  <c r="AV23" i="2"/>
  <c r="S23" i="2"/>
  <c r="E23" i="2"/>
  <c r="AX23" i="2"/>
  <c r="L23" i="2"/>
  <c r="AT23" i="2"/>
  <c r="J23" i="2"/>
  <c r="AR23" i="2"/>
  <c r="F23" i="2"/>
  <c r="AP23" i="2"/>
  <c r="D23" i="2"/>
  <c r="T23" i="2"/>
  <c r="AZ23" i="2"/>
  <c r="N23" i="2"/>
  <c r="R23" i="2"/>
  <c r="BB23" i="2"/>
  <c r="P23" i="2"/>
  <c r="V45" i="2"/>
  <c r="V50" i="2"/>
  <c r="V51" i="2"/>
  <c r="V42" i="2"/>
  <c r="V49" i="2"/>
  <c r="V48" i="2"/>
  <c r="V43" i="2"/>
  <c r="V46" i="2"/>
  <c r="V52" i="2"/>
  <c r="V47" i="2"/>
  <c r="V53" i="2"/>
  <c r="V44" i="2"/>
  <c r="V54" i="2"/>
  <c r="V3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A24" i="2"/>
  <c r="W1" i="2"/>
  <c r="W47" i="2" l="1"/>
  <c r="W50" i="2"/>
  <c r="W42" i="2"/>
  <c r="W49" i="2"/>
  <c r="W48" i="2"/>
  <c r="W51" i="2"/>
  <c r="W45" i="2"/>
  <c r="W46" i="2"/>
  <c r="W53" i="2"/>
  <c r="W43" i="2"/>
  <c r="W44" i="2"/>
  <c r="W54" i="2"/>
  <c r="W52" i="2"/>
  <c r="W3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AX24" i="2"/>
  <c r="AP24" i="2"/>
  <c r="R24" i="2"/>
  <c r="J24" i="2"/>
  <c r="AV24" i="2"/>
  <c r="P24" i="2"/>
  <c r="H24" i="2"/>
  <c r="BB24" i="2"/>
  <c r="AR24" i="2"/>
  <c r="V24" i="2"/>
  <c r="L24" i="2"/>
  <c r="AZ24" i="2"/>
  <c r="T24" i="2"/>
  <c r="I24" i="2"/>
  <c r="BA24" i="2"/>
  <c r="K24" i="2"/>
  <c r="AW24" i="2"/>
  <c r="U24" i="2"/>
  <c r="F24" i="2"/>
  <c r="AY24" i="2"/>
  <c r="N24" i="2"/>
  <c r="AU24" i="2"/>
  <c r="M24" i="2"/>
  <c r="AT24" i="2"/>
  <c r="G24" i="2"/>
  <c r="AS24" i="2"/>
  <c r="E24" i="2"/>
  <c r="AQ24" i="2"/>
  <c r="W24" i="2"/>
  <c r="D24" i="2"/>
  <c r="S24" i="2"/>
  <c r="C24" i="2"/>
  <c r="Q24" i="2"/>
  <c r="O24" i="2"/>
  <c r="X1" i="2"/>
  <c r="X24" i="2" s="1"/>
  <c r="A25" i="2"/>
  <c r="AY25" i="2" l="1"/>
  <c r="AQ25" i="2"/>
  <c r="S25" i="2"/>
  <c r="K25" i="2"/>
  <c r="C25" i="2"/>
  <c r="AW25" i="2"/>
  <c r="Q25" i="2"/>
  <c r="I25" i="2"/>
  <c r="BA25" i="2"/>
  <c r="AP25" i="2"/>
  <c r="U25" i="2"/>
  <c r="J25" i="2"/>
  <c r="AX25" i="2"/>
  <c r="R25" i="2"/>
  <c r="G25" i="2"/>
  <c r="M25" i="2"/>
  <c r="AZ25" i="2"/>
  <c r="W25" i="2"/>
  <c r="H25" i="2"/>
  <c r="BB25" i="2"/>
  <c r="O25" i="2"/>
  <c r="AV25" i="2"/>
  <c r="N25" i="2"/>
  <c r="AU25" i="2"/>
  <c r="L25" i="2"/>
  <c r="AT25" i="2"/>
  <c r="F25" i="2"/>
  <c r="AS25" i="2"/>
  <c r="X25" i="2"/>
  <c r="E25" i="2"/>
  <c r="P25" i="2"/>
  <c r="AR25" i="2"/>
  <c r="V25" i="2"/>
  <c r="D25" i="2"/>
  <c r="T25" i="2"/>
  <c r="X44" i="2"/>
  <c r="X46" i="2"/>
  <c r="X47" i="2"/>
  <c r="X42" i="2"/>
  <c r="X49" i="2"/>
  <c r="X48" i="2"/>
  <c r="X51" i="2"/>
  <c r="X52" i="2"/>
  <c r="X45" i="2"/>
  <c r="X54" i="2"/>
  <c r="X43" i="2"/>
  <c r="X53" i="2"/>
  <c r="X50" i="2"/>
  <c r="X8" i="2"/>
  <c r="X11" i="2"/>
  <c r="X14" i="2"/>
  <c r="X15" i="2"/>
  <c r="X16" i="2"/>
  <c r="X17" i="2"/>
  <c r="X18" i="2"/>
  <c r="X19" i="2"/>
  <c r="X20" i="2"/>
  <c r="X21" i="2"/>
  <c r="X22" i="2"/>
  <c r="X23" i="2"/>
  <c r="Y1" i="2"/>
  <c r="Y25" i="2" s="1"/>
  <c r="A26" i="2"/>
  <c r="AZ26" i="2" l="1"/>
  <c r="AR26" i="2"/>
  <c r="T26" i="2"/>
  <c r="L26" i="2"/>
  <c r="D26" i="2"/>
  <c r="AX26" i="2"/>
  <c r="AP26" i="2"/>
  <c r="R26" i="2"/>
  <c r="J26" i="2"/>
  <c r="AY26" i="2"/>
  <c r="S26" i="2"/>
  <c r="H26" i="2"/>
  <c r="AV26" i="2"/>
  <c r="P26" i="2"/>
  <c r="F26" i="2"/>
  <c r="AQ26" i="2"/>
  <c r="N26" i="2"/>
  <c r="BB26" i="2"/>
  <c r="X26" i="2"/>
  <c r="K26" i="2"/>
  <c r="Q26" i="2"/>
  <c r="BA26" i="2"/>
  <c r="O26" i="2"/>
  <c r="AW26" i="2"/>
  <c r="M26" i="2"/>
  <c r="AU26" i="2"/>
  <c r="I26" i="2"/>
  <c r="AT26" i="2"/>
  <c r="Y26" i="2"/>
  <c r="G26" i="2"/>
  <c r="AS26" i="2"/>
  <c r="W26" i="2"/>
  <c r="E26" i="2"/>
  <c r="V26" i="2"/>
  <c r="C26" i="2"/>
  <c r="U26" i="2"/>
  <c r="Y53" i="2"/>
  <c r="Y44" i="2"/>
  <c r="Y54" i="2"/>
  <c r="Y46" i="2"/>
  <c r="Y50" i="2"/>
  <c r="Y42" i="2"/>
  <c r="Y49" i="2"/>
  <c r="Y51" i="2"/>
  <c r="Y52" i="2"/>
  <c r="Y48" i="2"/>
  <c r="Y45" i="2"/>
  <c r="Y47" i="2"/>
  <c r="Y43" i="2"/>
  <c r="Y3" i="2"/>
  <c r="Y4" i="2"/>
  <c r="Y5" i="2"/>
  <c r="Y6" i="2"/>
  <c r="Y7" i="2"/>
  <c r="Y8" i="2"/>
  <c r="Y9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Z1" i="2"/>
  <c r="Z26" i="2" s="1"/>
  <c r="A27" i="2"/>
  <c r="BB27" i="2" l="1"/>
  <c r="AX27" i="2"/>
  <c r="AS27" i="2"/>
  <c r="U27" i="2"/>
  <c r="M27" i="2"/>
  <c r="E27" i="2"/>
  <c r="AZ27" i="2"/>
  <c r="AQ27" i="2"/>
  <c r="S27" i="2"/>
  <c r="K27" i="2"/>
  <c r="C27" i="2"/>
  <c r="AW27" i="2"/>
  <c r="Q27" i="2"/>
  <c r="G27" i="2"/>
  <c r="AU27" i="2"/>
  <c r="Y27" i="2"/>
  <c r="O27" i="2"/>
  <c r="D27" i="2"/>
  <c r="AR27" i="2"/>
  <c r="P27" i="2"/>
  <c r="Z27" i="2"/>
  <c r="L27" i="2"/>
  <c r="T27" i="2"/>
  <c r="R27" i="2"/>
  <c r="BA27" i="2"/>
  <c r="N27" i="2"/>
  <c r="AY27" i="2"/>
  <c r="J27" i="2"/>
  <c r="AV27" i="2"/>
  <c r="I27" i="2"/>
  <c r="V27" i="2"/>
  <c r="AT27" i="2"/>
  <c r="X27" i="2"/>
  <c r="H27" i="2"/>
  <c r="AP27" i="2"/>
  <c r="W27" i="2"/>
  <c r="F27" i="2"/>
  <c r="Z53" i="2"/>
  <c r="Z45" i="2"/>
  <c r="Z54" i="2"/>
  <c r="Z44" i="2"/>
  <c r="Z49" i="2"/>
  <c r="Z48" i="2"/>
  <c r="Z46" i="2"/>
  <c r="Z50" i="2"/>
  <c r="Z52" i="2"/>
  <c r="Z43" i="2"/>
  <c r="Z42" i="2"/>
  <c r="Z51" i="2"/>
  <c r="Z47" i="2"/>
  <c r="Z3" i="2"/>
  <c r="Z4" i="2"/>
  <c r="Z5" i="2"/>
  <c r="Z6" i="2"/>
  <c r="Z7" i="2"/>
  <c r="Z8" i="2"/>
  <c r="Z9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AA1" i="2"/>
  <c r="A28" i="2"/>
  <c r="AU28" i="2" l="1"/>
  <c r="W28" i="2"/>
  <c r="O28" i="2"/>
  <c r="G28" i="2"/>
  <c r="AY28" i="2"/>
  <c r="AQ28" i="2"/>
  <c r="AA28" i="2"/>
  <c r="S28" i="2"/>
  <c r="K28" i="2"/>
  <c r="C28" i="2"/>
  <c r="BA28" i="2"/>
  <c r="AP28" i="2"/>
  <c r="U28" i="2"/>
  <c r="J28" i="2"/>
  <c r="AX28" i="2"/>
  <c r="R28" i="2"/>
  <c r="H28" i="2"/>
  <c r="AZ28" i="2"/>
  <c r="X28" i="2"/>
  <c r="I28" i="2"/>
  <c r="AV28" i="2"/>
  <c r="T28" i="2"/>
  <c r="E28" i="2"/>
  <c r="AS28" i="2"/>
  <c r="Z28" i="2"/>
  <c r="F28" i="2"/>
  <c r="V28" i="2"/>
  <c r="D28" i="2"/>
  <c r="BB28" i="2"/>
  <c r="AW28" i="2"/>
  <c r="Y28" i="2"/>
  <c r="AT28" i="2"/>
  <c r="Q28" i="2"/>
  <c r="AR28" i="2"/>
  <c r="P28" i="2"/>
  <c r="L28" i="2"/>
  <c r="N28" i="2"/>
  <c r="M28" i="2"/>
  <c r="AA53" i="2"/>
  <c r="AA49" i="2"/>
  <c r="AA44" i="2"/>
  <c r="AA46" i="2"/>
  <c r="AA47" i="2"/>
  <c r="AA43" i="2"/>
  <c r="AA42" i="2"/>
  <c r="AA50" i="2"/>
  <c r="AA48" i="2"/>
  <c r="AA51" i="2"/>
  <c r="AA52" i="2"/>
  <c r="AA45" i="2"/>
  <c r="AA54" i="2"/>
  <c r="AA3" i="2"/>
  <c r="AA4" i="2"/>
  <c r="AA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29" i="2"/>
  <c r="AB1" i="2"/>
  <c r="AB46" i="2" l="1"/>
  <c r="AB53" i="2"/>
  <c r="AB45" i="2"/>
  <c r="AB54" i="2"/>
  <c r="AB47" i="2"/>
  <c r="AB43" i="2"/>
  <c r="AB51" i="2"/>
  <c r="AB52" i="2"/>
  <c r="AB44" i="2"/>
  <c r="AB42" i="2"/>
  <c r="AB49" i="2"/>
  <c r="AB48" i="2"/>
  <c r="AB50" i="2"/>
  <c r="AB5" i="2"/>
  <c r="AB8" i="2"/>
  <c r="AB11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V29" i="2"/>
  <c r="X29" i="2"/>
  <c r="P29" i="2"/>
  <c r="H29" i="2"/>
  <c r="AZ29" i="2"/>
  <c r="AR29" i="2"/>
  <c r="AB29" i="2"/>
  <c r="T29" i="2"/>
  <c r="L29" i="2"/>
  <c r="D29" i="2"/>
  <c r="AY29" i="2"/>
  <c r="S29" i="2"/>
  <c r="I29" i="2"/>
  <c r="AW29" i="2"/>
  <c r="AA29" i="2"/>
  <c r="Q29" i="2"/>
  <c r="F29" i="2"/>
  <c r="BB29" i="2"/>
  <c r="Y29" i="2"/>
  <c r="K29" i="2"/>
  <c r="AX29" i="2"/>
  <c r="V29" i="2"/>
  <c r="G29" i="2"/>
  <c r="AT29" i="2"/>
  <c r="J29" i="2"/>
  <c r="AQ29" i="2"/>
  <c r="W29" i="2"/>
  <c r="C29" i="2"/>
  <c r="BA29" i="2"/>
  <c r="Z29" i="2"/>
  <c r="AU29" i="2"/>
  <c r="U29" i="2"/>
  <c r="AS29" i="2"/>
  <c r="R29" i="2"/>
  <c r="AP29" i="2"/>
  <c r="O29" i="2"/>
  <c r="N29" i="2"/>
  <c r="M29" i="2"/>
  <c r="E29" i="2"/>
  <c r="AC1" i="2"/>
  <c r="AC29" i="2" s="1"/>
  <c r="A30" i="2"/>
  <c r="AW30" i="2" l="1"/>
  <c r="Y30" i="2"/>
  <c r="Q30" i="2"/>
  <c r="I30" i="2"/>
  <c r="BA30" i="2"/>
  <c r="AS30" i="2"/>
  <c r="AC30" i="2"/>
  <c r="U30" i="2"/>
  <c r="M30" i="2"/>
  <c r="E30" i="2"/>
  <c r="AX30" i="2"/>
  <c r="AB30" i="2"/>
  <c r="R30" i="2"/>
  <c r="G30" i="2"/>
  <c r="AU30" i="2"/>
  <c r="Z30" i="2"/>
  <c r="O30" i="2"/>
  <c r="D30" i="2"/>
  <c r="AP30" i="2"/>
  <c r="AA30" i="2"/>
  <c r="L30" i="2"/>
  <c r="AZ30" i="2"/>
  <c r="W30" i="2"/>
  <c r="J30" i="2"/>
  <c r="AV30" i="2"/>
  <c r="K30" i="2"/>
  <c r="AR30" i="2"/>
  <c r="X30" i="2"/>
  <c r="F30" i="2"/>
  <c r="AT30" i="2"/>
  <c r="T30" i="2"/>
  <c r="AQ30" i="2"/>
  <c r="S30" i="2"/>
  <c r="P30" i="2"/>
  <c r="N30" i="2"/>
  <c r="H30" i="2"/>
  <c r="C30" i="2"/>
  <c r="BB30" i="2"/>
  <c r="AY30" i="2"/>
  <c r="V30" i="2"/>
  <c r="AC42" i="2"/>
  <c r="AC49" i="2"/>
  <c r="AC48" i="2"/>
  <c r="AC43" i="2"/>
  <c r="AC46" i="2"/>
  <c r="AC53" i="2"/>
  <c r="AC44" i="2"/>
  <c r="AC51" i="2"/>
  <c r="AC54" i="2"/>
  <c r="AC47" i="2"/>
  <c r="AC45" i="2"/>
  <c r="AC50" i="2"/>
  <c r="AC52" i="2"/>
  <c r="AC4" i="2"/>
  <c r="AC5" i="2"/>
  <c r="AC6" i="2"/>
  <c r="AC7" i="2"/>
  <c r="AC8" i="2"/>
  <c r="AC9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D1" i="2"/>
  <c r="AD30" i="2" s="1"/>
  <c r="A31" i="2"/>
  <c r="AX31" i="2" l="1"/>
  <c r="AP31" i="2"/>
  <c r="Z31" i="2"/>
  <c r="R31" i="2"/>
  <c r="J31" i="2"/>
  <c r="BB31" i="2"/>
  <c r="AT31" i="2"/>
  <c r="AD31" i="2"/>
  <c r="V31" i="2"/>
  <c r="N31" i="2"/>
  <c r="F31" i="2"/>
  <c r="BA31" i="2"/>
  <c r="AS31" i="2"/>
  <c r="AC31" i="2"/>
  <c r="U31" i="2"/>
  <c r="M31" i="2"/>
  <c r="AQ31" i="2"/>
  <c r="Q31" i="2"/>
  <c r="E31" i="2"/>
  <c r="AZ31" i="2"/>
  <c r="AA31" i="2"/>
  <c r="O31" i="2"/>
  <c r="C31" i="2"/>
  <c r="AW31" i="2"/>
  <c r="P31" i="2"/>
  <c r="AU31" i="2"/>
  <c r="AB31" i="2"/>
  <c r="K31" i="2"/>
  <c r="L31" i="2"/>
  <c r="H31" i="2"/>
  <c r="AV31" i="2"/>
  <c r="T31" i="2"/>
  <c r="AR31" i="2"/>
  <c r="S31" i="2"/>
  <c r="I31" i="2"/>
  <c r="G31" i="2"/>
  <c r="D31" i="2"/>
  <c r="W31" i="2"/>
  <c r="Y31" i="2"/>
  <c r="X31" i="2"/>
  <c r="AY31" i="2"/>
  <c r="AD42" i="2"/>
  <c r="AD49" i="2"/>
  <c r="AD48" i="2"/>
  <c r="AD51" i="2"/>
  <c r="AD53" i="2"/>
  <c r="AD46" i="2"/>
  <c r="AD44" i="2"/>
  <c r="AD54" i="2"/>
  <c r="AD47" i="2"/>
  <c r="AD45" i="2"/>
  <c r="AD50" i="2"/>
  <c r="AD43" i="2"/>
  <c r="AD52" i="2"/>
  <c r="AD3" i="2"/>
  <c r="AD4" i="2"/>
  <c r="AD5" i="2"/>
  <c r="AD6" i="2"/>
  <c r="AD7" i="2"/>
  <c r="AD8" i="2"/>
  <c r="AD9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E1" i="2"/>
  <c r="AE31" i="2" s="1"/>
  <c r="A32" i="2"/>
  <c r="AY32" i="2" l="1"/>
  <c r="AQ32" i="2"/>
  <c r="AA32" i="2"/>
  <c r="S32" i="2"/>
  <c r="K32" i="2"/>
  <c r="C32" i="2"/>
  <c r="AU32" i="2"/>
  <c r="AE32" i="2"/>
  <c r="W32" i="2"/>
  <c r="O32" i="2"/>
  <c r="G32" i="2"/>
  <c r="BB32" i="2"/>
  <c r="AT32" i="2"/>
  <c r="AD32" i="2"/>
  <c r="V32" i="2"/>
  <c r="N32" i="2"/>
  <c r="F32" i="2"/>
  <c r="AZ32" i="2"/>
  <c r="Z32" i="2"/>
  <c r="M32" i="2"/>
  <c r="AW32" i="2"/>
  <c r="X32" i="2"/>
  <c r="J32" i="2"/>
  <c r="AS32" i="2"/>
  <c r="AC32" i="2"/>
  <c r="L32" i="2"/>
  <c r="AP32" i="2"/>
  <c r="Y32" i="2"/>
  <c r="H32" i="2"/>
  <c r="AX32" i="2"/>
  <c r="AB32" i="2"/>
  <c r="D32" i="2"/>
  <c r="AR32" i="2"/>
  <c r="T32" i="2"/>
  <c r="U32" i="2"/>
  <c r="BA32" i="2"/>
  <c r="R32" i="2"/>
  <c r="AV32" i="2"/>
  <c r="Q32" i="2"/>
  <c r="P32" i="2"/>
  <c r="I32" i="2"/>
  <c r="E32" i="2"/>
  <c r="AE46" i="2"/>
  <c r="AE47" i="2"/>
  <c r="AE54" i="2"/>
  <c r="AE50" i="2"/>
  <c r="AE53" i="2"/>
  <c r="AE42" i="2"/>
  <c r="AE49" i="2"/>
  <c r="AE48" i="2"/>
  <c r="AE51" i="2"/>
  <c r="AE45" i="2"/>
  <c r="AE43" i="2"/>
  <c r="AE44" i="2"/>
  <c r="AE52" i="2"/>
  <c r="AE3" i="2"/>
  <c r="AE4" i="2"/>
  <c r="AE5" i="2"/>
  <c r="AE6" i="2"/>
  <c r="AE7" i="2"/>
  <c r="AE8" i="2"/>
  <c r="AE9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F1" i="2"/>
  <c r="A33" i="2"/>
  <c r="AF32" i="2" l="1"/>
  <c r="AF17" i="2"/>
  <c r="AF54" i="2"/>
  <c r="AF42" i="2"/>
  <c r="AF49" i="2"/>
  <c r="AF48" i="2"/>
  <c r="AF51" i="2"/>
  <c r="AF46" i="2"/>
  <c r="AF45" i="2"/>
  <c r="AF43" i="2"/>
  <c r="AF53" i="2"/>
  <c r="AF44" i="2"/>
  <c r="AF50" i="2"/>
  <c r="AF52" i="2"/>
  <c r="AF47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B33" i="2"/>
  <c r="T33" i="2"/>
  <c r="L33" i="2"/>
  <c r="D33" i="2"/>
  <c r="AV33" i="2"/>
  <c r="AF33" i="2"/>
  <c r="X33" i="2"/>
  <c r="P33" i="2"/>
  <c r="H33" i="2"/>
  <c r="AU33" i="2"/>
  <c r="AE33" i="2"/>
  <c r="W33" i="2"/>
  <c r="O33" i="2"/>
  <c r="G33" i="2"/>
  <c r="AX33" i="2"/>
  <c r="V33" i="2"/>
  <c r="J33" i="2"/>
  <c r="AT33" i="2"/>
  <c r="S33" i="2"/>
  <c r="F33" i="2"/>
  <c r="AP33" i="2"/>
  <c r="Z33" i="2"/>
  <c r="I33" i="2"/>
  <c r="U33" i="2"/>
  <c r="C33" i="2"/>
  <c r="Q33" i="2"/>
  <c r="M33" i="2"/>
  <c r="AC33" i="2"/>
  <c r="AA33" i="2"/>
  <c r="BB33" i="2"/>
  <c r="Y33" i="2"/>
  <c r="AY33" i="2"/>
  <c r="R33" i="2"/>
  <c r="AW33" i="2"/>
  <c r="N33" i="2"/>
  <c r="AQ33" i="2"/>
  <c r="K33" i="2"/>
  <c r="E33" i="2"/>
  <c r="AD33" i="2"/>
  <c r="A34" i="2"/>
  <c r="AG1" i="2"/>
  <c r="AG44" i="2" l="1"/>
  <c r="AG46" i="2"/>
  <c r="AG48" i="2"/>
  <c r="AG42" i="2"/>
  <c r="AG49" i="2"/>
  <c r="AG51" i="2"/>
  <c r="AG52" i="2"/>
  <c r="AG43" i="2"/>
  <c r="AG47" i="2"/>
  <c r="AG45" i="2"/>
  <c r="AG53" i="2"/>
  <c r="AG54" i="2"/>
  <c r="AG5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BA34" i="2"/>
  <c r="AC34" i="2"/>
  <c r="U34" i="2"/>
  <c r="M34" i="2"/>
  <c r="E34" i="2"/>
  <c r="AW34" i="2"/>
  <c r="AG34" i="2"/>
  <c r="Y34" i="2"/>
  <c r="Q34" i="2"/>
  <c r="I34" i="2"/>
  <c r="AV34" i="2"/>
  <c r="AF34" i="2"/>
  <c r="X34" i="2"/>
  <c r="P34" i="2"/>
  <c r="H34" i="2"/>
  <c r="AT34" i="2"/>
  <c r="AD34" i="2"/>
  <c r="V34" i="2"/>
  <c r="N34" i="2"/>
  <c r="F34" i="2"/>
  <c r="AQ34" i="2"/>
  <c r="AA34" i="2"/>
  <c r="K34" i="2"/>
  <c r="W34" i="2"/>
  <c r="G34" i="2"/>
  <c r="AY34" i="2"/>
  <c r="AE34" i="2"/>
  <c r="J34" i="2"/>
  <c r="Z34" i="2"/>
  <c r="C34" i="2"/>
  <c r="AP34" i="2"/>
  <c r="O34" i="2"/>
  <c r="D34" i="2"/>
  <c r="L34" i="2"/>
  <c r="AX34" i="2"/>
  <c r="AR34" i="2"/>
  <c r="AB34" i="2"/>
  <c r="T34" i="2"/>
  <c r="S34" i="2"/>
  <c r="R34" i="2"/>
  <c r="AG33" i="2"/>
  <c r="A35" i="2"/>
  <c r="AH1" i="2"/>
  <c r="BB35" i="2" l="1"/>
  <c r="AT35" i="2"/>
  <c r="AD35" i="2"/>
  <c r="V35" i="2"/>
  <c r="N35" i="2"/>
  <c r="F35" i="2"/>
  <c r="AX35" i="2"/>
  <c r="AP35" i="2"/>
  <c r="AH35" i="2"/>
  <c r="Z35" i="2"/>
  <c r="R35" i="2"/>
  <c r="J35" i="2"/>
  <c r="AG35" i="2"/>
  <c r="Y35" i="2"/>
  <c r="Q35" i="2"/>
  <c r="I35" i="2"/>
  <c r="AU35" i="2"/>
  <c r="AE35" i="2"/>
  <c r="W35" i="2"/>
  <c r="O35" i="2"/>
  <c r="G35" i="2"/>
  <c r="AZ35" i="2"/>
  <c r="T35" i="2"/>
  <c r="D35" i="2"/>
  <c r="AV35" i="2"/>
  <c r="AF35" i="2"/>
  <c r="P35" i="2"/>
  <c r="S35" i="2"/>
  <c r="L35" i="2"/>
  <c r="M35" i="2"/>
  <c r="AQ35" i="2"/>
  <c r="K35" i="2"/>
  <c r="H35" i="2"/>
  <c r="AC35" i="2"/>
  <c r="AB35" i="2"/>
  <c r="AA35" i="2"/>
  <c r="X35" i="2"/>
  <c r="U35" i="2"/>
  <c r="E35" i="2"/>
  <c r="BA35" i="2"/>
  <c r="C35" i="2"/>
  <c r="AH53" i="2"/>
  <c r="AH49" i="2"/>
  <c r="AH44" i="2"/>
  <c r="AH54" i="2"/>
  <c r="AH48" i="2"/>
  <c r="AH47" i="2"/>
  <c r="AH46" i="2"/>
  <c r="AH42" i="2"/>
  <c r="AH50" i="2"/>
  <c r="AH51" i="2"/>
  <c r="AH52" i="2"/>
  <c r="AH45" i="2"/>
  <c r="AH4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5" i="2"/>
  <c r="AH26" i="2"/>
  <c r="AH27" i="2"/>
  <c r="AH28" i="2"/>
  <c r="AH29" i="2"/>
  <c r="AH30" i="2"/>
  <c r="AH31" i="2"/>
  <c r="AH34" i="2"/>
  <c r="A36" i="2"/>
  <c r="AI1" i="2"/>
  <c r="AI35" i="2" s="1"/>
  <c r="AI46" i="2" l="1"/>
  <c r="AI53" i="2"/>
  <c r="AI42" i="2"/>
  <c r="AI45" i="2"/>
  <c r="AI43" i="2"/>
  <c r="AI44" i="2"/>
  <c r="AI48" i="2"/>
  <c r="AI50" i="2"/>
  <c r="AI52" i="2"/>
  <c r="AI51" i="2"/>
  <c r="AI54" i="2"/>
  <c r="AI49" i="2"/>
  <c r="AI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4" i="2"/>
  <c r="AU36" i="2"/>
  <c r="AE36" i="2"/>
  <c r="W36" i="2"/>
  <c r="O36" i="2"/>
  <c r="G36" i="2"/>
  <c r="AY36" i="2"/>
  <c r="AQ36" i="2"/>
  <c r="AI36" i="2"/>
  <c r="AA36" i="2"/>
  <c r="S36" i="2"/>
  <c r="K36" i="2"/>
  <c r="C36" i="2"/>
  <c r="AX36" i="2"/>
  <c r="AP36" i="2"/>
  <c r="AH36" i="2"/>
  <c r="Z36" i="2"/>
  <c r="R36" i="2"/>
  <c r="J36" i="2"/>
  <c r="AV36" i="2"/>
  <c r="AF36" i="2"/>
  <c r="X36" i="2"/>
  <c r="P36" i="2"/>
  <c r="H36" i="2"/>
  <c r="AS36" i="2"/>
  <c r="AC36" i="2"/>
  <c r="M36" i="2"/>
  <c r="Y36" i="2"/>
  <c r="I36" i="2"/>
  <c r="AB36" i="2"/>
  <c r="E36" i="2"/>
  <c r="U36" i="2"/>
  <c r="AT36" i="2"/>
  <c r="Q36" i="2"/>
  <c r="N36" i="2"/>
  <c r="L36" i="2"/>
  <c r="F36" i="2"/>
  <c r="BA36" i="2"/>
  <c r="AZ36" i="2"/>
  <c r="AG36" i="2"/>
  <c r="AD36" i="2"/>
  <c r="V36" i="2"/>
  <c r="T36" i="2"/>
  <c r="D36" i="2"/>
  <c r="BB36" i="2"/>
  <c r="AJ1" i="2"/>
  <c r="AJ36" i="2" s="1"/>
  <c r="A37" i="2"/>
  <c r="AJ44" i="2" l="1"/>
  <c r="AJ51" i="2"/>
  <c r="AJ53" i="2"/>
  <c r="AJ45" i="2"/>
  <c r="AJ47" i="2"/>
  <c r="AJ43" i="2"/>
  <c r="AJ42" i="2"/>
  <c r="AJ49" i="2"/>
  <c r="AJ48" i="2"/>
  <c r="AJ46" i="2"/>
  <c r="AJ52" i="2"/>
  <c r="AJ54" i="2"/>
  <c r="AJ50" i="2"/>
  <c r="AJ3" i="2"/>
  <c r="AJ4" i="2"/>
  <c r="AJ5" i="2"/>
  <c r="AJ6" i="2"/>
  <c r="AJ7" i="2"/>
  <c r="AJ8" i="2"/>
  <c r="AJ9" i="2"/>
  <c r="AJ10" i="2"/>
  <c r="AJ11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4" i="2"/>
  <c r="AJ35" i="2"/>
  <c r="AY37" i="2"/>
  <c r="AQ37" i="2"/>
  <c r="AI37" i="2"/>
  <c r="AA37" i="2"/>
  <c r="S37" i="2"/>
  <c r="K37" i="2"/>
  <c r="C37" i="2"/>
  <c r="AG37" i="2"/>
  <c r="Y37" i="2"/>
  <c r="Q37" i="2"/>
  <c r="I37" i="2"/>
  <c r="AV37" i="2"/>
  <c r="AF37" i="2"/>
  <c r="X37" i="2"/>
  <c r="P37" i="2"/>
  <c r="H37" i="2"/>
  <c r="AU37" i="2"/>
  <c r="AE37" i="2"/>
  <c r="W37" i="2"/>
  <c r="O37" i="2"/>
  <c r="AS37" i="2"/>
  <c r="AC37" i="2"/>
  <c r="M37" i="2"/>
  <c r="BA37" i="2"/>
  <c r="U37" i="2"/>
  <c r="F37" i="2"/>
  <c r="AZ37" i="2"/>
  <c r="AJ37" i="2"/>
  <c r="T37" i="2"/>
  <c r="E37" i="2"/>
  <c r="AT37" i="2"/>
  <c r="AD37" i="2"/>
  <c r="N37" i="2"/>
  <c r="AP37" i="2"/>
  <c r="J37" i="2"/>
  <c r="AH37" i="2"/>
  <c r="D37" i="2"/>
  <c r="Z37" i="2"/>
  <c r="R37" i="2"/>
  <c r="AB37" i="2"/>
  <c r="V37" i="2"/>
  <c r="L37" i="2"/>
  <c r="BB37" i="2"/>
  <c r="AX37" i="2"/>
  <c r="G37" i="2"/>
  <c r="A38" i="2"/>
  <c r="AK1" i="2"/>
  <c r="AK46" i="2" l="1"/>
  <c r="AK52" i="2"/>
  <c r="AK43" i="2"/>
  <c r="AK53" i="2"/>
  <c r="AK44" i="2"/>
  <c r="AK45" i="2"/>
  <c r="AK54" i="2"/>
  <c r="AK47" i="2"/>
  <c r="AK50" i="2"/>
  <c r="AK42" i="2"/>
  <c r="AK49" i="2"/>
  <c r="AK48" i="2"/>
  <c r="AK51" i="2"/>
  <c r="AK3" i="2"/>
  <c r="AK4" i="2"/>
  <c r="AK5" i="2"/>
  <c r="AK6" i="2"/>
  <c r="AK7" i="2"/>
  <c r="AK8" i="2"/>
  <c r="AK9" i="2"/>
  <c r="AK10" i="2"/>
  <c r="AK11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4" i="2"/>
  <c r="AK35" i="2"/>
  <c r="AK36" i="2"/>
  <c r="AZ38" i="2"/>
  <c r="AJ38" i="2"/>
  <c r="AB38" i="2"/>
  <c r="T38" i="2"/>
  <c r="L38" i="2"/>
  <c r="D38" i="2"/>
  <c r="AX38" i="2"/>
  <c r="AP38" i="2"/>
  <c r="AH38" i="2"/>
  <c r="Z38" i="2"/>
  <c r="R38" i="2"/>
  <c r="J38" i="2"/>
  <c r="AG38" i="2"/>
  <c r="Y38" i="2"/>
  <c r="Q38" i="2"/>
  <c r="I38" i="2"/>
  <c r="AV38" i="2"/>
  <c r="AF38" i="2"/>
  <c r="X38" i="2"/>
  <c r="P38" i="2"/>
  <c r="H38" i="2"/>
  <c r="BB38" i="2"/>
  <c r="V38" i="2"/>
  <c r="F38" i="2"/>
  <c r="AT38" i="2"/>
  <c r="AD38" i="2"/>
  <c r="N38" i="2"/>
  <c r="AS38" i="2"/>
  <c r="AC38" i="2"/>
  <c r="M38" i="2"/>
  <c r="W38" i="2"/>
  <c r="G38" i="2"/>
  <c r="AY38" i="2"/>
  <c r="S38" i="2"/>
  <c r="AQ38" i="2"/>
  <c r="K38" i="2"/>
  <c r="O38" i="2"/>
  <c r="AU38" i="2"/>
  <c r="C38" i="2"/>
  <c r="AI38" i="2"/>
  <c r="AE38" i="2"/>
  <c r="AA38" i="2"/>
  <c r="U38" i="2"/>
  <c r="BA38" i="2"/>
  <c r="AK38" i="2"/>
  <c r="E38" i="2"/>
  <c r="AK37" i="2"/>
  <c r="AL1" i="2"/>
  <c r="AL38" i="2" s="1"/>
  <c r="A39" i="2"/>
  <c r="AL53" i="2" l="1"/>
  <c r="AL42" i="2"/>
  <c r="AL49" i="2"/>
  <c r="AL48" i="2"/>
  <c r="AL46" i="2"/>
  <c r="AL44" i="2"/>
  <c r="AL54" i="2"/>
  <c r="AL52" i="2"/>
  <c r="AL47" i="2"/>
  <c r="AL45" i="2"/>
  <c r="AL50" i="2"/>
  <c r="AL51" i="2"/>
  <c r="AL43" i="2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4" i="2"/>
  <c r="AL35" i="2"/>
  <c r="AL36" i="2"/>
  <c r="AL37" i="2"/>
  <c r="BB39" i="2"/>
  <c r="AT39" i="2"/>
  <c r="BA39" i="2"/>
  <c r="AS39" i="2"/>
  <c r="AK39" i="2"/>
  <c r="AC39" i="2"/>
  <c r="U39" i="2"/>
  <c r="M39" i="2"/>
  <c r="E39" i="2"/>
  <c r="AZ39" i="2"/>
  <c r="AY39" i="2"/>
  <c r="AQ39" i="2"/>
  <c r="AI39" i="2"/>
  <c r="AA39" i="2"/>
  <c r="S39" i="2"/>
  <c r="K39" i="2"/>
  <c r="C39" i="2"/>
  <c r="AX39" i="2"/>
  <c r="AP39" i="2"/>
  <c r="AH39" i="2"/>
  <c r="Z39" i="2"/>
  <c r="R39" i="2"/>
  <c r="J39" i="2"/>
  <c r="AW39" i="2"/>
  <c r="AG39" i="2"/>
  <c r="Y39" i="2"/>
  <c r="Q39" i="2"/>
  <c r="I39" i="2"/>
  <c r="AV39" i="2"/>
  <c r="AE39" i="2"/>
  <c r="O39" i="2"/>
  <c r="W39" i="2"/>
  <c r="G39" i="2"/>
  <c r="AL39" i="2"/>
  <c r="V39" i="2"/>
  <c r="F39" i="2"/>
  <c r="AF39" i="2"/>
  <c r="P39" i="2"/>
  <c r="AB39" i="2"/>
  <c r="T39" i="2"/>
  <c r="AR39" i="2"/>
  <c r="D39" i="2"/>
  <c r="AJ39" i="2"/>
  <c r="AD39" i="2"/>
  <c r="X39" i="2"/>
  <c r="N39" i="2"/>
  <c r="AU39" i="2"/>
  <c r="L39" i="2"/>
  <c r="H39" i="2"/>
  <c r="A41" i="2"/>
  <c r="A40" i="2"/>
  <c r="AM1" i="2"/>
  <c r="AM39" i="2" s="1"/>
  <c r="AV41" i="2" l="1"/>
  <c r="AF41" i="2"/>
  <c r="X41" i="2"/>
  <c r="P41" i="2"/>
  <c r="H41" i="2"/>
  <c r="AU41" i="2"/>
  <c r="AM41" i="2"/>
  <c r="AE41" i="2"/>
  <c r="W41" i="2"/>
  <c r="O41" i="2"/>
  <c r="G41" i="2"/>
  <c r="BB41" i="2"/>
  <c r="AT41" i="2"/>
  <c r="AL41" i="2"/>
  <c r="AD41" i="2"/>
  <c r="V41" i="2"/>
  <c r="N41" i="2"/>
  <c r="F41" i="2"/>
  <c r="BA41" i="2"/>
  <c r="AS41" i="2"/>
  <c r="AK41" i="2"/>
  <c r="AC41" i="2"/>
  <c r="U41" i="2"/>
  <c r="M41" i="2"/>
  <c r="E41" i="2"/>
  <c r="AZ41" i="2"/>
  <c r="AR41" i="2"/>
  <c r="AJ41" i="2"/>
  <c r="AB41" i="2"/>
  <c r="T41" i="2"/>
  <c r="L41" i="2"/>
  <c r="D41" i="2"/>
  <c r="AY41" i="2"/>
  <c r="AQ41" i="2"/>
  <c r="AI41" i="2"/>
  <c r="AA41" i="2"/>
  <c r="S41" i="2"/>
  <c r="K41" i="2"/>
  <c r="C41" i="2"/>
  <c r="AH41" i="2"/>
  <c r="AX41" i="2"/>
  <c r="R41" i="2"/>
  <c r="AW41" i="2"/>
  <c r="Q41" i="2"/>
  <c r="I41" i="2"/>
  <c r="Z41" i="2"/>
  <c r="J41" i="2"/>
  <c r="Y41" i="2"/>
  <c r="AP41" i="2"/>
  <c r="AG41" i="2"/>
  <c r="AM50" i="2"/>
  <c r="AM42" i="2"/>
  <c r="AM49" i="2"/>
  <c r="AM48" i="2"/>
  <c r="AM51" i="2"/>
  <c r="AM45" i="2"/>
  <c r="AM52" i="2"/>
  <c r="AM46" i="2"/>
  <c r="AM44" i="2"/>
  <c r="AM53" i="2"/>
  <c r="AM54" i="2"/>
  <c r="AM47" i="2"/>
  <c r="AM43" i="2"/>
  <c r="AM4" i="2"/>
  <c r="AM5" i="2"/>
  <c r="AM6" i="2"/>
  <c r="AM7" i="2"/>
  <c r="AM8" i="2"/>
  <c r="AM9" i="2"/>
  <c r="AM10" i="2"/>
  <c r="AM11" i="2"/>
  <c r="AM12" i="2"/>
  <c r="AM14" i="2"/>
  <c r="AM15" i="2"/>
  <c r="AM16" i="2"/>
  <c r="AM17" i="2"/>
  <c r="AM18" i="2"/>
  <c r="AM34" i="2"/>
  <c r="AM35" i="2"/>
  <c r="AM36" i="2"/>
  <c r="AM37" i="2"/>
  <c r="AM38" i="2"/>
  <c r="AU40" i="2"/>
  <c r="AM40" i="2"/>
  <c r="AE40" i="2"/>
  <c r="W40" i="2"/>
  <c r="O40" i="2"/>
  <c r="G40" i="2"/>
  <c r="BB40" i="2"/>
  <c r="AT40" i="2"/>
  <c r="AL40" i="2"/>
  <c r="AD40" i="2"/>
  <c r="V40" i="2"/>
  <c r="N40" i="2"/>
  <c r="F40" i="2"/>
  <c r="BA40" i="2"/>
  <c r="AS40" i="2"/>
  <c r="AK40" i="2"/>
  <c r="AC40" i="2"/>
  <c r="U40" i="2"/>
  <c r="M40" i="2"/>
  <c r="E40" i="2"/>
  <c r="AZ40" i="2"/>
  <c r="AR40" i="2"/>
  <c r="AJ40" i="2"/>
  <c r="AB40" i="2"/>
  <c r="T40" i="2"/>
  <c r="L40" i="2"/>
  <c r="D40" i="2"/>
  <c r="AY40" i="2"/>
  <c r="AQ40" i="2"/>
  <c r="AI40" i="2"/>
  <c r="AA40" i="2"/>
  <c r="S40" i="2"/>
  <c r="K40" i="2"/>
  <c r="C40" i="2"/>
  <c r="AX40" i="2"/>
  <c r="AP40" i="2"/>
  <c r="AH40" i="2"/>
  <c r="Z40" i="2"/>
  <c r="R40" i="2"/>
  <c r="J40" i="2"/>
  <c r="Y40" i="2"/>
  <c r="I40" i="2"/>
  <c r="H40" i="2"/>
  <c r="AF40" i="2"/>
  <c r="Q40" i="2"/>
  <c r="AW40" i="2"/>
  <c r="AV40" i="2"/>
  <c r="AG40" i="2"/>
  <c r="X40" i="2"/>
  <c r="P40" i="2"/>
  <c r="AN1" i="2"/>
  <c r="AO1" i="2"/>
  <c r="AO40" i="2" s="1"/>
  <c r="AO41" i="2" l="1"/>
  <c r="AO50" i="2"/>
  <c r="AO46" i="2"/>
  <c r="AO42" i="2"/>
  <c r="AO49" i="2"/>
  <c r="AO51" i="2"/>
  <c r="AO45" i="2"/>
  <c r="AO43" i="2"/>
  <c r="AO47" i="2"/>
  <c r="AO53" i="2"/>
  <c r="AO48" i="2"/>
  <c r="AO44" i="2"/>
  <c r="AO54" i="2"/>
  <c r="AO52" i="2"/>
  <c r="AO4" i="2"/>
  <c r="AO5" i="2"/>
  <c r="AO6" i="2"/>
  <c r="AO7" i="2"/>
  <c r="AO8" i="2"/>
  <c r="AO9" i="2"/>
  <c r="AO10" i="2"/>
  <c r="AO11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N47" i="2"/>
  <c r="AN50" i="2"/>
  <c r="AN42" i="2"/>
  <c r="AN49" i="2"/>
  <c r="AN48" i="2"/>
  <c r="AN51" i="2"/>
  <c r="AN43" i="2"/>
  <c r="AN54" i="2"/>
  <c r="AN53" i="2"/>
  <c r="AN52" i="2"/>
  <c r="AN44" i="2"/>
  <c r="AN46" i="2"/>
  <c r="AN45" i="2"/>
  <c r="AN3" i="2"/>
  <c r="AN5" i="2"/>
  <c r="AN6" i="2"/>
  <c r="AN7" i="2"/>
  <c r="AN8" i="2"/>
  <c r="AN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1" i="2"/>
  <c r="AN40" i="2"/>
  <c r="BF7" i="2" l="1"/>
  <c r="BF4" i="2"/>
  <c r="BF6" i="2"/>
  <c r="BF5" i="2"/>
  <c r="BF8" i="2"/>
  <c r="BF55" i="2" l="1"/>
  <c r="BG3" i="2" s="1"/>
  <c r="BG47" i="2" l="1"/>
  <c r="BG39" i="2"/>
  <c r="BG31" i="2"/>
  <c r="BG23" i="2"/>
  <c r="BG15" i="2"/>
  <c r="BG7" i="2"/>
  <c r="BG5" i="2"/>
  <c r="BG54" i="2"/>
  <c r="BG53" i="2"/>
  <c r="BG45" i="2"/>
  <c r="BG37" i="2"/>
  <c r="BG29" i="2"/>
  <c r="BG21" i="2"/>
  <c r="BG52" i="2"/>
  <c r="BG44" i="2"/>
  <c r="BG36" i="2"/>
  <c r="BG28" i="2"/>
  <c r="BG20" i="2"/>
  <c r="BG12" i="2"/>
  <c r="BG4" i="2"/>
  <c r="BG51" i="2"/>
  <c r="BG43" i="2"/>
  <c r="BG35" i="2"/>
  <c r="BG27" i="2"/>
  <c r="BG19" i="2"/>
  <c r="BG11" i="2"/>
  <c r="BG50" i="2"/>
  <c r="BG42" i="2"/>
  <c r="BG34" i="2"/>
  <c r="BG26" i="2"/>
  <c r="BG18" i="2"/>
  <c r="BG10" i="2"/>
  <c r="BG49" i="2"/>
  <c r="BG41" i="2"/>
  <c r="BG33" i="2"/>
  <c r="BG25" i="2"/>
  <c r="BG17" i="2"/>
  <c r="BG9" i="2"/>
  <c r="BG38" i="2"/>
  <c r="BG30" i="2"/>
  <c r="BG14" i="2"/>
  <c r="BG13" i="2"/>
  <c r="BG48" i="2"/>
  <c r="BG40" i="2"/>
  <c r="BG32" i="2"/>
  <c r="BG24" i="2"/>
  <c r="BG16" i="2"/>
  <c r="BG8" i="2"/>
  <c r="BG46" i="2"/>
  <c r="BG22" i="2"/>
  <c r="BG6" i="2"/>
  <c r="BG55" i="2" l="1"/>
</calcChain>
</file>

<file path=xl/sharedStrings.xml><?xml version="1.0" encoding="utf-8"?>
<sst xmlns="http://schemas.openxmlformats.org/spreadsheetml/2006/main" count="304" uniqueCount="154">
  <si>
    <t>Name</t>
  </si>
  <si>
    <t>Farbe</t>
  </si>
  <si>
    <t>ID</t>
  </si>
  <si>
    <t>M:UniverCity</t>
  </si>
  <si>
    <t>Klaus Sailer</t>
  </si>
  <si>
    <t>Peter Dürr</t>
  </si>
  <si>
    <t>Wolfgang Gehra</t>
  </si>
  <si>
    <t>SEA:lab</t>
  </si>
  <si>
    <t>Real Projects</t>
  </si>
  <si>
    <t>Real Time Innovation</t>
  </si>
  <si>
    <t>Susanna Eder</t>
  </si>
  <si>
    <t>Andreas Hammerl</t>
  </si>
  <si>
    <t>Sven Sterzenbach</t>
  </si>
  <si>
    <t>DTLab</t>
  </si>
  <si>
    <t>Precelerator</t>
  </si>
  <si>
    <t>Visual Scoremap</t>
  </si>
  <si>
    <t>Lern-Lösungs-Skript</t>
  </si>
  <si>
    <t>Community</t>
  </si>
  <si>
    <t>#470E40</t>
  </si>
  <si>
    <t>#DA2F5C</t>
  </si>
  <si>
    <t>#EAC34B</t>
  </si>
  <si>
    <t>Beschreibung</t>
  </si>
  <si>
    <t>Deep Dive</t>
  </si>
  <si>
    <t>Impact for Future</t>
  </si>
  <si>
    <t>Start for Future</t>
  </si>
  <si>
    <t>Familie</t>
  </si>
  <si>
    <t>Minimum</t>
  </si>
  <si>
    <t>Maximum</t>
  </si>
  <si>
    <t>Mittelwert</t>
  </si>
  <si>
    <t>to</t>
  </si>
  <si>
    <t>from</t>
  </si>
  <si>
    <t>sum</t>
  </si>
  <si>
    <t>degrees</t>
  </si>
  <si>
    <t>ratio max:min</t>
  </si>
  <si>
    <t>Program Start for Future</t>
  </si>
  <si>
    <t>SFF Platform</t>
  </si>
  <si>
    <t>Program Impact for Future</t>
  </si>
  <si>
    <t>Tandem+</t>
  </si>
  <si>
    <t>Program Tandem+ for Startups</t>
  </si>
  <si>
    <t>EUFORIA</t>
  </si>
  <si>
    <t>eBridge</t>
  </si>
  <si>
    <t>entreTime</t>
  </si>
  <si>
    <t>Program entreTime Teaching through entrepreneurship</t>
  </si>
  <si>
    <t>Program EUFORIA Empowering entrepreneurial ecosystems</t>
  </si>
  <si>
    <t xml:space="preserve">Program eBridge international network fostering societal and technological innovation through entrepreneurship </t>
  </si>
  <si>
    <t>EUAccel</t>
  </si>
  <si>
    <t>Program EUAccel for Startups</t>
  </si>
  <si>
    <t>Impact Measurement</t>
  </si>
  <si>
    <t>Start-for-Future community platform</t>
  </si>
  <si>
    <t>entrepreneurship process framework</t>
  </si>
  <si>
    <t>Systems Modeling</t>
  </si>
  <si>
    <t>IFF Governance</t>
  </si>
  <si>
    <t>development of governance structures for the IFF program</t>
  </si>
  <si>
    <t>IFF Curriculum</t>
  </si>
  <si>
    <t>development of curricula for MOOCs, modules, certificates and BA/MA programs</t>
  </si>
  <si>
    <t>entrepreneurship teaching format at Social Entrepreneurship Academy</t>
  </si>
  <si>
    <t>entrepreneurship teaching format at Hochschule München</t>
  </si>
  <si>
    <t>project master program entrepreneurship and digital transformation</t>
  </si>
  <si>
    <t>#6a97e6</t>
  </si>
  <si>
    <t>#3d4ac4</t>
  </si>
  <si>
    <t>Klaus Sailer, CEO @ SCE</t>
  </si>
  <si>
    <t>Herberet Gillig</t>
  </si>
  <si>
    <t>Audrey Stolze</t>
  </si>
  <si>
    <t>Audrey Stolze, head of entrepreneurship research @ SCE</t>
  </si>
  <si>
    <t>Andreas Hammerl, startup manager @ SCE</t>
  </si>
  <si>
    <t>Herbert Gillig, head of Gründungsförderung @ SCE</t>
  </si>
  <si>
    <t>Susanna Eder, team member qualification @ SCE</t>
  </si>
  <si>
    <t>Anke van Kempen</t>
  </si>
  <si>
    <t>Ulrich Moosheimer</t>
  </si>
  <si>
    <t>Markus Frenzl</t>
  </si>
  <si>
    <t>Julia Eiche</t>
  </si>
  <si>
    <t>Bettina Maisch</t>
  </si>
  <si>
    <t>Andreas Eursch</t>
  </si>
  <si>
    <t>#2d8a59</t>
  </si>
  <si>
    <t>#6fd992</t>
  </si>
  <si>
    <t>digital transformation lab</t>
  </si>
  <si>
    <t>innovation network of Hochschule München</t>
  </si>
  <si>
    <t>MUCDAI</t>
  </si>
  <si>
    <t>Munich Center for Digital Sciences and AI</t>
  </si>
  <si>
    <t>Startup Incubator</t>
  </si>
  <si>
    <t>community space for innovation and entrepreneurship, prototyping and new technologies, open to all students and affiliates of Hochschule München</t>
  </si>
  <si>
    <t>startup consulting open to all students and affiliates of Hochschule München</t>
  </si>
  <si>
    <t>incubation space of the Hochschule München, open to members of the Startup League</t>
  </si>
  <si>
    <t>1-Projects</t>
  </si>
  <si>
    <t>2-Programs</t>
  </si>
  <si>
    <t>3-Players</t>
  </si>
  <si>
    <t>4-Ressources</t>
  </si>
  <si>
    <t>RTI Toolset</t>
  </si>
  <si>
    <t>real time innovation pattern cards and canvas</t>
  </si>
  <si>
    <t>development of conceptual framework for impact attribution</t>
  </si>
  <si>
    <t>development of framework for impact modeling</t>
  </si>
  <si>
    <t>SFF Community</t>
  </si>
  <si>
    <t>development of Start-for-Future community</t>
  </si>
  <si>
    <t>Chord Diagram</t>
  </si>
  <si>
    <t>visualization of relationships in complex ecosystems</t>
  </si>
  <si>
    <t>visualization of goals, indicators and achievements</t>
  </si>
  <si>
    <t>tool for planning learning processes</t>
  </si>
  <si>
    <t>Students</t>
  </si>
  <si>
    <t>Professors</t>
  </si>
  <si>
    <t>Enterprises</t>
  </si>
  <si>
    <t>students at Hochschule München and beyond</t>
  </si>
  <si>
    <t>teaching and research staff at Hochschule München</t>
  </si>
  <si>
    <t>cooperating organizations and corporations</t>
  </si>
  <si>
    <t>members of the included (urban or rural) communities</t>
  </si>
  <si>
    <t>5-Tools</t>
  </si>
  <si>
    <t>6-Targets</t>
  </si>
  <si>
    <t>7-Metrics</t>
  </si>
  <si>
    <t>Research Funds</t>
  </si>
  <si>
    <t>Startup Acitivity</t>
  </si>
  <si>
    <t>Startup Consulting</t>
  </si>
  <si>
    <t>Publications</t>
  </si>
  <si>
    <t>Tool Development</t>
  </si>
  <si>
    <t>Co-Creation</t>
  </si>
  <si>
    <t>Mindset</t>
  </si>
  <si>
    <t>entrepreneurial and innovation mindset</t>
  </si>
  <si>
    <t>co-creation with cooperating organizations</t>
  </si>
  <si>
    <t>development of software supported solutions</t>
  </si>
  <si>
    <t>publications and documentations</t>
  </si>
  <si>
    <t>mentoring or coaching of startup teams, founding acitivities</t>
  </si>
  <si>
    <t>acquisition of research funds and stipends</t>
  </si>
  <si>
    <t>Network</t>
  </si>
  <si>
    <t>establishment of an (international) entrepreneurship community network</t>
  </si>
  <si>
    <t>Verbindungslogik zwischen Familien</t>
  </si>
  <si>
    <t>What is the current activity or activity bundle that is being worked on?</t>
  </si>
  <si>
    <t>Which digital or non-digital solutions are applied or developed?</t>
  </si>
  <si>
    <t>Which organizational resources are applied or developed?</t>
  </si>
  <si>
    <t>Who are the people engaged and investing their time?</t>
  </si>
  <si>
    <t>Which target groups are supposed to be addressed by the results?</t>
  </si>
  <si>
    <t>Which outputs are generated and may be used to measure success?</t>
  </si>
  <si>
    <t>Family</t>
  </si>
  <si>
    <t>Description</t>
  </si>
  <si>
    <t>player</t>
  </si>
  <si>
    <t>project</t>
  </si>
  <si>
    <t>-&gt;</t>
  </si>
  <si>
    <t>program</t>
  </si>
  <si>
    <r>
      <t xml:space="preserve">projects </t>
    </r>
    <r>
      <rPr>
        <b/>
        <sz val="12"/>
        <color theme="1"/>
        <rFont val="Calibri"/>
        <family val="2"/>
        <scheme val="minor"/>
      </rPr>
      <t xml:space="preserve">contribute to </t>
    </r>
    <r>
      <rPr>
        <sz val="12"/>
        <color theme="1"/>
        <rFont val="Calibri"/>
        <family val="2"/>
        <scheme val="minor"/>
      </rPr>
      <t>programs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</si>
  <si>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projects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</si>
  <si>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programs</t>
    </r>
  </si>
  <si>
    <t>resources</t>
  </si>
  <si>
    <t>target</t>
  </si>
  <si>
    <t>metric</t>
  </si>
  <si>
    <t>tool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</si>
  <si>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resources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</si>
  <si>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programs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</si>
  <si>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projects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</si>
  <si>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projects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</si>
  <si>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</si>
  <si>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</si>
  <si>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resources are </t>
    </r>
    <r>
      <rPr>
        <b/>
        <sz val="12"/>
        <color theme="1"/>
        <rFont val="Calibri"/>
        <family val="2"/>
        <scheme val="minor"/>
      </rPr>
      <t>applied to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</si>
  <si>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</si>
  <si>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</si>
  <si>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</si>
  <si>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programs</t>
    </r>
  </si>
  <si>
    <t>Where does the financing and/or mandate come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</si>
</sst>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Border="1" applyAlignment="1">
      <alignment textRotation="90" wrapText="1"/>
    </xf>
    <xf numFmtId="0" fontId="1" fillId="0" borderId="0" xfId="0" applyFont="1" applyBorder="1" applyAlignment="1">
      <alignment horizontal="left" textRotation="90" wrapText="1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9524</xdr:colOff>
      <xdr:row>11</xdr:row>
      <xdr:rowOff>9525</xdr:rowOff>
    </xdr:from>
    <xdr:to>
      <xdr:col>14</xdr:col>
      <xdr:colOff>575047</xdr:colOff>
      <xdr:row>33</xdr:row>
      <xdr:rowOff>195245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8E1810E-D00C-484C-9838-615360C0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4" y="2209800"/>
          <a:ext cx="5594723" cy="4586270"/>
        </a:xfrm>
        <a:prstGeom prst="rect">
          <a:avLst/>
        </a:prstGeom>
        <a:solidFill>
          <a:schemeClr val="bg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J56"/>
  <sheetViews>
    <sheetView tabSelected="1" zoomScale="111" zoomScaleNormal="100" workbookViewId="0"/>
  </sheetViews>
  <sheetFormatPr baseColWidth="10" defaultColWidth="10.875" defaultRowHeight="15.75"/>
  <cols>
    <col min="1" max="1" width="5.125" style="9" customWidth="1"/>
    <col min="2" max="2" width="37.625" style="9" customWidth="1"/>
    <col min="3" max="3" width="23.375" style="9" customWidth="1"/>
    <col min="4" max="4" width="11.375" style="9" bestFit="1" customWidth="1"/>
    <col min="5" max="5" width="15.375" style="15" customWidth="1"/>
    <col min="6" max="6" width="4.125" style="9" customWidth="1"/>
    <col min="7" max="7" width="18.25" style="9" customWidth="1"/>
    <col min="8" max="8" width="15" style="9" customWidth="1"/>
    <col min="9" max="16384" width="10.875" style="9"/>
  </cols>
  <sheetData>
    <row r="1" spans="1:10">
      <c r="A1" s="5" t="s">
        <v>2</v>
      </c>
      <c r="B1" s="5" t="s">
        <v>0</v>
      </c>
      <c r="C1" s="5" t="s">
        <v>21</v>
      </c>
      <c r="D1" s="5" t="s">
        <v>1</v>
      </c>
      <c r="E1" s="16" t="s">
        <v>25</v>
      </c>
      <c r="F1" s="5"/>
    </row>
    <row r="2" spans="1:10" ht="15.95" customHeight="1">
      <c r="A2" s="26">
        <v>1</v>
      </c>
      <c r="B2" s="27" t="s">
        <v>91</v>
      </c>
      <c r="C2" s="27" t="s">
        <v>92</v>
      </c>
      <c r="D2" s="28" t="s">
        <v>59</v>
      </c>
      <c r="E2" s="29" t="s">
        <v>83</v>
      </c>
      <c r="F2" s="18"/>
      <c r="G2" s="7"/>
      <c r="H2" s="7"/>
      <c r="I2" s="24"/>
      <c r="J2" s="16"/>
    </row>
    <row r="3" spans="1:10">
      <c r="A3" s="26">
        <v>2</v>
      </c>
      <c r="B3" s="27" t="s">
        <v>9</v>
      </c>
      <c r="C3" s="27" t="s">
        <v>49</v>
      </c>
      <c r="D3" s="28" t="s">
        <v>59</v>
      </c>
      <c r="E3" s="29" t="s">
        <v>83</v>
      </c>
      <c r="F3" s="19"/>
      <c r="G3" s="7"/>
      <c r="H3" s="7"/>
      <c r="I3" s="24"/>
      <c r="J3" s="16"/>
    </row>
    <row r="4" spans="1:10">
      <c r="A4" s="26">
        <v>3</v>
      </c>
      <c r="B4" s="27" t="s">
        <v>47</v>
      </c>
      <c r="C4" s="27" t="s">
        <v>89</v>
      </c>
      <c r="D4" s="28" t="s">
        <v>59</v>
      </c>
      <c r="E4" s="29" t="s">
        <v>83</v>
      </c>
      <c r="F4" s="18"/>
      <c r="I4" s="17"/>
      <c r="J4" s="15"/>
    </row>
    <row r="5" spans="1:10">
      <c r="A5" s="26">
        <v>4</v>
      </c>
      <c r="B5" s="27" t="s">
        <v>50</v>
      </c>
      <c r="C5" s="27" t="s">
        <v>90</v>
      </c>
      <c r="D5" s="28" t="s">
        <v>59</v>
      </c>
      <c r="E5" s="29" t="s">
        <v>83</v>
      </c>
      <c r="I5" s="17"/>
      <c r="J5" s="15"/>
    </row>
    <row r="6" spans="1:10">
      <c r="A6" s="26">
        <v>5</v>
      </c>
      <c r="B6" s="27" t="s">
        <v>51</v>
      </c>
      <c r="C6" s="27" t="s">
        <v>52</v>
      </c>
      <c r="D6" s="28" t="s">
        <v>59</v>
      </c>
      <c r="E6" s="29" t="s">
        <v>83</v>
      </c>
      <c r="I6" s="17"/>
      <c r="J6" s="15"/>
    </row>
    <row r="7" spans="1:10" ht="17.100000000000001" customHeight="1">
      <c r="A7" s="26">
        <v>6</v>
      </c>
      <c r="B7" s="27" t="s">
        <v>53</v>
      </c>
      <c r="C7" s="27" t="s">
        <v>54</v>
      </c>
      <c r="D7" s="28" t="s">
        <v>59</v>
      </c>
      <c r="E7" s="29" t="s">
        <v>83</v>
      </c>
      <c r="F7" s="20"/>
      <c r="I7" s="17"/>
      <c r="J7" s="15"/>
    </row>
    <row r="8" spans="1:10">
      <c r="A8" s="26">
        <v>7</v>
      </c>
      <c r="B8" s="27" t="s">
        <v>7</v>
      </c>
      <c r="C8" s="27" t="s">
        <v>55</v>
      </c>
      <c r="D8" s="28" t="s">
        <v>59</v>
      </c>
      <c r="E8" s="29" t="s">
        <v>83</v>
      </c>
      <c r="I8" s="17"/>
      <c r="J8" s="15"/>
    </row>
    <row r="9" spans="1:10">
      <c r="A9" s="26">
        <v>8</v>
      </c>
      <c r="B9" s="27" t="s">
        <v>8</v>
      </c>
      <c r="C9" s="27" t="s">
        <v>56</v>
      </c>
      <c r="D9" s="28" t="s">
        <v>59</v>
      </c>
      <c r="E9" s="29" t="s">
        <v>83</v>
      </c>
      <c r="I9" s="17"/>
      <c r="J9" s="15"/>
    </row>
    <row r="10" spans="1:10">
      <c r="A10" s="26">
        <v>9</v>
      </c>
      <c r="B10" s="27" t="s">
        <v>22</v>
      </c>
      <c r="C10" s="27" t="s">
        <v>57</v>
      </c>
      <c r="D10" s="28" t="s">
        <v>59</v>
      </c>
      <c r="E10" s="29" t="s">
        <v>83</v>
      </c>
      <c r="I10" s="17"/>
      <c r="J10" s="15"/>
    </row>
    <row r="11" spans="1:10">
      <c r="A11" s="26">
        <v>10</v>
      </c>
      <c r="B11" s="27" t="s">
        <v>23</v>
      </c>
      <c r="C11" s="27" t="s">
        <v>36</v>
      </c>
      <c r="D11" s="28" t="s">
        <v>58</v>
      </c>
      <c r="E11" s="29" t="s">
        <v>84</v>
      </c>
      <c r="I11" s="17"/>
      <c r="J11" s="15"/>
    </row>
    <row r="12" spans="1:10">
      <c r="A12" s="26">
        <v>11</v>
      </c>
      <c r="B12" s="27" t="s">
        <v>24</v>
      </c>
      <c r="C12" s="27" t="s">
        <v>34</v>
      </c>
      <c r="D12" s="28" t="s">
        <v>58</v>
      </c>
      <c r="E12" s="29" t="s">
        <v>84</v>
      </c>
      <c r="G12" s="7"/>
      <c r="H12" s="7"/>
      <c r="I12" s="24"/>
      <c r="J12" s="16"/>
    </row>
    <row r="13" spans="1:10">
      <c r="A13" s="26">
        <v>12</v>
      </c>
      <c r="B13" s="27" t="s">
        <v>37</v>
      </c>
      <c r="C13" s="27" t="s">
        <v>38</v>
      </c>
      <c r="D13" s="28" t="s">
        <v>58</v>
      </c>
      <c r="E13" s="29" t="s">
        <v>84</v>
      </c>
      <c r="G13" s="7"/>
      <c r="H13" s="7"/>
      <c r="I13" s="24"/>
      <c r="J13" s="16"/>
    </row>
    <row r="14" spans="1:10" ht="15.95" customHeight="1">
      <c r="A14" s="26">
        <v>13</v>
      </c>
      <c r="B14" s="27" t="s">
        <v>39</v>
      </c>
      <c r="C14" s="27" t="s">
        <v>43</v>
      </c>
      <c r="D14" s="28" t="s">
        <v>58</v>
      </c>
      <c r="E14" s="29" t="s">
        <v>84</v>
      </c>
      <c r="G14" s="7"/>
      <c r="H14" s="7"/>
      <c r="I14" s="24"/>
      <c r="J14" s="16"/>
    </row>
    <row r="15" spans="1:10">
      <c r="A15" s="26">
        <v>14</v>
      </c>
      <c r="B15" s="30" t="s">
        <v>40</v>
      </c>
      <c r="C15" s="30" t="s">
        <v>44</v>
      </c>
      <c r="D15" s="28" t="s">
        <v>58</v>
      </c>
      <c r="E15" s="29" t="s">
        <v>84</v>
      </c>
      <c r="G15" s="7"/>
      <c r="H15" s="7"/>
      <c r="I15" s="24"/>
      <c r="J15" s="16"/>
    </row>
    <row r="16" spans="1:10">
      <c r="A16" s="26">
        <v>15</v>
      </c>
      <c r="B16" s="30" t="s">
        <v>41</v>
      </c>
      <c r="C16" s="30" t="s">
        <v>42</v>
      </c>
      <c r="D16" s="28" t="s">
        <v>58</v>
      </c>
      <c r="E16" s="29" t="s">
        <v>84</v>
      </c>
      <c r="G16" s="25"/>
      <c r="H16" s="25"/>
      <c r="I16" s="24"/>
      <c r="J16" s="16"/>
    </row>
    <row r="17" spans="1:10">
      <c r="A17" s="26">
        <v>16</v>
      </c>
      <c r="B17" s="30" t="s">
        <v>45</v>
      </c>
      <c r="C17" s="30" t="s">
        <v>46</v>
      </c>
      <c r="D17" s="28" t="s">
        <v>58</v>
      </c>
      <c r="E17" s="29" t="s">
        <v>84</v>
      </c>
      <c r="F17" s="6"/>
      <c r="G17" s="25"/>
      <c r="H17" s="25"/>
      <c r="I17" s="24"/>
      <c r="J17" s="16"/>
    </row>
    <row r="18" spans="1:10">
      <c r="A18" s="26">
        <v>17</v>
      </c>
      <c r="B18" s="9" t="s">
        <v>4</v>
      </c>
      <c r="C18" s="9" t="s">
        <v>60</v>
      </c>
      <c r="D18" s="31" t="s">
        <v>73</v>
      </c>
      <c r="E18" s="29" t="s">
        <v>85</v>
      </c>
      <c r="F18" s="6"/>
      <c r="G18" s="25"/>
      <c r="H18" s="25"/>
      <c r="I18" s="24"/>
      <c r="J18" s="16"/>
    </row>
    <row r="19" spans="1:10">
      <c r="A19" s="26">
        <v>18</v>
      </c>
      <c r="B19" s="27" t="s">
        <v>61</v>
      </c>
      <c r="C19" s="27" t="s">
        <v>65</v>
      </c>
      <c r="D19" s="31" t="s">
        <v>73</v>
      </c>
      <c r="E19" s="29" t="s">
        <v>85</v>
      </c>
      <c r="G19" s="7"/>
      <c r="H19" s="7"/>
      <c r="I19" s="24"/>
      <c r="J19" s="16"/>
    </row>
    <row r="20" spans="1:10">
      <c r="A20" s="26">
        <v>19</v>
      </c>
      <c r="B20" s="9" t="s">
        <v>11</v>
      </c>
      <c r="C20" s="9" t="s">
        <v>64</v>
      </c>
      <c r="D20" s="31" t="s">
        <v>73</v>
      </c>
      <c r="E20" s="29" t="s">
        <v>85</v>
      </c>
      <c r="G20" s="7"/>
      <c r="H20" s="7"/>
      <c r="I20" s="24"/>
      <c r="J20" s="16"/>
    </row>
    <row r="21" spans="1:10">
      <c r="A21" s="26">
        <v>20</v>
      </c>
      <c r="B21" s="23" t="s">
        <v>62</v>
      </c>
      <c r="C21" s="23" t="s">
        <v>63</v>
      </c>
      <c r="D21" s="31" t="s">
        <v>73</v>
      </c>
      <c r="E21" s="29" t="s">
        <v>85</v>
      </c>
      <c r="I21" s="4"/>
      <c r="J21" s="15"/>
    </row>
    <row r="22" spans="1:10">
      <c r="A22" s="26">
        <v>21</v>
      </c>
      <c r="B22" s="23" t="s">
        <v>10</v>
      </c>
      <c r="C22" s="23" t="s">
        <v>66</v>
      </c>
      <c r="D22" s="31" t="s">
        <v>73</v>
      </c>
      <c r="E22" s="29" t="s">
        <v>85</v>
      </c>
      <c r="I22" s="4"/>
      <c r="J22" s="15"/>
    </row>
    <row r="23" spans="1:10">
      <c r="A23" s="8">
        <v>22</v>
      </c>
      <c r="B23" s="23" t="s">
        <v>5</v>
      </c>
      <c r="C23" s="23" t="s">
        <v>5</v>
      </c>
      <c r="D23" s="31" t="s">
        <v>73</v>
      </c>
      <c r="E23" s="29" t="s">
        <v>85</v>
      </c>
      <c r="I23" s="4"/>
      <c r="J23" s="15"/>
    </row>
    <row r="24" spans="1:10" ht="15.95" customHeight="1">
      <c r="A24" s="8">
        <v>23</v>
      </c>
      <c r="B24" s="23" t="s">
        <v>70</v>
      </c>
      <c r="C24" s="23" t="s">
        <v>70</v>
      </c>
      <c r="D24" s="31" t="s">
        <v>73</v>
      </c>
      <c r="E24" s="29" t="s">
        <v>85</v>
      </c>
      <c r="I24" s="4"/>
      <c r="J24" s="15"/>
    </row>
    <row r="25" spans="1:10">
      <c r="A25" s="8">
        <v>24</v>
      </c>
      <c r="B25" s="23" t="s">
        <v>72</v>
      </c>
      <c r="C25" s="23" t="s">
        <v>72</v>
      </c>
      <c r="D25" s="31" t="s">
        <v>73</v>
      </c>
      <c r="E25" s="29" t="s">
        <v>85</v>
      </c>
      <c r="I25" s="4"/>
      <c r="J25" s="15"/>
    </row>
    <row r="26" spans="1:10">
      <c r="A26" s="8">
        <v>25</v>
      </c>
      <c r="B26" s="23" t="s">
        <v>69</v>
      </c>
      <c r="C26" s="23" t="s">
        <v>69</v>
      </c>
      <c r="D26" s="31" t="s">
        <v>73</v>
      </c>
      <c r="E26" s="29" t="s">
        <v>85</v>
      </c>
      <c r="I26" s="4"/>
      <c r="J26" s="15"/>
    </row>
    <row r="27" spans="1:10">
      <c r="A27" s="8">
        <v>26</v>
      </c>
      <c r="B27" s="23" t="s">
        <v>6</v>
      </c>
      <c r="C27" s="23" t="s">
        <v>6</v>
      </c>
      <c r="D27" s="31" t="s">
        <v>73</v>
      </c>
      <c r="E27" s="29" t="s">
        <v>85</v>
      </c>
      <c r="I27" s="4"/>
      <c r="J27" s="15"/>
    </row>
    <row r="28" spans="1:10" ht="15.95" customHeight="1">
      <c r="A28" s="8">
        <v>27</v>
      </c>
      <c r="B28" s="23" t="s">
        <v>71</v>
      </c>
      <c r="C28" s="23" t="s">
        <v>71</v>
      </c>
      <c r="D28" s="31" t="s">
        <v>73</v>
      </c>
      <c r="E28" s="29" t="s">
        <v>85</v>
      </c>
      <c r="I28" s="4"/>
      <c r="J28" s="15"/>
    </row>
    <row r="29" spans="1:10">
      <c r="A29" s="8">
        <v>28</v>
      </c>
      <c r="B29" s="23" t="s">
        <v>68</v>
      </c>
      <c r="C29" s="23" t="s">
        <v>68</v>
      </c>
      <c r="D29" s="31" t="s">
        <v>73</v>
      </c>
      <c r="E29" s="29" t="s">
        <v>85</v>
      </c>
      <c r="I29" s="4"/>
      <c r="J29" s="15"/>
    </row>
    <row r="30" spans="1:10">
      <c r="A30" s="8">
        <v>29</v>
      </c>
      <c r="B30" s="23" t="s">
        <v>12</v>
      </c>
      <c r="C30" s="23" t="s">
        <v>12</v>
      </c>
      <c r="D30" s="31" t="s">
        <v>73</v>
      </c>
      <c r="E30" s="29" t="s">
        <v>85</v>
      </c>
      <c r="I30" s="4"/>
      <c r="J30" s="15"/>
    </row>
    <row r="31" spans="1:10">
      <c r="A31" s="8">
        <v>30</v>
      </c>
      <c r="B31" s="23" t="s">
        <v>67</v>
      </c>
      <c r="C31" s="23" t="s">
        <v>67</v>
      </c>
      <c r="D31" s="31" t="s">
        <v>73</v>
      </c>
      <c r="E31" s="29" t="s">
        <v>85</v>
      </c>
      <c r="I31" s="4"/>
      <c r="J31" s="15"/>
    </row>
    <row r="32" spans="1:10" ht="15.95" customHeight="1">
      <c r="A32" s="8">
        <v>31</v>
      </c>
      <c r="B32" s="23" t="s">
        <v>13</v>
      </c>
      <c r="C32" s="23" t="s">
        <v>75</v>
      </c>
      <c r="D32" s="4" t="s">
        <v>74</v>
      </c>
      <c r="E32" s="15" t="s">
        <v>86</v>
      </c>
      <c r="I32" s="4"/>
      <c r="J32" s="15"/>
    </row>
    <row r="33" spans="1:10">
      <c r="A33" s="8">
        <v>32</v>
      </c>
      <c r="B33" s="23" t="s">
        <v>3</v>
      </c>
      <c r="C33" s="23" t="s">
        <v>76</v>
      </c>
      <c r="D33" s="4" t="s">
        <v>74</v>
      </c>
      <c r="E33" s="15" t="s">
        <v>86</v>
      </c>
      <c r="I33" s="4"/>
      <c r="J33" s="15"/>
    </row>
    <row r="34" spans="1:10">
      <c r="A34" s="8">
        <v>33</v>
      </c>
      <c r="B34" s="23" t="s">
        <v>77</v>
      </c>
      <c r="C34" s="23" t="s">
        <v>78</v>
      </c>
      <c r="D34" s="4" t="s">
        <v>74</v>
      </c>
      <c r="E34" s="15" t="s">
        <v>86</v>
      </c>
      <c r="I34" s="4"/>
      <c r="J34" s="15"/>
    </row>
    <row r="35" spans="1:10">
      <c r="A35" s="8">
        <v>34</v>
      </c>
      <c r="B35" s="23" t="s">
        <v>14</v>
      </c>
      <c r="C35" s="23" t="s">
        <v>80</v>
      </c>
      <c r="D35" s="4" t="s">
        <v>74</v>
      </c>
      <c r="E35" s="15" t="s">
        <v>86</v>
      </c>
      <c r="I35" s="4"/>
      <c r="J35" s="15"/>
    </row>
    <row r="36" spans="1:10">
      <c r="A36" s="8">
        <v>35</v>
      </c>
      <c r="B36" s="23" t="s">
        <v>109</v>
      </c>
      <c r="C36" s="23" t="s">
        <v>81</v>
      </c>
      <c r="D36" s="4" t="s">
        <v>74</v>
      </c>
      <c r="E36" s="15" t="s">
        <v>86</v>
      </c>
      <c r="I36" s="4"/>
      <c r="J36" s="15"/>
    </row>
    <row r="37" spans="1:10">
      <c r="A37" s="8">
        <v>36</v>
      </c>
      <c r="B37" s="23" t="s">
        <v>79</v>
      </c>
      <c r="C37" s="23" t="s">
        <v>82</v>
      </c>
      <c r="D37" s="4" t="s">
        <v>74</v>
      </c>
      <c r="E37" s="15" t="s">
        <v>86</v>
      </c>
      <c r="I37" s="4"/>
      <c r="J37" s="15"/>
    </row>
    <row r="38" spans="1:10">
      <c r="A38" s="8">
        <v>37</v>
      </c>
      <c r="B38" s="23" t="s">
        <v>35</v>
      </c>
      <c r="C38" s="27" t="s">
        <v>48</v>
      </c>
      <c r="D38" s="4" t="s">
        <v>20</v>
      </c>
      <c r="E38" s="15" t="s">
        <v>104</v>
      </c>
      <c r="I38" s="4"/>
      <c r="J38" s="15"/>
    </row>
    <row r="39" spans="1:10">
      <c r="A39" s="8">
        <v>38</v>
      </c>
      <c r="B39" s="23" t="s">
        <v>87</v>
      </c>
      <c r="C39" s="23" t="s">
        <v>88</v>
      </c>
      <c r="D39" s="4" t="s">
        <v>20</v>
      </c>
      <c r="E39" s="15" t="s">
        <v>104</v>
      </c>
      <c r="I39" s="4"/>
      <c r="J39" s="15"/>
    </row>
    <row r="40" spans="1:10">
      <c r="A40" s="8">
        <v>39</v>
      </c>
      <c r="B40" s="23" t="s">
        <v>93</v>
      </c>
      <c r="C40" s="23" t="s">
        <v>94</v>
      </c>
      <c r="D40" s="4" t="s">
        <v>20</v>
      </c>
      <c r="E40" s="15" t="s">
        <v>104</v>
      </c>
      <c r="I40" s="4"/>
      <c r="J40" s="15"/>
    </row>
    <row r="41" spans="1:10">
      <c r="A41" s="21">
        <v>40</v>
      </c>
      <c r="B41" s="23" t="s">
        <v>15</v>
      </c>
      <c r="C41" s="23" t="s">
        <v>95</v>
      </c>
      <c r="D41" s="4" t="s">
        <v>20</v>
      </c>
      <c r="E41" s="15" t="s">
        <v>104</v>
      </c>
      <c r="I41" s="4"/>
      <c r="J41" s="15"/>
    </row>
    <row r="42" spans="1:10">
      <c r="A42" s="21">
        <v>41</v>
      </c>
      <c r="B42" s="23" t="s">
        <v>16</v>
      </c>
      <c r="C42" s="23" t="s">
        <v>96</v>
      </c>
      <c r="D42" s="4" t="s">
        <v>20</v>
      </c>
      <c r="E42" s="15" t="s">
        <v>104</v>
      </c>
      <c r="I42" s="4"/>
      <c r="J42" s="15"/>
    </row>
    <row r="43" spans="1:10">
      <c r="A43" s="21">
        <v>42</v>
      </c>
      <c r="B43" s="23" t="s">
        <v>97</v>
      </c>
      <c r="C43" s="23" t="s">
        <v>100</v>
      </c>
      <c r="D43" s="4" t="s">
        <v>19</v>
      </c>
      <c r="E43" s="15" t="s">
        <v>105</v>
      </c>
      <c r="I43" s="4"/>
      <c r="J43" s="15"/>
    </row>
    <row r="44" spans="1:10">
      <c r="A44" s="21">
        <v>43</v>
      </c>
      <c r="B44" s="23" t="s">
        <v>98</v>
      </c>
      <c r="C44" s="23" t="s">
        <v>101</v>
      </c>
      <c r="D44" s="4" t="s">
        <v>19</v>
      </c>
      <c r="E44" s="15" t="s">
        <v>105</v>
      </c>
      <c r="I44" s="4"/>
      <c r="J44" s="15"/>
    </row>
    <row r="45" spans="1:10">
      <c r="A45" s="21">
        <v>44</v>
      </c>
      <c r="B45" s="23" t="s">
        <v>99</v>
      </c>
      <c r="C45" s="23" t="s">
        <v>102</v>
      </c>
      <c r="D45" s="4" t="s">
        <v>19</v>
      </c>
      <c r="E45" s="15" t="s">
        <v>105</v>
      </c>
      <c r="I45" s="4"/>
      <c r="J45" s="15"/>
    </row>
    <row r="46" spans="1:10">
      <c r="A46" s="21">
        <v>45</v>
      </c>
      <c r="B46" s="23" t="s">
        <v>17</v>
      </c>
      <c r="C46" s="23" t="s">
        <v>103</v>
      </c>
      <c r="D46" s="4" t="s">
        <v>19</v>
      </c>
      <c r="E46" s="15" t="s">
        <v>105</v>
      </c>
      <c r="I46" s="4"/>
      <c r="J46" s="15"/>
    </row>
    <row r="47" spans="1:10">
      <c r="A47" s="21">
        <v>46</v>
      </c>
      <c r="B47" s="23" t="s">
        <v>107</v>
      </c>
      <c r="C47" s="23" t="s">
        <v>119</v>
      </c>
      <c r="D47" s="32" t="s">
        <v>18</v>
      </c>
      <c r="E47" s="15" t="s">
        <v>106</v>
      </c>
      <c r="I47" s="4"/>
      <c r="J47" s="15"/>
    </row>
    <row r="48" spans="1:10">
      <c r="A48" s="21">
        <v>47</v>
      </c>
      <c r="B48" s="23" t="s">
        <v>108</v>
      </c>
      <c r="C48" s="23" t="s">
        <v>118</v>
      </c>
      <c r="D48" s="32" t="s">
        <v>18</v>
      </c>
      <c r="E48" s="15" t="s">
        <v>106</v>
      </c>
    </row>
    <row r="49" spans="1:5">
      <c r="A49" s="21">
        <v>48</v>
      </c>
      <c r="B49" s="23" t="s">
        <v>110</v>
      </c>
      <c r="C49" s="23" t="s">
        <v>117</v>
      </c>
      <c r="D49" s="32" t="s">
        <v>18</v>
      </c>
      <c r="E49" s="15" t="s">
        <v>106</v>
      </c>
    </row>
    <row r="50" spans="1:5">
      <c r="A50" s="21">
        <v>49</v>
      </c>
      <c r="B50" s="23" t="s">
        <v>111</v>
      </c>
      <c r="C50" s="9" t="s">
        <v>116</v>
      </c>
      <c r="D50" s="32" t="s">
        <v>18</v>
      </c>
      <c r="E50" s="15" t="s">
        <v>106</v>
      </c>
    </row>
    <row r="51" spans="1:5">
      <c r="A51" s="21">
        <v>50</v>
      </c>
      <c r="B51" s="23" t="s">
        <v>112</v>
      </c>
      <c r="C51" s="9" t="s">
        <v>115</v>
      </c>
      <c r="D51" s="32" t="s">
        <v>18</v>
      </c>
      <c r="E51" s="15" t="s">
        <v>106</v>
      </c>
    </row>
    <row r="52" spans="1:5">
      <c r="A52" s="21">
        <v>51</v>
      </c>
      <c r="B52" s="23" t="s">
        <v>113</v>
      </c>
      <c r="C52" s="9" t="s">
        <v>114</v>
      </c>
      <c r="D52" s="32" t="s">
        <v>18</v>
      </c>
      <c r="E52" s="15" t="s">
        <v>106</v>
      </c>
    </row>
    <row r="53" spans="1:5">
      <c r="A53" s="21">
        <v>52</v>
      </c>
      <c r="B53" s="23" t="s">
        <v>120</v>
      </c>
      <c r="C53" s="23" t="s">
        <v>121</v>
      </c>
      <c r="D53" s="32" t="s">
        <v>18</v>
      </c>
      <c r="E53" s="15" t="s">
        <v>106</v>
      </c>
    </row>
    <row r="54" spans="1:5">
      <c r="A54" s="21"/>
      <c r="B54" s="23"/>
      <c r="C54" s="23"/>
      <c r="D54" s="32"/>
    </row>
    <row r="55" spans="1:5">
      <c r="A55" s="21"/>
      <c r="B55" s="23"/>
      <c r="D55" s="32"/>
    </row>
    <row r="56" spans="1:5">
      <c r="A56" s="21"/>
      <c r="B56" s="23"/>
      <c r="C56" s="23"/>
      <c r="D56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BH61"/>
  <sheetViews>
    <sheetView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G10" sqref="BG10"/>
    </sheetView>
  </sheetViews>
  <sheetFormatPr baseColWidth="10" defaultColWidth="11" defaultRowHeight="15.75"/>
  <cols>
    <col min="1" max="1" width="4.625" style="7" customWidth="1"/>
    <col min="2" max="2" width="20.625" style="7" customWidth="1"/>
    <col min="3" max="10" width="5.625" style="9" customWidth="1"/>
    <col min="11" max="11" width="5.625" style="10" customWidth="1"/>
    <col min="12" max="17" width="5.625" style="9" customWidth="1"/>
    <col min="18" max="18" width="5.625" style="10" customWidth="1"/>
    <col min="19" max="31" width="5.625" style="9" customWidth="1"/>
    <col min="32" max="32" width="5.625" style="10" customWidth="1"/>
    <col min="33" max="37" width="5.625" style="9" customWidth="1"/>
    <col min="38" max="38" width="5.625" style="10" customWidth="1"/>
    <col min="39" max="42" width="5.625" style="9" customWidth="1"/>
    <col min="43" max="43" width="5.625" style="10" customWidth="1"/>
    <col min="44" max="46" width="5.625" style="9" customWidth="1"/>
    <col min="47" max="47" width="5.625" style="10" customWidth="1"/>
    <col min="48" max="53" width="5.625" style="9" customWidth="1"/>
    <col min="54" max="54" width="5.625" style="10" customWidth="1"/>
    <col min="55" max="55" width="6" style="9" customWidth="1"/>
    <col min="56" max="59" width="6.625" style="9" customWidth="1"/>
    <col min="60" max="16384" width="11" style="9"/>
  </cols>
  <sheetData>
    <row r="1" spans="1:59" s="7" customFormat="1">
      <c r="A1" s="5"/>
      <c r="B1" s="5"/>
      <c r="C1" s="6">
        <f>+A3</f>
        <v>1</v>
      </c>
      <c r="D1" s="6">
        <f>+A4</f>
        <v>2</v>
      </c>
      <c r="E1" s="6">
        <f>+A5</f>
        <v>3</v>
      </c>
      <c r="F1" s="6">
        <f>+A6</f>
        <v>4</v>
      </c>
      <c r="G1" s="6">
        <f>+A7</f>
        <v>5</v>
      </c>
      <c r="H1" s="6">
        <f>+A8</f>
        <v>6</v>
      </c>
      <c r="I1" s="6">
        <f>+A9</f>
        <v>7</v>
      </c>
      <c r="J1" s="6">
        <f>+A10</f>
        <v>8</v>
      </c>
      <c r="K1" s="1">
        <f>+A11</f>
        <v>9</v>
      </c>
      <c r="L1" s="6">
        <f>+A12</f>
        <v>10</v>
      </c>
      <c r="M1" s="6">
        <f>+A13</f>
        <v>11</v>
      </c>
      <c r="N1" s="7">
        <f>+A14</f>
        <v>12</v>
      </c>
      <c r="O1" s="7">
        <f>+A15</f>
        <v>13</v>
      </c>
      <c r="P1" s="7">
        <f>+A16</f>
        <v>14</v>
      </c>
      <c r="Q1" s="7">
        <f>+A17</f>
        <v>15</v>
      </c>
      <c r="R1" s="2">
        <f>+A18</f>
        <v>16</v>
      </c>
      <c r="S1" s="7">
        <f>+A19</f>
        <v>17</v>
      </c>
      <c r="T1" s="7">
        <f>+A20</f>
        <v>18</v>
      </c>
      <c r="U1" s="7">
        <f>+A21</f>
        <v>19</v>
      </c>
      <c r="V1" s="7">
        <f>+A22</f>
        <v>20</v>
      </c>
      <c r="W1" s="7">
        <f>+A23</f>
        <v>21</v>
      </c>
      <c r="X1" s="7">
        <f>+A24</f>
        <v>22</v>
      </c>
      <c r="Y1" s="7">
        <f>+A25</f>
        <v>23</v>
      </c>
      <c r="Z1" s="7">
        <f>+A26</f>
        <v>24</v>
      </c>
      <c r="AA1" s="7">
        <f>+A27</f>
        <v>25</v>
      </c>
      <c r="AB1" s="7">
        <f>+A28</f>
        <v>26</v>
      </c>
      <c r="AC1" s="7">
        <f>+A29</f>
        <v>27</v>
      </c>
      <c r="AD1" s="7">
        <f>+A30</f>
        <v>28</v>
      </c>
      <c r="AE1" s="7">
        <f>+A31</f>
        <v>29</v>
      </c>
      <c r="AF1" s="2">
        <f>+A32</f>
        <v>30</v>
      </c>
      <c r="AG1" s="7">
        <f>+A33</f>
        <v>31</v>
      </c>
      <c r="AH1" s="7">
        <f>+A34</f>
        <v>32</v>
      </c>
      <c r="AI1" s="7">
        <f>+A35</f>
        <v>33</v>
      </c>
      <c r="AJ1" s="7">
        <f>+A36</f>
        <v>34</v>
      </c>
      <c r="AK1" s="7">
        <f>+A37</f>
        <v>35</v>
      </c>
      <c r="AL1" s="2">
        <f>+A38</f>
        <v>36</v>
      </c>
      <c r="AM1" s="7">
        <f>+A39</f>
        <v>37</v>
      </c>
      <c r="AN1" s="7">
        <f>+A40</f>
        <v>38</v>
      </c>
      <c r="AO1" s="7">
        <f>+A41</f>
        <v>39</v>
      </c>
      <c r="AP1" s="7">
        <f>+A42</f>
        <v>40</v>
      </c>
      <c r="AQ1" s="2">
        <f>+A43</f>
        <v>41</v>
      </c>
      <c r="AR1" s="7">
        <f>+A44</f>
        <v>42</v>
      </c>
      <c r="AS1" s="7">
        <f>+A45</f>
        <v>43</v>
      </c>
      <c r="AT1" s="7">
        <f>+A46</f>
        <v>44</v>
      </c>
      <c r="AU1" s="2">
        <f>+A47</f>
        <v>45</v>
      </c>
      <c r="AV1" s="7">
        <f>+A48</f>
        <v>46</v>
      </c>
      <c r="AW1" s="7">
        <f>+A49</f>
        <v>47</v>
      </c>
      <c r="AX1" s="7">
        <f>+A50</f>
        <v>48</v>
      </c>
      <c r="AY1" s="7">
        <f>+A51</f>
        <v>49</v>
      </c>
      <c r="AZ1" s="7">
        <f>+A52</f>
        <v>50</v>
      </c>
      <c r="BA1" s="7">
        <f>+A53</f>
        <v>51</v>
      </c>
      <c r="BB1" s="2">
        <f>+A54</f>
        <v>52</v>
      </c>
    </row>
    <row r="2" spans="1:59" s="33" customFormat="1" ht="90" customHeight="1">
      <c r="B2" s="34"/>
      <c r="C2" s="40" t="str">
        <f>+B3</f>
        <v>SFF Community</v>
      </c>
      <c r="D2" s="40" t="str">
        <f>+B4</f>
        <v>Real Time Innovation</v>
      </c>
      <c r="E2" s="40" t="str">
        <f>+B5</f>
        <v>Impact Measurement</v>
      </c>
      <c r="F2" s="40" t="str">
        <f>+B6</f>
        <v>Systems Modeling</v>
      </c>
      <c r="G2" s="40" t="str">
        <f>+B7</f>
        <v>IFF Governance</v>
      </c>
      <c r="H2" s="40" t="str">
        <f>+B8</f>
        <v>IFF Curriculum</v>
      </c>
      <c r="I2" s="40" t="str">
        <f>+B9</f>
        <v>SEA:lab</v>
      </c>
      <c r="J2" s="40" t="str">
        <f>+B10</f>
        <v>Real Projects</v>
      </c>
      <c r="K2" s="41" t="str">
        <f>+B11</f>
        <v>Deep Dive</v>
      </c>
      <c r="L2" s="40" t="str">
        <f>+B12</f>
        <v>Impact for Future</v>
      </c>
      <c r="M2" s="40" t="str">
        <f>+B13</f>
        <v>Start for Future</v>
      </c>
      <c r="N2" s="40" t="str">
        <f>+B14</f>
        <v>Tandem+</v>
      </c>
      <c r="O2" s="40" t="str">
        <f>+B15</f>
        <v>EUFORIA</v>
      </c>
      <c r="P2" s="40" t="str">
        <f>+B16</f>
        <v>eBridge</v>
      </c>
      <c r="Q2" s="40" t="str">
        <f>+B17</f>
        <v>entreTime</v>
      </c>
      <c r="R2" s="41" t="str">
        <f>+B18</f>
        <v>EUAccel</v>
      </c>
      <c r="S2" s="40" t="str">
        <f>+B19</f>
        <v>Klaus Sailer</v>
      </c>
      <c r="T2" s="40" t="str">
        <f>+B20</f>
        <v>Herberet Gillig</v>
      </c>
      <c r="U2" s="40" t="str">
        <f>+B21</f>
        <v>Andreas Hammerl</v>
      </c>
      <c r="V2" s="40" t="str">
        <f>+B22</f>
        <v>Audrey Stolze</v>
      </c>
      <c r="W2" s="40" t="str">
        <f>+B23</f>
        <v>Susanna Eder</v>
      </c>
      <c r="X2" s="40" t="str">
        <f>+B24</f>
        <v>Peter Dürr</v>
      </c>
      <c r="Y2" s="40" t="str">
        <f>+B25</f>
        <v>Julia Eiche</v>
      </c>
      <c r="Z2" s="40" t="str">
        <f>+B26</f>
        <v>Andreas Eursch</v>
      </c>
      <c r="AA2" s="40" t="str">
        <f>+B27</f>
        <v>Markus Frenzl</v>
      </c>
      <c r="AB2" s="40" t="str">
        <f>+B28</f>
        <v>Wolfgang Gehra</v>
      </c>
      <c r="AC2" s="40" t="str">
        <f>+B29</f>
        <v>Bettina Maisch</v>
      </c>
      <c r="AD2" s="40" t="str">
        <f>+B30</f>
        <v>Ulrich Moosheimer</v>
      </c>
      <c r="AE2" s="40" t="str">
        <f>+B31</f>
        <v>Sven Sterzenbach</v>
      </c>
      <c r="AF2" s="41" t="str">
        <f>+B32</f>
        <v>Anke van Kempen</v>
      </c>
      <c r="AG2" s="40" t="str">
        <f>+B33</f>
        <v>DTLab</v>
      </c>
      <c r="AH2" s="40" t="str">
        <f>+B34</f>
        <v>M:UniverCity</v>
      </c>
      <c r="AI2" s="40" t="str">
        <f>+B35</f>
        <v>MUCDAI</v>
      </c>
      <c r="AJ2" s="40" t="str">
        <f>+B36</f>
        <v>Precelerator</v>
      </c>
      <c r="AK2" s="40" t="str">
        <f>+B37</f>
        <v>Startup Consulting</v>
      </c>
      <c r="AL2" s="41" t="str">
        <f>+B38</f>
        <v>Startup Incubator</v>
      </c>
      <c r="AM2" s="40" t="str">
        <f>+B39</f>
        <v>SFF Platform</v>
      </c>
      <c r="AN2" s="40" t="str">
        <f>+B40</f>
        <v>RTI Toolset</v>
      </c>
      <c r="AO2" s="40" t="str">
        <f>+B41</f>
        <v>Chord Diagram</v>
      </c>
      <c r="AP2" s="40" t="str">
        <f>+B42</f>
        <v>Visual Scoremap</v>
      </c>
      <c r="AQ2" s="41" t="str">
        <f>+B43</f>
        <v>Lern-Lösungs-Skript</v>
      </c>
      <c r="AR2" s="40" t="str">
        <f>+B44</f>
        <v>Students</v>
      </c>
      <c r="AS2" s="40" t="str">
        <f>+B45</f>
        <v>Professors</v>
      </c>
      <c r="AT2" s="40" t="str">
        <f>+B46</f>
        <v>Enterprises</v>
      </c>
      <c r="AU2" s="41" t="str">
        <f>+B47</f>
        <v>Community</v>
      </c>
      <c r="AV2" s="40" t="str">
        <f>+B48</f>
        <v>Research Funds</v>
      </c>
      <c r="AW2" s="40" t="str">
        <f>+B49</f>
        <v>Startup Acitivity</v>
      </c>
      <c r="AX2" s="40" t="str">
        <f>+B50</f>
        <v>Publications</v>
      </c>
      <c r="AY2" s="40" t="str">
        <f>+B51</f>
        <v>Tool Development</v>
      </c>
      <c r="AZ2" s="40" t="str">
        <f>+B52</f>
        <v>Co-Creation</v>
      </c>
      <c r="BA2" s="40" t="str">
        <f>+B53</f>
        <v>Mindset</v>
      </c>
      <c r="BB2" s="41" t="str">
        <f>+B54</f>
        <v>Network</v>
      </c>
      <c r="BD2" s="33" t="s">
        <v>29</v>
      </c>
      <c r="BE2" s="33" t="s">
        <v>30</v>
      </c>
      <c r="BF2" s="33" t="s">
        <v>31</v>
      </c>
      <c r="BG2" s="33" t="s">
        <v>32</v>
      </c>
    </row>
    <row r="3" spans="1:59">
      <c r="A3" s="26">
        <f>IF(Objekte!A2="","",Objekte!A2)</f>
        <v>1</v>
      </c>
      <c r="B3" s="35" t="str">
        <f>IF(Objekte!B2="","",Objekte!B2)</f>
        <v>SFF Community</v>
      </c>
      <c r="C3" s="11" t="str">
        <f>IF($A3&gt;=C$1,"x","")</f>
        <v>x</v>
      </c>
      <c r="D3" s="11" t="str">
        <f t="shared" ref="D3:S18" si="0">IF($A3&gt;=D$1,"x","")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1" t="str">
        <f t="shared" si="0"/>
        <v/>
      </c>
      <c r="I3" s="11" t="str">
        <f t="shared" si="0"/>
        <v/>
      </c>
      <c r="J3" s="11" t="str">
        <f t="shared" si="0"/>
        <v/>
      </c>
      <c r="K3" s="12" t="str">
        <f t="shared" si="0"/>
        <v/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39">
        <v>1</v>
      </c>
      <c r="S3" s="21" t="str">
        <f t="shared" si="0"/>
        <v/>
      </c>
      <c r="T3" s="21" t="str">
        <f t="shared" ref="T3:AI18" si="1">IF($A3&gt;=T$1,"x","")</f>
        <v/>
      </c>
      <c r="U3" s="21">
        <v>1</v>
      </c>
      <c r="V3" s="21" t="str">
        <f t="shared" si="1"/>
        <v/>
      </c>
      <c r="W3" s="21" t="str">
        <f t="shared" si="1"/>
        <v/>
      </c>
      <c r="X3" s="21">
        <v>1</v>
      </c>
      <c r="Y3" s="21" t="str">
        <f t="shared" si="1"/>
        <v/>
      </c>
      <c r="Z3" s="21" t="str">
        <f t="shared" si="1"/>
        <v/>
      </c>
      <c r="AA3" s="21" t="str">
        <f t="shared" si="1"/>
        <v/>
      </c>
      <c r="AB3" s="21"/>
      <c r="AC3" s="21">
        <v>1</v>
      </c>
      <c r="AD3" s="21" t="str">
        <f t="shared" si="1"/>
        <v/>
      </c>
      <c r="AE3" s="21" t="str">
        <f t="shared" si="1"/>
        <v/>
      </c>
      <c r="AF3" s="39" t="str">
        <f t="shared" si="1"/>
        <v/>
      </c>
      <c r="AG3" s="21" t="str">
        <f t="shared" si="1"/>
        <v/>
      </c>
      <c r="AH3" s="21" t="str">
        <f t="shared" si="1"/>
        <v/>
      </c>
      <c r="AI3" s="21" t="str">
        <f t="shared" si="1"/>
        <v/>
      </c>
      <c r="AJ3" s="21" t="str">
        <f t="shared" ref="AJ3:AY18" si="2">IF($A3&gt;=AJ$1,"x","")</f>
        <v/>
      </c>
      <c r="AK3" s="21" t="str">
        <f t="shared" si="2"/>
        <v/>
      </c>
      <c r="AL3" s="39" t="str">
        <f t="shared" si="2"/>
        <v/>
      </c>
      <c r="AM3" s="21">
        <v>1</v>
      </c>
      <c r="AN3" s="21" t="str">
        <f t="shared" si="2"/>
        <v/>
      </c>
      <c r="AO3" s="21">
        <v>1</v>
      </c>
      <c r="AP3" s="21" t="str">
        <f t="shared" si="2"/>
        <v/>
      </c>
      <c r="AQ3" s="39" t="str">
        <f t="shared" si="2"/>
        <v/>
      </c>
      <c r="AR3" s="21">
        <v>1</v>
      </c>
      <c r="AS3" s="21">
        <v>1</v>
      </c>
      <c r="AT3" s="21"/>
      <c r="AU3" s="39">
        <v>1</v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21"/>
      <c r="AZ3" s="21" t="str">
        <f t="shared" ref="AZ3:BB18" si="3">IF($A3&gt;=AZ$1,"x","")</f>
        <v/>
      </c>
      <c r="BA3" s="21" t="str">
        <f t="shared" si="3"/>
        <v/>
      </c>
      <c r="BB3" s="39">
        <v>1</v>
      </c>
      <c r="BD3" s="9">
        <f>SUM(C3:BB3)</f>
        <v>16</v>
      </c>
      <c r="BE3" s="9">
        <v>0</v>
      </c>
      <c r="BF3" s="9">
        <f>+BE3+BD3</f>
        <v>16</v>
      </c>
      <c r="BG3" s="22">
        <f>+BF3/BF$55*360</f>
        <v>20.869565217391305</v>
      </c>
    </row>
    <row r="4" spans="1:59">
      <c r="A4" s="26">
        <f>IF(Objekte!A3="","",Objekte!A3)</f>
        <v>2</v>
      </c>
      <c r="B4" s="35" t="str">
        <f>IF(Objekte!B3="","",Objekte!B3)</f>
        <v>Real Time Innovation</v>
      </c>
      <c r="C4" s="11" t="str">
        <f t="shared" ref="C4:R19" si="4">IF($A4&gt;=C$1,"x","")</f>
        <v>x</v>
      </c>
      <c r="D4" s="11" t="str">
        <f t="shared" si="0"/>
        <v>x</v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1" t="str">
        <f t="shared" si="0"/>
        <v/>
      </c>
      <c r="I4" s="11" t="str">
        <f t="shared" si="0"/>
        <v/>
      </c>
      <c r="J4" s="11" t="str">
        <f t="shared" si="0"/>
        <v/>
      </c>
      <c r="K4" s="12" t="str">
        <f t="shared" si="0"/>
        <v/>
      </c>
      <c r="L4" s="21"/>
      <c r="M4" s="21"/>
      <c r="N4" s="21" t="str">
        <f t="shared" si="0"/>
        <v/>
      </c>
      <c r="O4" s="21" t="str">
        <f t="shared" si="0"/>
        <v/>
      </c>
      <c r="P4" s="21" t="str">
        <f t="shared" si="0"/>
        <v/>
      </c>
      <c r="Q4" s="21" t="str">
        <f t="shared" si="0"/>
        <v/>
      </c>
      <c r="R4" s="39"/>
      <c r="S4" s="21">
        <v>1</v>
      </c>
      <c r="T4" s="21" t="str">
        <f t="shared" si="1"/>
        <v/>
      </c>
      <c r="U4" s="21" t="str">
        <f t="shared" si="1"/>
        <v/>
      </c>
      <c r="V4" s="21" t="str">
        <f t="shared" si="1"/>
        <v/>
      </c>
      <c r="W4" s="21">
        <v>1</v>
      </c>
      <c r="X4" s="21">
        <v>1</v>
      </c>
      <c r="Y4" s="21" t="str">
        <f t="shared" si="1"/>
        <v/>
      </c>
      <c r="Z4" s="21" t="str">
        <f t="shared" si="1"/>
        <v/>
      </c>
      <c r="AA4" s="21" t="str">
        <f t="shared" si="1"/>
        <v/>
      </c>
      <c r="AB4" s="21">
        <v>1</v>
      </c>
      <c r="AC4" s="21" t="str">
        <f t="shared" si="1"/>
        <v/>
      </c>
      <c r="AD4" s="21" t="str">
        <f t="shared" si="1"/>
        <v/>
      </c>
      <c r="AE4" s="21" t="str">
        <f t="shared" si="1"/>
        <v/>
      </c>
      <c r="AF4" s="39" t="str">
        <f t="shared" si="1"/>
        <v/>
      </c>
      <c r="AG4" s="21" t="str">
        <f t="shared" si="1"/>
        <v/>
      </c>
      <c r="AH4" s="21" t="str">
        <f t="shared" si="1"/>
        <v/>
      </c>
      <c r="AI4" s="21" t="str">
        <f t="shared" si="1"/>
        <v/>
      </c>
      <c r="AJ4" s="21" t="str">
        <f t="shared" si="2"/>
        <v/>
      </c>
      <c r="AK4" s="21" t="str">
        <f t="shared" si="2"/>
        <v/>
      </c>
      <c r="AL4" s="39" t="str">
        <f t="shared" si="2"/>
        <v/>
      </c>
      <c r="AM4" s="21" t="str">
        <f t="shared" si="2"/>
        <v/>
      </c>
      <c r="AN4" s="21">
        <v>1</v>
      </c>
      <c r="AO4" s="21" t="str">
        <f t="shared" si="2"/>
        <v/>
      </c>
      <c r="AP4" s="21" t="str">
        <f t="shared" si="2"/>
        <v/>
      </c>
      <c r="AQ4" s="39">
        <v>1</v>
      </c>
      <c r="AR4" s="21">
        <v>1</v>
      </c>
      <c r="AS4" s="21"/>
      <c r="AT4" s="21" t="str">
        <f t="shared" si="2"/>
        <v/>
      </c>
      <c r="AU4" s="39" t="str">
        <f t="shared" si="2"/>
        <v/>
      </c>
      <c r="AV4" s="21" t="str">
        <f t="shared" si="2"/>
        <v/>
      </c>
      <c r="AW4" s="21">
        <v>1</v>
      </c>
      <c r="AX4" s="21" t="str">
        <f t="shared" si="2"/>
        <v/>
      </c>
      <c r="AY4" s="21" t="str">
        <f t="shared" si="2"/>
        <v/>
      </c>
      <c r="AZ4" s="21"/>
      <c r="BA4" s="21">
        <v>1</v>
      </c>
      <c r="BB4" s="39" t="str">
        <f t="shared" si="3"/>
        <v/>
      </c>
      <c r="BD4" s="9">
        <f t="shared" ref="BD4:BD54" si="5">SUM(C4:BB4)</f>
        <v>9</v>
      </c>
      <c r="BE4" s="9">
        <v>0</v>
      </c>
      <c r="BF4" s="9">
        <f t="shared" ref="BF4:BF54" si="6">+BE4+BD4</f>
        <v>9</v>
      </c>
      <c r="BG4" s="22">
        <f t="shared" ref="BG4:BG54" si="7">+BF4/BF$55*360</f>
        <v>11.739130434782608</v>
      </c>
    </row>
    <row r="5" spans="1:59">
      <c r="A5" s="26">
        <f>IF(Objekte!A4="","",Objekte!A4)</f>
        <v>3</v>
      </c>
      <c r="B5" s="35" t="str">
        <f>IF(Objekte!B4="","",Objekte!B4)</f>
        <v>Impact Measurement</v>
      </c>
      <c r="C5" s="11" t="str">
        <f t="shared" si="4"/>
        <v>x</v>
      </c>
      <c r="D5" s="11" t="str">
        <f t="shared" si="0"/>
        <v>x</v>
      </c>
      <c r="E5" s="11" t="str">
        <f t="shared" si="0"/>
        <v>x</v>
      </c>
      <c r="F5" s="11" t="str">
        <f t="shared" si="0"/>
        <v/>
      </c>
      <c r="G5" s="11" t="str">
        <f t="shared" si="0"/>
        <v/>
      </c>
      <c r="H5" s="11" t="str">
        <f t="shared" si="0"/>
        <v/>
      </c>
      <c r="I5" s="11" t="str">
        <f t="shared" si="0"/>
        <v/>
      </c>
      <c r="J5" s="11" t="str">
        <f t="shared" si="0"/>
        <v/>
      </c>
      <c r="K5" s="12" t="str">
        <f t="shared" si="0"/>
        <v/>
      </c>
      <c r="L5" s="21">
        <v>1</v>
      </c>
      <c r="M5" s="21" t="str">
        <f t="shared" si="0"/>
        <v/>
      </c>
      <c r="N5" s="21" t="str">
        <f t="shared" si="0"/>
        <v/>
      </c>
      <c r="O5" s="21" t="str">
        <f t="shared" si="0"/>
        <v/>
      </c>
      <c r="P5" s="21" t="str">
        <f t="shared" si="0"/>
        <v/>
      </c>
      <c r="Q5" s="21" t="str">
        <f t="shared" si="0"/>
        <v/>
      </c>
      <c r="R5" s="39" t="str">
        <f t="shared" si="0"/>
        <v/>
      </c>
      <c r="S5" s="21" t="str">
        <f t="shared" si="0"/>
        <v/>
      </c>
      <c r="T5" s="21" t="str">
        <f t="shared" si="1"/>
        <v/>
      </c>
      <c r="U5" s="21" t="str">
        <f t="shared" si="1"/>
        <v/>
      </c>
      <c r="V5" s="21" t="str">
        <f t="shared" si="1"/>
        <v/>
      </c>
      <c r="W5" s="21" t="str">
        <f t="shared" si="1"/>
        <v/>
      </c>
      <c r="X5" s="21">
        <v>1</v>
      </c>
      <c r="Y5" s="21" t="str">
        <f t="shared" si="1"/>
        <v/>
      </c>
      <c r="Z5" s="21" t="str">
        <f t="shared" si="1"/>
        <v/>
      </c>
      <c r="AA5" s="21" t="str">
        <f t="shared" si="1"/>
        <v/>
      </c>
      <c r="AB5" s="21" t="str">
        <f t="shared" si="1"/>
        <v/>
      </c>
      <c r="AC5" s="21" t="str">
        <f t="shared" si="1"/>
        <v/>
      </c>
      <c r="AD5" s="21" t="str">
        <f t="shared" si="1"/>
        <v/>
      </c>
      <c r="AE5" s="21" t="str">
        <f t="shared" si="1"/>
        <v/>
      </c>
      <c r="AF5" s="39" t="str">
        <f t="shared" si="1"/>
        <v/>
      </c>
      <c r="AG5" s="21" t="str">
        <f t="shared" si="1"/>
        <v/>
      </c>
      <c r="AH5" s="21" t="str">
        <f t="shared" si="1"/>
        <v/>
      </c>
      <c r="AI5" s="21" t="str">
        <f t="shared" si="1"/>
        <v/>
      </c>
      <c r="AJ5" s="21" t="str">
        <f t="shared" si="2"/>
        <v/>
      </c>
      <c r="AK5" s="21" t="str">
        <f t="shared" si="2"/>
        <v/>
      </c>
      <c r="AL5" s="39" t="str">
        <f t="shared" si="2"/>
        <v/>
      </c>
      <c r="AM5" s="21" t="str">
        <f t="shared" si="2"/>
        <v/>
      </c>
      <c r="AN5" s="21" t="str">
        <f t="shared" si="2"/>
        <v/>
      </c>
      <c r="AO5" s="21" t="str">
        <f t="shared" si="2"/>
        <v/>
      </c>
      <c r="AP5" s="21">
        <v>1</v>
      </c>
      <c r="AQ5" s="39" t="str">
        <f t="shared" si="2"/>
        <v/>
      </c>
      <c r="AR5" s="21" t="str">
        <f t="shared" si="2"/>
        <v/>
      </c>
      <c r="AS5" s="21">
        <v>1</v>
      </c>
      <c r="AT5" s="21" t="str">
        <f t="shared" si="2"/>
        <v/>
      </c>
      <c r="AU5" s="39"/>
      <c r="AV5" s="21">
        <v>1</v>
      </c>
      <c r="AW5" s="21" t="str">
        <f t="shared" si="2"/>
        <v/>
      </c>
      <c r="AX5" s="21">
        <v>1</v>
      </c>
      <c r="AY5" s="21">
        <v>1</v>
      </c>
      <c r="AZ5" s="21" t="str">
        <f t="shared" si="3"/>
        <v/>
      </c>
      <c r="BA5" s="21" t="str">
        <f t="shared" si="3"/>
        <v/>
      </c>
      <c r="BB5" s="39" t="str">
        <f t="shared" si="3"/>
        <v/>
      </c>
      <c r="BD5" s="9">
        <f t="shared" si="5"/>
        <v>7</v>
      </c>
      <c r="BE5" s="9">
        <v>0</v>
      </c>
      <c r="BF5" s="9">
        <f t="shared" si="6"/>
        <v>7</v>
      </c>
      <c r="BG5" s="22">
        <f t="shared" si="7"/>
        <v>9.1304347826086953</v>
      </c>
    </row>
    <row r="6" spans="1:59">
      <c r="A6" s="26">
        <f>IF(Objekte!A5="","",Objekte!A5)</f>
        <v>4</v>
      </c>
      <c r="B6" s="35" t="str">
        <f>IF(Objekte!B5="","",Objekte!B5)</f>
        <v>Systems Modeling</v>
      </c>
      <c r="C6" s="11" t="str">
        <f t="shared" si="4"/>
        <v>x</v>
      </c>
      <c r="D6" s="11" t="str">
        <f t="shared" si="0"/>
        <v>x</v>
      </c>
      <c r="E6" s="11" t="str">
        <f t="shared" si="0"/>
        <v>x</v>
      </c>
      <c r="F6" s="11" t="str">
        <f t="shared" si="0"/>
        <v>x</v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2" t="str">
        <f t="shared" si="0"/>
        <v/>
      </c>
      <c r="L6" s="21"/>
      <c r="M6" s="21" t="str">
        <f t="shared" si="0"/>
        <v/>
      </c>
      <c r="N6" s="21" t="str">
        <f t="shared" si="0"/>
        <v/>
      </c>
      <c r="O6" s="21" t="str">
        <f t="shared" si="0"/>
        <v/>
      </c>
      <c r="P6" s="21" t="str">
        <f t="shared" si="0"/>
        <v/>
      </c>
      <c r="Q6" s="21" t="str">
        <f t="shared" si="0"/>
        <v/>
      </c>
      <c r="R6" s="39" t="str">
        <f t="shared" si="0"/>
        <v/>
      </c>
      <c r="S6" s="21"/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21"/>
      <c r="Y6" s="21" t="str">
        <f t="shared" si="1"/>
        <v/>
      </c>
      <c r="Z6" s="21" t="str">
        <f t="shared" si="1"/>
        <v/>
      </c>
      <c r="AA6" s="21">
        <v>1</v>
      </c>
      <c r="AB6" s="21"/>
      <c r="AC6" s="21" t="str">
        <f t="shared" si="1"/>
        <v/>
      </c>
      <c r="AD6" s="21" t="str">
        <f t="shared" si="1"/>
        <v/>
      </c>
      <c r="AE6" s="21" t="str">
        <f t="shared" si="1"/>
        <v/>
      </c>
      <c r="AF6" s="39" t="str">
        <f t="shared" si="1"/>
        <v/>
      </c>
      <c r="AG6" s="21" t="str">
        <f t="shared" si="1"/>
        <v/>
      </c>
      <c r="AH6" s="21" t="str">
        <f t="shared" si="1"/>
        <v/>
      </c>
      <c r="AI6" s="21" t="str">
        <f t="shared" si="1"/>
        <v/>
      </c>
      <c r="AJ6" s="21" t="str">
        <f t="shared" si="2"/>
        <v/>
      </c>
      <c r="AK6" s="21" t="str">
        <f t="shared" si="2"/>
        <v/>
      </c>
      <c r="AL6" s="39" t="str">
        <f t="shared" si="2"/>
        <v/>
      </c>
      <c r="AM6" s="21" t="str">
        <f t="shared" si="2"/>
        <v/>
      </c>
      <c r="AN6" s="21" t="str">
        <f t="shared" si="2"/>
        <v/>
      </c>
      <c r="AO6" s="21" t="str">
        <f t="shared" si="2"/>
        <v/>
      </c>
      <c r="AP6" s="21" t="str">
        <f t="shared" si="2"/>
        <v/>
      </c>
      <c r="AQ6" s="39" t="str">
        <f t="shared" si="2"/>
        <v/>
      </c>
      <c r="AR6" s="21" t="str">
        <f t="shared" si="2"/>
        <v/>
      </c>
      <c r="AS6" s="21">
        <v>1</v>
      </c>
      <c r="AT6" s="21" t="str">
        <f t="shared" si="2"/>
        <v/>
      </c>
      <c r="AU6" s="39" t="str">
        <f t="shared" si="2"/>
        <v/>
      </c>
      <c r="AV6" s="21">
        <v>1</v>
      </c>
      <c r="AW6" s="21" t="str">
        <f t="shared" si="2"/>
        <v/>
      </c>
      <c r="AX6" s="21">
        <v>1</v>
      </c>
      <c r="AY6" s="21">
        <v>1</v>
      </c>
      <c r="AZ6" s="21" t="str">
        <f t="shared" si="3"/>
        <v/>
      </c>
      <c r="BA6" s="21" t="str">
        <f t="shared" si="3"/>
        <v/>
      </c>
      <c r="BB6" s="39" t="str">
        <f t="shared" si="3"/>
        <v/>
      </c>
      <c r="BD6" s="9">
        <f t="shared" si="5"/>
        <v>5</v>
      </c>
      <c r="BE6" s="9">
        <v>0</v>
      </c>
      <c r="BF6" s="9">
        <f t="shared" si="6"/>
        <v>5</v>
      </c>
      <c r="BG6" s="22">
        <f t="shared" si="7"/>
        <v>6.5217391304347831</v>
      </c>
    </row>
    <row r="7" spans="1:59">
      <c r="A7" s="26">
        <f>IF(Objekte!A6="","",Objekte!A6)</f>
        <v>5</v>
      </c>
      <c r="B7" s="35" t="str">
        <f>IF(Objekte!B6="","",Objekte!B6)</f>
        <v>IFF Governance</v>
      </c>
      <c r="C7" s="11" t="str">
        <f t="shared" si="4"/>
        <v>x</v>
      </c>
      <c r="D7" s="11" t="str">
        <f t="shared" si="0"/>
        <v>x</v>
      </c>
      <c r="E7" s="11" t="str">
        <f t="shared" si="0"/>
        <v>x</v>
      </c>
      <c r="F7" s="11" t="str">
        <f t="shared" si="0"/>
        <v>x</v>
      </c>
      <c r="G7" s="11" t="str">
        <f t="shared" si="0"/>
        <v>x</v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2" t="str">
        <f t="shared" si="0"/>
        <v/>
      </c>
      <c r="L7" s="21">
        <v>1</v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39" t="str">
        <f t="shared" si="0"/>
        <v/>
      </c>
      <c r="S7" s="21">
        <v>1</v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/>
      <c r="Y7" s="21" t="str">
        <f t="shared" si="1"/>
        <v/>
      </c>
      <c r="Z7" s="21" t="str">
        <f t="shared" si="1"/>
        <v/>
      </c>
      <c r="AA7" s="21" t="str">
        <f t="shared" si="1"/>
        <v/>
      </c>
      <c r="AB7" s="21">
        <v>1</v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39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2"/>
        <v/>
      </c>
      <c r="AK7" s="21" t="str">
        <f t="shared" si="2"/>
        <v/>
      </c>
      <c r="AL7" s="39" t="str">
        <f t="shared" si="2"/>
        <v/>
      </c>
      <c r="AM7" s="21" t="str">
        <f t="shared" si="2"/>
        <v/>
      </c>
      <c r="AN7" s="21" t="str">
        <f t="shared" si="2"/>
        <v/>
      </c>
      <c r="AO7" s="21" t="str">
        <f t="shared" si="2"/>
        <v/>
      </c>
      <c r="AP7" s="21" t="str">
        <f t="shared" si="2"/>
        <v/>
      </c>
      <c r="AQ7" s="39" t="str">
        <f t="shared" si="2"/>
        <v/>
      </c>
      <c r="AR7" s="21" t="str">
        <f t="shared" si="2"/>
        <v/>
      </c>
      <c r="AS7" s="21" t="str">
        <f t="shared" si="2"/>
        <v/>
      </c>
      <c r="AT7" s="21" t="str">
        <f t="shared" si="2"/>
        <v/>
      </c>
      <c r="AU7" s="39" t="str">
        <f t="shared" si="2"/>
        <v/>
      </c>
      <c r="AV7" s="21" t="str">
        <f t="shared" si="2"/>
        <v/>
      </c>
      <c r="AW7" s="21" t="str">
        <f t="shared" si="2"/>
        <v/>
      </c>
      <c r="AX7" s="21" t="str">
        <f t="shared" si="2"/>
        <v/>
      </c>
      <c r="AY7" s="21" t="str">
        <f t="shared" si="2"/>
        <v/>
      </c>
      <c r="AZ7" s="21" t="str">
        <f t="shared" si="3"/>
        <v/>
      </c>
      <c r="BA7" s="21" t="str">
        <f t="shared" si="3"/>
        <v/>
      </c>
      <c r="BB7" s="39" t="str">
        <f t="shared" si="3"/>
        <v/>
      </c>
      <c r="BD7" s="9">
        <f t="shared" si="5"/>
        <v>3</v>
      </c>
      <c r="BE7" s="9">
        <v>0</v>
      </c>
      <c r="BF7" s="9">
        <f t="shared" si="6"/>
        <v>3</v>
      </c>
      <c r="BG7" s="22">
        <f t="shared" si="7"/>
        <v>3.9130434782608696</v>
      </c>
    </row>
    <row r="8" spans="1:59">
      <c r="A8" s="26">
        <f>IF(Objekte!A7="","",Objekte!A7)</f>
        <v>6</v>
      </c>
      <c r="B8" s="35" t="str">
        <f>IF(Objekte!B7="","",Objekte!B7)</f>
        <v>IFF Curriculum</v>
      </c>
      <c r="C8" s="11" t="str">
        <f t="shared" si="4"/>
        <v>x</v>
      </c>
      <c r="D8" s="11" t="str">
        <f t="shared" si="0"/>
        <v>x</v>
      </c>
      <c r="E8" s="11" t="str">
        <f t="shared" si="0"/>
        <v>x</v>
      </c>
      <c r="F8" s="11" t="str">
        <f t="shared" si="0"/>
        <v>x</v>
      </c>
      <c r="G8" s="11" t="str">
        <f t="shared" si="0"/>
        <v>x</v>
      </c>
      <c r="H8" s="11" t="str">
        <f t="shared" si="0"/>
        <v>x</v>
      </c>
      <c r="I8" s="11" t="str">
        <f t="shared" si="0"/>
        <v/>
      </c>
      <c r="J8" s="11" t="str">
        <f t="shared" si="0"/>
        <v/>
      </c>
      <c r="K8" s="12" t="str">
        <f t="shared" si="0"/>
        <v/>
      </c>
      <c r="L8" s="21">
        <v>1</v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0"/>
        <v/>
      </c>
      <c r="Q8" s="21" t="str">
        <f t="shared" si="0"/>
        <v/>
      </c>
      <c r="R8" s="39" t="str">
        <f t="shared" si="0"/>
        <v/>
      </c>
      <c r="S8" s="21" t="str">
        <f t="shared" si="0"/>
        <v/>
      </c>
      <c r="T8" s="21" t="str">
        <f t="shared" si="1"/>
        <v/>
      </c>
      <c r="U8" s="21" t="str">
        <f t="shared" si="1"/>
        <v/>
      </c>
      <c r="V8" s="21" t="str">
        <f t="shared" si="1"/>
        <v/>
      </c>
      <c r="W8" s="21" t="str">
        <f t="shared" si="1"/>
        <v/>
      </c>
      <c r="X8" s="21" t="str">
        <f t="shared" si="1"/>
        <v/>
      </c>
      <c r="Y8" s="21" t="str">
        <f t="shared" si="1"/>
        <v/>
      </c>
      <c r="Z8" s="21" t="str">
        <f t="shared" si="1"/>
        <v/>
      </c>
      <c r="AA8" s="21" t="str">
        <f t="shared" si="1"/>
        <v/>
      </c>
      <c r="AB8" s="21" t="str">
        <f t="shared" si="1"/>
        <v/>
      </c>
      <c r="AC8" s="21" t="str">
        <f t="shared" si="1"/>
        <v/>
      </c>
      <c r="AD8" s="21" t="str">
        <f t="shared" si="1"/>
        <v/>
      </c>
      <c r="AE8" s="21" t="str">
        <f t="shared" si="1"/>
        <v/>
      </c>
      <c r="AF8" s="39" t="str">
        <f t="shared" si="1"/>
        <v/>
      </c>
      <c r="AG8" s="21" t="str">
        <f t="shared" si="1"/>
        <v/>
      </c>
      <c r="AH8" s="21" t="str">
        <f t="shared" si="1"/>
        <v/>
      </c>
      <c r="AI8" s="21" t="str">
        <f t="shared" si="1"/>
        <v/>
      </c>
      <c r="AJ8" s="21" t="str">
        <f t="shared" si="2"/>
        <v/>
      </c>
      <c r="AK8" s="21" t="str">
        <f t="shared" si="2"/>
        <v/>
      </c>
      <c r="AL8" s="39" t="str">
        <f t="shared" si="2"/>
        <v/>
      </c>
      <c r="AM8" s="21" t="str">
        <f t="shared" si="2"/>
        <v/>
      </c>
      <c r="AN8" s="21" t="str">
        <f t="shared" si="2"/>
        <v/>
      </c>
      <c r="AO8" s="21" t="str">
        <f t="shared" si="2"/>
        <v/>
      </c>
      <c r="AP8" s="21" t="str">
        <f t="shared" si="2"/>
        <v/>
      </c>
      <c r="AQ8" s="39" t="str">
        <f t="shared" si="2"/>
        <v/>
      </c>
      <c r="AR8" s="21">
        <v>1</v>
      </c>
      <c r="AS8" s="21"/>
      <c r="AT8" s="21" t="str">
        <f t="shared" si="2"/>
        <v/>
      </c>
      <c r="AU8" s="39">
        <v>1</v>
      </c>
      <c r="AV8" s="21"/>
      <c r="AW8" s="21">
        <v>1</v>
      </c>
      <c r="AX8" s="21" t="str">
        <f t="shared" si="2"/>
        <v/>
      </c>
      <c r="AY8" s="21" t="str">
        <f t="shared" si="2"/>
        <v/>
      </c>
      <c r="AZ8" s="21" t="str">
        <f t="shared" si="3"/>
        <v/>
      </c>
      <c r="BA8" s="21">
        <v>1</v>
      </c>
      <c r="BB8" s="39" t="str">
        <f t="shared" si="3"/>
        <v/>
      </c>
      <c r="BD8" s="9">
        <f t="shared" si="5"/>
        <v>5</v>
      </c>
      <c r="BE8" s="9">
        <v>0</v>
      </c>
      <c r="BF8" s="9">
        <f t="shared" si="6"/>
        <v>5</v>
      </c>
      <c r="BG8" s="22">
        <f t="shared" si="7"/>
        <v>6.5217391304347831</v>
      </c>
    </row>
    <row r="9" spans="1:59">
      <c r="A9" s="26">
        <f>IF(Objekte!A8="","",Objekte!A8)</f>
        <v>7</v>
      </c>
      <c r="B9" s="35" t="str">
        <f>IF(Objekte!B8="","",Objekte!B8)</f>
        <v>SEA:lab</v>
      </c>
      <c r="C9" s="11" t="str">
        <f t="shared" si="4"/>
        <v>x</v>
      </c>
      <c r="D9" s="11" t="str">
        <f t="shared" si="0"/>
        <v>x</v>
      </c>
      <c r="E9" s="11" t="str">
        <f t="shared" si="0"/>
        <v>x</v>
      </c>
      <c r="F9" s="11" t="str">
        <f t="shared" si="0"/>
        <v>x</v>
      </c>
      <c r="G9" s="11" t="str">
        <f t="shared" si="0"/>
        <v>x</v>
      </c>
      <c r="H9" s="11" t="str">
        <f t="shared" si="0"/>
        <v>x</v>
      </c>
      <c r="I9" s="11" t="str">
        <f t="shared" si="0"/>
        <v>x</v>
      </c>
      <c r="J9" s="11" t="str">
        <f t="shared" si="0"/>
        <v/>
      </c>
      <c r="K9" s="12" t="str">
        <f t="shared" si="0"/>
        <v/>
      </c>
      <c r="L9" s="21"/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39" t="str">
        <f t="shared" si="0"/>
        <v/>
      </c>
      <c r="S9" s="21" t="str">
        <f t="shared" si="0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>
        <v>1</v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>
        <v>1</v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39" t="str">
        <f t="shared" si="1"/>
        <v/>
      </c>
      <c r="AG9" s="21" t="str">
        <f t="shared" si="1"/>
        <v/>
      </c>
      <c r="AH9" s="21" t="str">
        <f t="shared" si="1"/>
        <v/>
      </c>
      <c r="AI9" s="21" t="str">
        <f t="shared" si="1"/>
        <v/>
      </c>
      <c r="AJ9" s="21" t="str">
        <f t="shared" si="2"/>
        <v/>
      </c>
      <c r="AK9" s="21" t="str">
        <f t="shared" si="2"/>
        <v/>
      </c>
      <c r="AL9" s="39" t="str">
        <f t="shared" si="2"/>
        <v/>
      </c>
      <c r="AM9" s="21" t="str">
        <f t="shared" si="2"/>
        <v/>
      </c>
      <c r="AN9" s="21" t="str">
        <f t="shared" si="2"/>
        <v/>
      </c>
      <c r="AO9" s="21" t="str">
        <f t="shared" si="2"/>
        <v/>
      </c>
      <c r="AP9" s="21" t="str">
        <f t="shared" si="2"/>
        <v/>
      </c>
      <c r="AQ9" s="39" t="str">
        <f t="shared" si="2"/>
        <v/>
      </c>
      <c r="AR9" s="21">
        <v>1</v>
      </c>
      <c r="AS9" s="21" t="str">
        <f t="shared" si="2"/>
        <v/>
      </c>
      <c r="AT9" s="21" t="str">
        <f t="shared" si="2"/>
        <v/>
      </c>
      <c r="AU9" s="39" t="str">
        <f t="shared" si="2"/>
        <v/>
      </c>
      <c r="AV9" s="21" t="str">
        <f t="shared" si="2"/>
        <v/>
      </c>
      <c r="AW9" s="21">
        <v>1</v>
      </c>
      <c r="AX9" s="21" t="str">
        <f t="shared" si="2"/>
        <v/>
      </c>
      <c r="AY9" s="21" t="str">
        <f t="shared" si="2"/>
        <v/>
      </c>
      <c r="AZ9" s="21" t="str">
        <f t="shared" si="3"/>
        <v/>
      </c>
      <c r="BA9" s="21">
        <v>1</v>
      </c>
      <c r="BB9" s="39" t="str">
        <f t="shared" si="3"/>
        <v/>
      </c>
      <c r="BD9" s="9">
        <f t="shared" si="5"/>
        <v>5</v>
      </c>
      <c r="BE9" s="9">
        <v>0</v>
      </c>
      <c r="BF9" s="9">
        <f t="shared" si="6"/>
        <v>5</v>
      </c>
      <c r="BG9" s="22">
        <f t="shared" si="7"/>
        <v>6.5217391304347831</v>
      </c>
    </row>
    <row r="10" spans="1:59">
      <c r="A10" s="26">
        <f>IF(Objekte!A9="","",Objekte!A9)</f>
        <v>8</v>
      </c>
      <c r="B10" s="35" t="str">
        <f>IF(Objekte!B9="","",Objekte!B9)</f>
        <v>Real Projects</v>
      </c>
      <c r="C10" s="11" t="str">
        <f t="shared" si="4"/>
        <v>x</v>
      </c>
      <c r="D10" s="11" t="str">
        <f t="shared" si="0"/>
        <v>x</v>
      </c>
      <c r="E10" s="11" t="str">
        <f t="shared" si="0"/>
        <v>x</v>
      </c>
      <c r="F10" s="11" t="str">
        <f t="shared" si="0"/>
        <v>x</v>
      </c>
      <c r="G10" s="11" t="str">
        <f t="shared" si="0"/>
        <v>x</v>
      </c>
      <c r="H10" s="11" t="str">
        <f t="shared" si="0"/>
        <v>x</v>
      </c>
      <c r="I10" s="11" t="str">
        <f t="shared" si="0"/>
        <v>x</v>
      </c>
      <c r="J10" s="11" t="str">
        <f t="shared" si="0"/>
        <v>x</v>
      </c>
      <c r="K10" s="12" t="str">
        <f t="shared" si="0"/>
        <v/>
      </c>
      <c r="L10" s="21">
        <v>1</v>
      </c>
      <c r="M10" s="21" t="str">
        <f t="shared" si="0"/>
        <v/>
      </c>
      <c r="N10" s="21" t="str">
        <f t="shared" si="0"/>
        <v/>
      </c>
      <c r="O10" s="21" t="str">
        <f t="shared" si="0"/>
        <v/>
      </c>
      <c r="P10" s="21" t="str">
        <f t="shared" si="0"/>
        <v/>
      </c>
      <c r="Q10" s="21" t="str">
        <f t="shared" si="0"/>
        <v/>
      </c>
      <c r="R10" s="39" t="str">
        <f t="shared" si="0"/>
        <v/>
      </c>
      <c r="S10" s="21">
        <v>1</v>
      </c>
      <c r="T10" s="21">
        <v>1</v>
      </c>
      <c r="U10" s="21" t="str">
        <f t="shared" si="1"/>
        <v/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tr">
        <f t="shared" si="1"/>
        <v/>
      </c>
      <c r="AB10" s="21">
        <v>1</v>
      </c>
      <c r="AC10" s="21">
        <v>1</v>
      </c>
      <c r="AD10" s="21">
        <v>1</v>
      </c>
      <c r="AE10" s="21">
        <v>1</v>
      </c>
      <c r="AF10" s="39" t="str">
        <f t="shared" si="1"/>
        <v/>
      </c>
      <c r="AG10" s="21" t="str">
        <f t="shared" si="1"/>
        <v/>
      </c>
      <c r="AH10" s="21" t="str">
        <f t="shared" si="1"/>
        <v/>
      </c>
      <c r="AI10" s="21" t="str">
        <f t="shared" si="1"/>
        <v/>
      </c>
      <c r="AJ10" s="21" t="str">
        <f t="shared" si="2"/>
        <v/>
      </c>
      <c r="AK10" s="21" t="str">
        <f t="shared" si="2"/>
        <v/>
      </c>
      <c r="AL10" s="39" t="str">
        <f t="shared" si="2"/>
        <v/>
      </c>
      <c r="AM10" s="21" t="str">
        <f t="shared" si="2"/>
        <v/>
      </c>
      <c r="AN10" s="21">
        <v>1</v>
      </c>
      <c r="AO10" s="21" t="str">
        <f t="shared" si="2"/>
        <v/>
      </c>
      <c r="AP10" s="21" t="str">
        <f t="shared" si="2"/>
        <v/>
      </c>
      <c r="AQ10" s="39" t="str">
        <f t="shared" si="2"/>
        <v/>
      </c>
      <c r="AR10" s="21">
        <v>1</v>
      </c>
      <c r="AS10" s="21" t="str">
        <f t="shared" si="2"/>
        <v/>
      </c>
      <c r="AT10" s="21" t="str">
        <f t="shared" si="2"/>
        <v/>
      </c>
      <c r="AU10" s="39" t="str">
        <f t="shared" si="2"/>
        <v/>
      </c>
      <c r="AV10" s="21" t="str">
        <f t="shared" si="2"/>
        <v/>
      </c>
      <c r="AW10" s="21">
        <v>1</v>
      </c>
      <c r="AX10" s="21" t="str">
        <f t="shared" si="2"/>
        <v/>
      </c>
      <c r="AY10" s="21" t="str">
        <f t="shared" si="2"/>
        <v/>
      </c>
      <c r="AZ10" s="21" t="str">
        <f t="shared" si="3"/>
        <v/>
      </c>
      <c r="BA10" s="21">
        <v>1</v>
      </c>
      <c r="BB10" s="39" t="str">
        <f t="shared" si="3"/>
        <v/>
      </c>
      <c r="BD10" s="9">
        <f t="shared" si="5"/>
        <v>16</v>
      </c>
      <c r="BE10" s="9">
        <v>0</v>
      </c>
      <c r="BF10" s="9">
        <f t="shared" si="6"/>
        <v>16</v>
      </c>
      <c r="BG10" s="22">
        <f t="shared" si="7"/>
        <v>20.869565217391305</v>
      </c>
    </row>
    <row r="11" spans="1:59" s="3" customFormat="1">
      <c r="A11" s="36">
        <f>IF(Objekte!A10="","",Objekte!A10)</f>
        <v>9</v>
      </c>
      <c r="B11" s="37" t="str">
        <f>IF(Objekte!B10="","",Objekte!B10)</f>
        <v>Deep Dive</v>
      </c>
      <c r="C11" s="13" t="str">
        <f t="shared" si="4"/>
        <v>x</v>
      </c>
      <c r="D11" s="13" t="str">
        <f t="shared" si="0"/>
        <v>x</v>
      </c>
      <c r="E11" s="13" t="str">
        <f t="shared" si="0"/>
        <v>x</v>
      </c>
      <c r="F11" s="13" t="str">
        <f t="shared" si="0"/>
        <v>x</v>
      </c>
      <c r="G11" s="13" t="str">
        <f t="shared" si="0"/>
        <v>x</v>
      </c>
      <c r="H11" s="13" t="str">
        <f t="shared" si="0"/>
        <v>x</v>
      </c>
      <c r="I11" s="13" t="str">
        <f t="shared" si="0"/>
        <v>x</v>
      </c>
      <c r="J11" s="13" t="str">
        <f t="shared" si="0"/>
        <v>x</v>
      </c>
      <c r="K11" s="14" t="str">
        <f t="shared" si="0"/>
        <v>x</v>
      </c>
      <c r="L11" s="42"/>
      <c r="M11" s="42" t="str">
        <f t="shared" si="0"/>
        <v/>
      </c>
      <c r="N11" s="42" t="str">
        <f t="shared" si="0"/>
        <v/>
      </c>
      <c r="O11" s="42" t="str">
        <f t="shared" si="0"/>
        <v/>
      </c>
      <c r="P11" s="42" t="str">
        <f t="shared" si="0"/>
        <v/>
      </c>
      <c r="Q11" s="42" t="str">
        <f t="shared" si="0"/>
        <v/>
      </c>
      <c r="R11" s="43" t="str">
        <f t="shared" si="0"/>
        <v/>
      </c>
      <c r="S11" s="42"/>
      <c r="T11" s="42" t="str">
        <f t="shared" si="1"/>
        <v/>
      </c>
      <c r="U11" s="42" t="str">
        <f t="shared" si="1"/>
        <v/>
      </c>
      <c r="V11" s="42" t="str">
        <f t="shared" si="1"/>
        <v/>
      </c>
      <c r="W11" s="42" t="str">
        <f t="shared" si="1"/>
        <v/>
      </c>
      <c r="X11" s="42" t="str">
        <f t="shared" si="1"/>
        <v/>
      </c>
      <c r="Y11" s="42">
        <v>1</v>
      </c>
      <c r="Z11" s="42" t="str">
        <f t="shared" si="1"/>
        <v/>
      </c>
      <c r="AA11" s="42" t="str">
        <f t="shared" si="1"/>
        <v/>
      </c>
      <c r="AB11" s="42" t="str">
        <f t="shared" si="1"/>
        <v/>
      </c>
      <c r="AC11" s="42" t="str">
        <f t="shared" si="1"/>
        <v/>
      </c>
      <c r="AD11" s="42" t="str">
        <f t="shared" si="1"/>
        <v/>
      </c>
      <c r="AE11" s="42" t="str">
        <f t="shared" si="1"/>
        <v/>
      </c>
      <c r="AF11" s="43" t="str">
        <f t="shared" si="1"/>
        <v/>
      </c>
      <c r="AG11" s="42" t="str">
        <f t="shared" si="1"/>
        <v/>
      </c>
      <c r="AH11" s="42" t="str">
        <f t="shared" si="1"/>
        <v/>
      </c>
      <c r="AI11" s="42" t="str">
        <f t="shared" si="1"/>
        <v/>
      </c>
      <c r="AJ11" s="42" t="str">
        <f t="shared" si="2"/>
        <v/>
      </c>
      <c r="AK11" s="42" t="str">
        <f t="shared" si="2"/>
        <v/>
      </c>
      <c r="AL11" s="43" t="str">
        <f t="shared" si="2"/>
        <v/>
      </c>
      <c r="AM11" s="42" t="str">
        <f t="shared" si="2"/>
        <v/>
      </c>
      <c r="AN11" s="42" t="str">
        <f t="shared" si="2"/>
        <v/>
      </c>
      <c r="AO11" s="42" t="str">
        <f t="shared" si="2"/>
        <v/>
      </c>
      <c r="AP11" s="42" t="str">
        <f t="shared" si="2"/>
        <v/>
      </c>
      <c r="AQ11" s="43" t="str">
        <f t="shared" si="2"/>
        <v/>
      </c>
      <c r="AR11" s="42">
        <v>1</v>
      </c>
      <c r="AS11" s="42" t="str">
        <f t="shared" si="2"/>
        <v/>
      </c>
      <c r="AT11" s="42" t="str">
        <f t="shared" si="2"/>
        <v/>
      </c>
      <c r="AU11" s="43" t="str">
        <f t="shared" si="2"/>
        <v/>
      </c>
      <c r="AV11" s="42" t="str">
        <f t="shared" si="2"/>
        <v/>
      </c>
      <c r="AW11" s="42">
        <v>1</v>
      </c>
      <c r="AX11" s="42" t="str">
        <f t="shared" si="2"/>
        <v/>
      </c>
      <c r="AY11" s="42" t="str">
        <f t="shared" si="2"/>
        <v/>
      </c>
      <c r="AZ11" s="42" t="str">
        <f t="shared" si="3"/>
        <v/>
      </c>
      <c r="BA11" s="42" t="str">
        <f t="shared" si="3"/>
        <v/>
      </c>
      <c r="BB11" s="43" t="str">
        <f t="shared" si="3"/>
        <v/>
      </c>
      <c r="BD11" s="3">
        <f t="shared" si="5"/>
        <v>3</v>
      </c>
      <c r="BE11" s="3">
        <v>0</v>
      </c>
      <c r="BF11" s="3">
        <f t="shared" si="6"/>
        <v>3</v>
      </c>
      <c r="BG11" s="38">
        <f t="shared" si="7"/>
        <v>3.9130434782608696</v>
      </c>
    </row>
    <row r="12" spans="1:59">
      <c r="A12" s="26">
        <f>IF(Objekte!A11="","",Objekte!A11)</f>
        <v>10</v>
      </c>
      <c r="B12" s="35" t="str">
        <f>IF(Objekte!B11="","",Objekte!B11)</f>
        <v>Impact for Future</v>
      </c>
      <c r="C12" s="11" t="str">
        <f t="shared" si="4"/>
        <v>x</v>
      </c>
      <c r="D12" s="11" t="str">
        <f t="shared" si="0"/>
        <v>x</v>
      </c>
      <c r="E12" s="11" t="str">
        <f t="shared" si="0"/>
        <v>x</v>
      </c>
      <c r="F12" s="11" t="str">
        <f t="shared" si="0"/>
        <v>x</v>
      </c>
      <c r="G12" s="11" t="str">
        <f t="shared" si="0"/>
        <v>x</v>
      </c>
      <c r="H12" s="11" t="str">
        <f t="shared" si="0"/>
        <v>x</v>
      </c>
      <c r="I12" s="11" t="str">
        <f t="shared" si="0"/>
        <v>x</v>
      </c>
      <c r="J12" s="11" t="str">
        <f t="shared" si="0"/>
        <v>x</v>
      </c>
      <c r="K12" s="12" t="str">
        <f t="shared" si="0"/>
        <v>x</v>
      </c>
      <c r="L12" s="11" t="str">
        <f t="shared" si="0"/>
        <v>x</v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0"/>
        <v/>
      </c>
      <c r="R12" s="12" t="str">
        <f t="shared" si="0"/>
        <v/>
      </c>
      <c r="S12" s="21">
        <v>1</v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>
        <v>1</v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>
        <v>1</v>
      </c>
      <c r="AC12" s="21" t="str">
        <f t="shared" si="1"/>
        <v/>
      </c>
      <c r="AD12" s="21" t="str">
        <f t="shared" si="1"/>
        <v/>
      </c>
      <c r="AE12" s="21" t="str">
        <f t="shared" si="1"/>
        <v/>
      </c>
      <c r="AF12" s="39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>
        <v>1</v>
      </c>
      <c r="AK12" s="21">
        <v>1</v>
      </c>
      <c r="AL12" s="39">
        <v>1</v>
      </c>
      <c r="AM12" s="21" t="str">
        <f t="shared" si="2"/>
        <v/>
      </c>
      <c r="AN12" s="21" t="str">
        <f t="shared" si="2"/>
        <v/>
      </c>
      <c r="AO12" s="21">
        <v>1</v>
      </c>
      <c r="AP12" s="21" t="str">
        <f t="shared" si="2"/>
        <v/>
      </c>
      <c r="AQ12" s="39" t="str">
        <f t="shared" si="2"/>
        <v/>
      </c>
      <c r="AR12" s="21">
        <v>1</v>
      </c>
      <c r="AS12" s="21"/>
      <c r="AT12" s="21">
        <v>1</v>
      </c>
      <c r="AU12" s="39">
        <v>1</v>
      </c>
      <c r="AV12" s="21">
        <v>1</v>
      </c>
      <c r="AW12" s="21" t="str">
        <f t="shared" si="2"/>
        <v/>
      </c>
      <c r="AX12" s="21" t="str">
        <f t="shared" si="2"/>
        <v/>
      </c>
      <c r="AY12" s="21">
        <v>1</v>
      </c>
      <c r="AZ12" s="21" t="str">
        <f t="shared" si="3"/>
        <v/>
      </c>
      <c r="BA12" s="21" t="str">
        <f t="shared" si="3"/>
        <v/>
      </c>
      <c r="BB12" s="39">
        <v>1</v>
      </c>
      <c r="BD12" s="9">
        <f t="shared" si="5"/>
        <v>13</v>
      </c>
      <c r="BE12" s="9">
        <v>5</v>
      </c>
      <c r="BF12" s="9">
        <f t="shared" si="6"/>
        <v>18</v>
      </c>
      <c r="BG12" s="22">
        <f t="shared" si="7"/>
        <v>23.478260869565215</v>
      </c>
    </row>
    <row r="13" spans="1:59">
      <c r="A13" s="26">
        <f>IF(Objekte!A12="","",Objekte!A12)</f>
        <v>11</v>
      </c>
      <c r="B13" s="35" t="str">
        <f>IF(Objekte!B12="","",Objekte!B12)</f>
        <v>Start for Future</v>
      </c>
      <c r="C13" s="11" t="str">
        <f t="shared" si="4"/>
        <v>x</v>
      </c>
      <c r="D13" s="11" t="str">
        <f t="shared" si="0"/>
        <v>x</v>
      </c>
      <c r="E13" s="11" t="str">
        <f t="shared" si="0"/>
        <v>x</v>
      </c>
      <c r="F13" s="11" t="str">
        <f t="shared" si="0"/>
        <v>x</v>
      </c>
      <c r="G13" s="11" t="str">
        <f t="shared" si="0"/>
        <v>x</v>
      </c>
      <c r="H13" s="11" t="str">
        <f t="shared" si="0"/>
        <v>x</v>
      </c>
      <c r="I13" s="11" t="str">
        <f t="shared" si="0"/>
        <v>x</v>
      </c>
      <c r="J13" s="11" t="str">
        <f t="shared" si="0"/>
        <v>x</v>
      </c>
      <c r="K13" s="12" t="str">
        <f t="shared" si="0"/>
        <v>x</v>
      </c>
      <c r="L13" s="11" t="str">
        <f t="shared" si="0"/>
        <v>x</v>
      </c>
      <c r="M13" s="11" t="str">
        <f t="shared" si="0"/>
        <v>x</v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0"/>
        <v/>
      </c>
      <c r="R13" s="12" t="str">
        <f t="shared" si="0"/>
        <v/>
      </c>
      <c r="S13" s="21">
        <v>1</v>
      </c>
      <c r="T13" s="21" t="str">
        <f t="shared" si="1"/>
        <v/>
      </c>
      <c r="U13" s="21">
        <v>1</v>
      </c>
      <c r="V13" s="21" t="str">
        <f t="shared" si="1"/>
        <v/>
      </c>
      <c r="W13" s="21" t="str">
        <f t="shared" si="1"/>
        <v/>
      </c>
      <c r="X13" s="21">
        <v>1</v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>
        <v>1</v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39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>
        <v>1</v>
      </c>
      <c r="AK13" s="21">
        <v>1</v>
      </c>
      <c r="AL13" s="39">
        <v>1</v>
      </c>
      <c r="AM13" s="21">
        <v>1</v>
      </c>
      <c r="AN13" s="21" t="str">
        <f t="shared" si="2"/>
        <v/>
      </c>
      <c r="AO13" s="21">
        <v>1</v>
      </c>
      <c r="AP13" s="21" t="str">
        <f t="shared" si="2"/>
        <v/>
      </c>
      <c r="AQ13" s="39" t="str">
        <f t="shared" si="2"/>
        <v/>
      </c>
      <c r="AR13" s="21">
        <v>1</v>
      </c>
      <c r="AS13" s="21">
        <v>1</v>
      </c>
      <c r="AT13" s="21"/>
      <c r="AU13" s="39"/>
      <c r="AV13" s="21" t="str">
        <f t="shared" si="2"/>
        <v/>
      </c>
      <c r="AW13" s="21">
        <v>1</v>
      </c>
      <c r="AX13" s="21" t="str">
        <f t="shared" si="2"/>
        <v/>
      </c>
      <c r="AY13" s="21" t="str">
        <f t="shared" si="2"/>
        <v/>
      </c>
      <c r="AZ13" s="21" t="str">
        <f t="shared" si="3"/>
        <v/>
      </c>
      <c r="BA13" s="21" t="str">
        <f t="shared" si="3"/>
        <v/>
      </c>
      <c r="BB13" s="39">
        <v>1</v>
      </c>
      <c r="BD13" s="9">
        <f t="shared" si="5"/>
        <v>13</v>
      </c>
      <c r="BE13" s="9">
        <v>1</v>
      </c>
      <c r="BF13" s="9">
        <f t="shared" si="6"/>
        <v>14</v>
      </c>
      <c r="BG13" s="22">
        <f t="shared" si="7"/>
        <v>18.260869565217391</v>
      </c>
    </row>
    <row r="14" spans="1:59">
      <c r="A14" s="26">
        <f>IF(Objekte!A13="","",Objekte!A13)</f>
        <v>12</v>
      </c>
      <c r="B14" s="35" t="str">
        <f>IF(Objekte!B13="","",Objekte!B13)</f>
        <v>Tandem+</v>
      </c>
      <c r="C14" s="11" t="str">
        <f t="shared" si="4"/>
        <v>x</v>
      </c>
      <c r="D14" s="11" t="str">
        <f t="shared" si="0"/>
        <v>x</v>
      </c>
      <c r="E14" s="11" t="str">
        <f t="shared" si="0"/>
        <v>x</v>
      </c>
      <c r="F14" s="11" t="str">
        <f t="shared" si="0"/>
        <v>x</v>
      </c>
      <c r="G14" s="11" t="str">
        <f t="shared" si="0"/>
        <v>x</v>
      </c>
      <c r="H14" s="11" t="str">
        <f t="shared" si="0"/>
        <v>x</v>
      </c>
      <c r="I14" s="11" t="str">
        <f t="shared" si="0"/>
        <v>x</v>
      </c>
      <c r="J14" s="11" t="str">
        <f t="shared" si="0"/>
        <v>x</v>
      </c>
      <c r="K14" s="12" t="str">
        <f t="shared" si="0"/>
        <v>x</v>
      </c>
      <c r="L14" s="11" t="str">
        <f t="shared" si="0"/>
        <v>x</v>
      </c>
      <c r="M14" s="11" t="str">
        <f t="shared" si="0"/>
        <v>x</v>
      </c>
      <c r="N14" s="11" t="str">
        <f t="shared" si="0"/>
        <v>x</v>
      </c>
      <c r="O14" s="11" t="str">
        <f t="shared" si="0"/>
        <v/>
      </c>
      <c r="P14" s="11" t="str">
        <f t="shared" si="0"/>
        <v/>
      </c>
      <c r="Q14" s="11" t="str">
        <f t="shared" si="0"/>
        <v/>
      </c>
      <c r="R14" s="12" t="str">
        <f t="shared" si="0"/>
        <v/>
      </c>
      <c r="S14" s="21">
        <v>1</v>
      </c>
      <c r="T14" s="21">
        <v>1</v>
      </c>
      <c r="U14" s="21" t="str">
        <f t="shared" si="1"/>
        <v/>
      </c>
      <c r="V14" s="21" t="str">
        <f t="shared" si="1"/>
        <v/>
      </c>
      <c r="W14" s="21" t="str">
        <f t="shared" si="1"/>
        <v/>
      </c>
      <c r="X14" s="21" t="str">
        <f t="shared" si="1"/>
        <v/>
      </c>
      <c r="Y14" s="21" t="str">
        <f t="shared" si="1"/>
        <v/>
      </c>
      <c r="Z14" s="21" t="str">
        <f t="shared" si="1"/>
        <v/>
      </c>
      <c r="AA14" s="21" t="str">
        <f t="shared" si="1"/>
        <v/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39" t="str">
        <f t="shared" si="1"/>
        <v/>
      </c>
      <c r="AG14" s="21" t="str">
        <f t="shared" si="1"/>
        <v/>
      </c>
      <c r="AH14" s="21" t="str">
        <f t="shared" si="1"/>
        <v/>
      </c>
      <c r="AI14" s="21" t="str">
        <f t="shared" si="1"/>
        <v/>
      </c>
      <c r="AJ14" s="21">
        <v>1</v>
      </c>
      <c r="AK14" s="21">
        <v>1</v>
      </c>
      <c r="AL14" s="39" t="str">
        <f t="shared" si="2"/>
        <v/>
      </c>
      <c r="AM14" s="21" t="str">
        <f t="shared" si="2"/>
        <v/>
      </c>
      <c r="AN14" s="21" t="str">
        <f t="shared" si="2"/>
        <v/>
      </c>
      <c r="AO14" s="21" t="str">
        <f t="shared" si="2"/>
        <v/>
      </c>
      <c r="AP14" s="21" t="str">
        <f t="shared" si="2"/>
        <v/>
      </c>
      <c r="AQ14" s="39" t="str">
        <f t="shared" si="2"/>
        <v/>
      </c>
      <c r="AR14" s="21">
        <v>1</v>
      </c>
      <c r="AS14" s="21" t="str">
        <f t="shared" si="2"/>
        <v/>
      </c>
      <c r="AT14" s="21" t="str">
        <f t="shared" si="2"/>
        <v/>
      </c>
      <c r="AU14" s="39" t="str">
        <f t="shared" si="2"/>
        <v/>
      </c>
      <c r="AV14" s="21" t="str">
        <f t="shared" si="2"/>
        <v/>
      </c>
      <c r="AW14" s="21">
        <v>1</v>
      </c>
      <c r="AX14" s="21" t="str">
        <f t="shared" si="2"/>
        <v/>
      </c>
      <c r="AY14" s="21" t="str">
        <f t="shared" si="2"/>
        <v/>
      </c>
      <c r="AZ14" s="21" t="str">
        <f t="shared" si="3"/>
        <v/>
      </c>
      <c r="BA14" s="21" t="str">
        <f t="shared" si="3"/>
        <v/>
      </c>
      <c r="BB14" s="39" t="str">
        <f t="shared" si="3"/>
        <v/>
      </c>
      <c r="BD14" s="9">
        <f t="shared" si="5"/>
        <v>6</v>
      </c>
      <c r="BE14" s="9">
        <v>1</v>
      </c>
      <c r="BF14" s="9">
        <f t="shared" si="6"/>
        <v>7</v>
      </c>
      <c r="BG14" s="22">
        <f t="shared" si="7"/>
        <v>9.1304347826086953</v>
      </c>
    </row>
    <row r="15" spans="1:59">
      <c r="A15" s="26">
        <f>IF(Objekte!A14="","",Objekte!A14)</f>
        <v>13</v>
      </c>
      <c r="B15" s="35" t="str">
        <f>IF(Objekte!B14="","",Objekte!B14)</f>
        <v>EUFORIA</v>
      </c>
      <c r="C15" s="11" t="str">
        <f t="shared" si="4"/>
        <v>x</v>
      </c>
      <c r="D15" s="11" t="str">
        <f t="shared" si="0"/>
        <v>x</v>
      </c>
      <c r="E15" s="11" t="str">
        <f t="shared" si="0"/>
        <v>x</v>
      </c>
      <c r="F15" s="11" t="str">
        <f t="shared" si="0"/>
        <v>x</v>
      </c>
      <c r="G15" s="11" t="str">
        <f t="shared" si="0"/>
        <v>x</v>
      </c>
      <c r="H15" s="11" t="str">
        <f t="shared" si="0"/>
        <v>x</v>
      </c>
      <c r="I15" s="11" t="str">
        <f t="shared" si="0"/>
        <v>x</v>
      </c>
      <c r="J15" s="11" t="str">
        <f t="shared" si="0"/>
        <v>x</v>
      </c>
      <c r="K15" s="12" t="str">
        <f t="shared" si="0"/>
        <v>x</v>
      </c>
      <c r="L15" s="11" t="str">
        <f t="shared" si="0"/>
        <v>x</v>
      </c>
      <c r="M15" s="11" t="str">
        <f t="shared" si="0"/>
        <v>x</v>
      </c>
      <c r="N15" s="11" t="str">
        <f t="shared" si="0"/>
        <v>x</v>
      </c>
      <c r="O15" s="11" t="str">
        <f t="shared" si="0"/>
        <v>x</v>
      </c>
      <c r="P15" s="11" t="str">
        <f t="shared" si="0"/>
        <v/>
      </c>
      <c r="Q15" s="11" t="str">
        <f t="shared" si="0"/>
        <v/>
      </c>
      <c r="R15" s="12" t="str">
        <f t="shared" si="0"/>
        <v/>
      </c>
      <c r="S15" s="21">
        <v>1</v>
      </c>
      <c r="T15" s="21" t="str">
        <f t="shared" si="1"/>
        <v/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 t="str">
        <f t="shared" si="1"/>
        <v/>
      </c>
      <c r="AC15" s="21" t="str">
        <f t="shared" si="1"/>
        <v/>
      </c>
      <c r="AD15" s="21" t="str">
        <f t="shared" si="1"/>
        <v/>
      </c>
      <c r="AE15" s="21" t="str">
        <f t="shared" si="1"/>
        <v/>
      </c>
      <c r="AF15" s="39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2"/>
        <v/>
      </c>
      <c r="AK15" s="21" t="str">
        <f t="shared" si="2"/>
        <v/>
      </c>
      <c r="AL15" s="39" t="str">
        <f t="shared" si="2"/>
        <v/>
      </c>
      <c r="AM15" s="21" t="str">
        <f t="shared" si="2"/>
        <v/>
      </c>
      <c r="AN15" s="21" t="str">
        <f t="shared" si="2"/>
        <v/>
      </c>
      <c r="AO15" s="21" t="str">
        <f t="shared" si="2"/>
        <v/>
      </c>
      <c r="AP15" s="21" t="str">
        <f t="shared" si="2"/>
        <v/>
      </c>
      <c r="AQ15" s="39" t="str">
        <f t="shared" si="2"/>
        <v/>
      </c>
      <c r="AR15" s="21" t="str">
        <f t="shared" si="2"/>
        <v/>
      </c>
      <c r="AS15" s="21">
        <v>1</v>
      </c>
      <c r="AT15" s="21" t="str">
        <f t="shared" si="2"/>
        <v/>
      </c>
      <c r="AU15" s="39" t="str">
        <f t="shared" si="2"/>
        <v/>
      </c>
      <c r="AV15" s="21" t="str">
        <f t="shared" si="2"/>
        <v/>
      </c>
      <c r="AW15" s="21" t="str">
        <f t="shared" si="2"/>
        <v/>
      </c>
      <c r="AX15" s="21" t="str">
        <f t="shared" si="2"/>
        <v/>
      </c>
      <c r="AY15" s="21" t="str">
        <f t="shared" si="2"/>
        <v/>
      </c>
      <c r="AZ15" s="21" t="str">
        <f t="shared" si="3"/>
        <v/>
      </c>
      <c r="BA15" s="21">
        <v>1</v>
      </c>
      <c r="BB15" s="39">
        <v>1</v>
      </c>
      <c r="BD15" s="9">
        <f t="shared" si="5"/>
        <v>4</v>
      </c>
      <c r="BE15" s="9">
        <v>1</v>
      </c>
      <c r="BF15" s="9">
        <f t="shared" si="6"/>
        <v>5</v>
      </c>
      <c r="BG15" s="22">
        <f t="shared" si="7"/>
        <v>6.5217391304347831</v>
      </c>
    </row>
    <row r="16" spans="1:59">
      <c r="A16" s="26">
        <f>IF(Objekte!A15="","",Objekte!A15)</f>
        <v>14</v>
      </c>
      <c r="B16" s="35" t="str">
        <f>IF(Objekte!B15="","",Objekte!B15)</f>
        <v>eBridge</v>
      </c>
      <c r="C16" s="11" t="str">
        <f t="shared" si="4"/>
        <v>x</v>
      </c>
      <c r="D16" s="11" t="str">
        <f t="shared" si="0"/>
        <v>x</v>
      </c>
      <c r="E16" s="11" t="str">
        <f t="shared" si="0"/>
        <v>x</v>
      </c>
      <c r="F16" s="11" t="str">
        <f t="shared" si="0"/>
        <v>x</v>
      </c>
      <c r="G16" s="11" t="str">
        <f t="shared" si="0"/>
        <v>x</v>
      </c>
      <c r="H16" s="11" t="str">
        <f t="shared" si="0"/>
        <v>x</v>
      </c>
      <c r="I16" s="11" t="str">
        <f t="shared" si="0"/>
        <v>x</v>
      </c>
      <c r="J16" s="11" t="str">
        <f t="shared" si="0"/>
        <v>x</v>
      </c>
      <c r="K16" s="12" t="str">
        <f t="shared" si="0"/>
        <v>x</v>
      </c>
      <c r="L16" s="11" t="str">
        <f t="shared" si="0"/>
        <v>x</v>
      </c>
      <c r="M16" s="11" t="str">
        <f t="shared" si="0"/>
        <v>x</v>
      </c>
      <c r="N16" s="11" t="str">
        <f t="shared" si="0"/>
        <v>x</v>
      </c>
      <c r="O16" s="11" t="str">
        <f t="shared" si="0"/>
        <v>x</v>
      </c>
      <c r="P16" s="11" t="str">
        <f t="shared" si="0"/>
        <v>x</v>
      </c>
      <c r="Q16" s="11" t="str">
        <f t="shared" si="0"/>
        <v/>
      </c>
      <c r="R16" s="12" t="str">
        <f t="shared" si="0"/>
        <v/>
      </c>
      <c r="S16" s="21">
        <v>1</v>
      </c>
      <c r="T16" s="21" t="str">
        <f t="shared" si="1"/>
        <v/>
      </c>
      <c r="U16" s="21" t="str">
        <f t="shared" si="1"/>
        <v/>
      </c>
      <c r="V16" s="21" t="str">
        <f t="shared" si="1"/>
        <v/>
      </c>
      <c r="W16" s="21" t="str">
        <f t="shared" si="1"/>
        <v/>
      </c>
      <c r="X16" s="21" t="str">
        <f t="shared" si="1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39" t="str">
        <f t="shared" si="1"/>
        <v/>
      </c>
      <c r="AG16" s="21" t="str">
        <f t="shared" si="1"/>
        <v/>
      </c>
      <c r="AH16" s="21" t="str">
        <f t="shared" si="1"/>
        <v/>
      </c>
      <c r="AI16" s="21" t="str">
        <f t="shared" si="1"/>
        <v/>
      </c>
      <c r="AJ16" s="21" t="str">
        <f t="shared" si="2"/>
        <v/>
      </c>
      <c r="AK16" s="21" t="str">
        <f t="shared" si="2"/>
        <v/>
      </c>
      <c r="AL16" s="39" t="str">
        <f t="shared" si="2"/>
        <v/>
      </c>
      <c r="AM16" s="21" t="str">
        <f t="shared" si="2"/>
        <v/>
      </c>
      <c r="AN16" s="21" t="str">
        <f t="shared" si="2"/>
        <v/>
      </c>
      <c r="AO16" s="21" t="str">
        <f t="shared" si="2"/>
        <v/>
      </c>
      <c r="AP16" s="21" t="str">
        <f t="shared" si="2"/>
        <v/>
      </c>
      <c r="AQ16" s="39" t="str">
        <f t="shared" si="2"/>
        <v/>
      </c>
      <c r="AR16" s="21" t="str">
        <f t="shared" si="2"/>
        <v/>
      </c>
      <c r="AS16" s="21" t="str">
        <f t="shared" si="2"/>
        <v/>
      </c>
      <c r="AT16" s="21" t="str">
        <f t="shared" si="2"/>
        <v/>
      </c>
      <c r="AU16" s="39" t="str">
        <f t="shared" si="2"/>
        <v/>
      </c>
      <c r="AV16" s="21" t="str">
        <f t="shared" si="2"/>
        <v/>
      </c>
      <c r="AW16" s="21" t="str">
        <f t="shared" si="2"/>
        <v/>
      </c>
      <c r="AX16" s="21" t="str">
        <f t="shared" si="2"/>
        <v/>
      </c>
      <c r="AY16" s="21" t="str">
        <f t="shared" si="2"/>
        <v/>
      </c>
      <c r="AZ16" s="21" t="str">
        <f t="shared" si="3"/>
        <v/>
      </c>
      <c r="BA16" s="21" t="str">
        <f t="shared" si="3"/>
        <v/>
      </c>
      <c r="BB16" s="39" t="str">
        <f t="shared" si="3"/>
        <v/>
      </c>
      <c r="BD16" s="9">
        <f t="shared" si="5"/>
        <v>1</v>
      </c>
      <c r="BE16" s="9">
        <v>1</v>
      </c>
      <c r="BF16" s="9">
        <f t="shared" si="6"/>
        <v>2</v>
      </c>
      <c r="BG16" s="22">
        <f t="shared" si="7"/>
        <v>2.6086956521739131</v>
      </c>
    </row>
    <row r="17" spans="1:59">
      <c r="A17" s="26">
        <f>IF(Objekte!A16="","",Objekte!A16)</f>
        <v>15</v>
      </c>
      <c r="B17" s="35" t="str">
        <f>IF(Objekte!B16="","",Objekte!B16)</f>
        <v>entreTime</v>
      </c>
      <c r="C17" s="11" t="str">
        <f t="shared" si="4"/>
        <v>x</v>
      </c>
      <c r="D17" s="11" t="str">
        <f t="shared" si="0"/>
        <v>x</v>
      </c>
      <c r="E17" s="11" t="str">
        <f t="shared" si="0"/>
        <v>x</v>
      </c>
      <c r="F17" s="11" t="str">
        <f t="shared" si="0"/>
        <v>x</v>
      </c>
      <c r="G17" s="11" t="str">
        <f t="shared" si="0"/>
        <v>x</v>
      </c>
      <c r="H17" s="11" t="str">
        <f t="shared" si="0"/>
        <v>x</v>
      </c>
      <c r="I17" s="11" t="str">
        <f t="shared" si="0"/>
        <v>x</v>
      </c>
      <c r="J17" s="11" t="str">
        <f t="shared" si="0"/>
        <v>x</v>
      </c>
      <c r="K17" s="12" t="str">
        <f t="shared" si="0"/>
        <v>x</v>
      </c>
      <c r="L17" s="11" t="str">
        <f t="shared" si="0"/>
        <v>x</v>
      </c>
      <c r="M17" s="11" t="str">
        <f t="shared" si="0"/>
        <v>x</v>
      </c>
      <c r="N17" s="11" t="str">
        <f t="shared" si="0"/>
        <v>x</v>
      </c>
      <c r="O17" s="11" t="str">
        <f t="shared" si="0"/>
        <v>x</v>
      </c>
      <c r="P17" s="11" t="str">
        <f t="shared" si="0"/>
        <v>x</v>
      </c>
      <c r="Q17" s="11" t="str">
        <f t="shared" si="0"/>
        <v>x</v>
      </c>
      <c r="R17" s="12" t="str">
        <f t="shared" si="0"/>
        <v/>
      </c>
      <c r="S17" s="21">
        <v>1</v>
      </c>
      <c r="T17" s="21" t="str">
        <f t="shared" si="1"/>
        <v/>
      </c>
      <c r="U17" s="21" t="str">
        <f t="shared" si="1"/>
        <v/>
      </c>
      <c r="V17" s="21" t="str">
        <f t="shared" si="1"/>
        <v/>
      </c>
      <c r="W17" s="21" t="str">
        <f t="shared" si="1"/>
        <v/>
      </c>
      <c r="X17" s="21" t="str">
        <f t="shared" si="1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39" t="str">
        <f t="shared" si="1"/>
        <v/>
      </c>
      <c r="AG17" s="21" t="str">
        <f t="shared" si="1"/>
        <v/>
      </c>
      <c r="AH17" s="21" t="str">
        <f t="shared" si="1"/>
        <v/>
      </c>
      <c r="AI17" s="21" t="str">
        <f t="shared" si="1"/>
        <v/>
      </c>
      <c r="AJ17" s="21" t="str">
        <f t="shared" si="2"/>
        <v/>
      </c>
      <c r="AK17" s="21" t="str">
        <f t="shared" si="2"/>
        <v/>
      </c>
      <c r="AL17" s="39" t="str">
        <f t="shared" si="2"/>
        <v/>
      </c>
      <c r="AM17" s="21" t="str">
        <f t="shared" si="2"/>
        <v/>
      </c>
      <c r="AN17" s="21" t="str">
        <f t="shared" si="2"/>
        <v/>
      </c>
      <c r="AO17" s="21" t="str">
        <f t="shared" si="2"/>
        <v/>
      </c>
      <c r="AP17" s="21" t="str">
        <f t="shared" si="2"/>
        <v/>
      </c>
      <c r="AQ17" s="39" t="str">
        <f t="shared" si="2"/>
        <v/>
      </c>
      <c r="AR17" s="21" t="str">
        <f t="shared" si="2"/>
        <v/>
      </c>
      <c r="AS17" s="21">
        <v>1</v>
      </c>
      <c r="AT17" s="21" t="str">
        <f t="shared" si="2"/>
        <v/>
      </c>
      <c r="AU17" s="39" t="str">
        <f t="shared" si="2"/>
        <v/>
      </c>
      <c r="AV17" s="21" t="str">
        <f t="shared" si="2"/>
        <v/>
      </c>
      <c r="AW17" s="21" t="str">
        <f t="shared" si="2"/>
        <v/>
      </c>
      <c r="AX17" s="21" t="str">
        <f t="shared" si="2"/>
        <v/>
      </c>
      <c r="AY17" s="21" t="str">
        <f t="shared" si="2"/>
        <v/>
      </c>
      <c r="AZ17" s="21" t="str">
        <f t="shared" si="3"/>
        <v/>
      </c>
      <c r="BA17" s="21">
        <v>1</v>
      </c>
      <c r="BB17" s="39">
        <v>1</v>
      </c>
      <c r="BD17" s="9">
        <f t="shared" si="5"/>
        <v>4</v>
      </c>
      <c r="BE17" s="9">
        <v>1</v>
      </c>
      <c r="BF17" s="9">
        <f t="shared" si="6"/>
        <v>5</v>
      </c>
      <c r="BG17" s="22">
        <f t="shared" si="7"/>
        <v>6.5217391304347831</v>
      </c>
    </row>
    <row r="18" spans="1:59" s="3" customFormat="1">
      <c r="A18" s="36">
        <f>IF(Objekte!A17="","",Objekte!A17)</f>
        <v>16</v>
      </c>
      <c r="B18" s="37" t="str">
        <f>IF(Objekte!B17="","",Objekte!B17)</f>
        <v>EUAccel</v>
      </c>
      <c r="C18" s="13" t="str">
        <f t="shared" si="4"/>
        <v>x</v>
      </c>
      <c r="D18" s="13" t="str">
        <f t="shared" si="0"/>
        <v>x</v>
      </c>
      <c r="E18" s="13" t="str">
        <f t="shared" si="0"/>
        <v>x</v>
      </c>
      <c r="F18" s="13" t="str">
        <f t="shared" si="0"/>
        <v>x</v>
      </c>
      <c r="G18" s="13" t="str">
        <f t="shared" si="0"/>
        <v>x</v>
      </c>
      <c r="H18" s="13" t="str">
        <f t="shared" si="0"/>
        <v>x</v>
      </c>
      <c r="I18" s="13" t="str">
        <f t="shared" si="0"/>
        <v>x</v>
      </c>
      <c r="J18" s="13" t="str">
        <f t="shared" si="0"/>
        <v>x</v>
      </c>
      <c r="K18" s="14" t="str">
        <f t="shared" si="0"/>
        <v>x</v>
      </c>
      <c r="L18" s="13" t="str">
        <f t="shared" si="0"/>
        <v>x</v>
      </c>
      <c r="M18" s="13" t="str">
        <f t="shared" si="0"/>
        <v>x</v>
      </c>
      <c r="N18" s="13" t="str">
        <f t="shared" si="0"/>
        <v>x</v>
      </c>
      <c r="O18" s="13" t="str">
        <f t="shared" si="0"/>
        <v>x</v>
      </c>
      <c r="P18" s="13" t="str">
        <f t="shared" si="0"/>
        <v>x</v>
      </c>
      <c r="Q18" s="13" t="str">
        <f t="shared" si="0"/>
        <v>x</v>
      </c>
      <c r="R18" s="14" t="str">
        <f t="shared" si="0"/>
        <v>x</v>
      </c>
      <c r="S18" s="42">
        <v>1</v>
      </c>
      <c r="T18" s="42">
        <v>1</v>
      </c>
      <c r="U18" s="42" t="str">
        <f t="shared" si="1"/>
        <v/>
      </c>
      <c r="V18" s="42" t="str">
        <f t="shared" si="1"/>
        <v/>
      </c>
      <c r="W18" s="42" t="str">
        <f t="shared" si="1"/>
        <v/>
      </c>
      <c r="X18" s="42" t="str">
        <f t="shared" si="1"/>
        <v/>
      </c>
      <c r="Y18" s="42" t="str">
        <f t="shared" si="1"/>
        <v/>
      </c>
      <c r="Z18" s="42" t="str">
        <f t="shared" si="1"/>
        <v/>
      </c>
      <c r="AA18" s="42" t="str">
        <f t="shared" si="1"/>
        <v/>
      </c>
      <c r="AB18" s="42" t="str">
        <f t="shared" si="1"/>
        <v/>
      </c>
      <c r="AC18" s="42" t="str">
        <f t="shared" si="1"/>
        <v/>
      </c>
      <c r="AD18" s="42" t="str">
        <f t="shared" si="1"/>
        <v/>
      </c>
      <c r="AE18" s="42" t="str">
        <f t="shared" si="1"/>
        <v/>
      </c>
      <c r="AF18" s="43" t="str">
        <f t="shared" si="1"/>
        <v/>
      </c>
      <c r="AG18" s="42" t="str">
        <f t="shared" si="1"/>
        <v/>
      </c>
      <c r="AH18" s="42" t="str">
        <f t="shared" si="1"/>
        <v/>
      </c>
      <c r="AI18" s="42" t="str">
        <f t="shared" ref="AI18:AX33" si="8">IF($A18&gt;=AI$1,"x","")</f>
        <v/>
      </c>
      <c r="AJ18" s="42">
        <v>1</v>
      </c>
      <c r="AK18" s="42">
        <v>1</v>
      </c>
      <c r="AL18" s="43" t="str">
        <f t="shared" si="2"/>
        <v/>
      </c>
      <c r="AM18" s="42" t="str">
        <f t="shared" si="2"/>
        <v/>
      </c>
      <c r="AN18" s="42" t="str">
        <f t="shared" si="2"/>
        <v/>
      </c>
      <c r="AO18" s="42" t="str">
        <f t="shared" si="2"/>
        <v/>
      </c>
      <c r="AP18" s="42" t="str">
        <f t="shared" si="2"/>
        <v/>
      </c>
      <c r="AQ18" s="43" t="str">
        <f t="shared" si="2"/>
        <v/>
      </c>
      <c r="AR18" s="42">
        <v>1</v>
      </c>
      <c r="AS18" s="42" t="str">
        <f t="shared" si="2"/>
        <v/>
      </c>
      <c r="AT18" s="42" t="str">
        <f t="shared" si="2"/>
        <v/>
      </c>
      <c r="AU18" s="43" t="str">
        <f t="shared" si="2"/>
        <v/>
      </c>
      <c r="AV18" s="42" t="str">
        <f t="shared" si="2"/>
        <v/>
      </c>
      <c r="AW18" s="42">
        <v>1</v>
      </c>
      <c r="AX18" s="42" t="str">
        <f t="shared" si="2"/>
        <v/>
      </c>
      <c r="AY18" s="42" t="str">
        <f t="shared" ref="AY18:BB33" si="9">IF($A18&gt;=AY$1,"x","")</f>
        <v/>
      </c>
      <c r="AZ18" s="42" t="str">
        <f t="shared" si="3"/>
        <v/>
      </c>
      <c r="BA18" s="42" t="str">
        <f t="shared" si="3"/>
        <v/>
      </c>
      <c r="BB18" s="43" t="str">
        <f t="shared" si="3"/>
        <v/>
      </c>
      <c r="BD18" s="3">
        <f t="shared" si="5"/>
        <v>6</v>
      </c>
      <c r="BE18" s="3">
        <v>1</v>
      </c>
      <c r="BF18" s="3">
        <f t="shared" si="6"/>
        <v>7</v>
      </c>
      <c r="BG18" s="38">
        <f t="shared" si="7"/>
        <v>9.1304347826086953</v>
      </c>
    </row>
    <row r="19" spans="1:59">
      <c r="A19" s="26">
        <f>IF(Objekte!A18="","",Objekte!A18)</f>
        <v>17</v>
      </c>
      <c r="B19" s="35" t="str">
        <f>IF(Objekte!B18="","",Objekte!B18)</f>
        <v>Klaus Sailer</v>
      </c>
      <c r="C19" s="11" t="str">
        <f t="shared" si="4"/>
        <v>x</v>
      </c>
      <c r="D19" s="11" t="str">
        <f t="shared" si="4"/>
        <v>x</v>
      </c>
      <c r="E19" s="11" t="str">
        <f t="shared" si="4"/>
        <v>x</v>
      </c>
      <c r="F19" s="11" t="str">
        <f t="shared" si="4"/>
        <v>x</v>
      </c>
      <c r="G19" s="11" t="str">
        <f t="shared" si="4"/>
        <v>x</v>
      </c>
      <c r="H19" s="11" t="str">
        <f t="shared" si="4"/>
        <v>x</v>
      </c>
      <c r="I19" s="11" t="str">
        <f t="shared" si="4"/>
        <v>x</v>
      </c>
      <c r="J19" s="11" t="str">
        <f t="shared" si="4"/>
        <v>x</v>
      </c>
      <c r="K19" s="12" t="str">
        <f t="shared" si="4"/>
        <v>x</v>
      </c>
      <c r="L19" s="11" t="str">
        <f t="shared" si="4"/>
        <v>x</v>
      </c>
      <c r="M19" s="11" t="str">
        <f t="shared" si="4"/>
        <v>x</v>
      </c>
      <c r="N19" s="11" t="str">
        <f t="shared" si="4"/>
        <v>x</v>
      </c>
      <c r="O19" s="11" t="str">
        <f t="shared" si="4"/>
        <v>x</v>
      </c>
      <c r="P19" s="11" t="str">
        <f t="shared" si="4"/>
        <v>x</v>
      </c>
      <c r="Q19" s="11" t="str">
        <f t="shared" si="4"/>
        <v>x</v>
      </c>
      <c r="R19" s="12" t="str">
        <f t="shared" si="4"/>
        <v>x</v>
      </c>
      <c r="S19" s="11" t="str">
        <f t="shared" ref="S19:AH33" si="10">IF($A19&gt;=S$1,"x","")</f>
        <v>x</v>
      </c>
      <c r="T19" s="11" t="str">
        <f t="shared" si="10"/>
        <v/>
      </c>
      <c r="U19" s="11" t="str">
        <f t="shared" si="10"/>
        <v/>
      </c>
      <c r="V19" s="11" t="str">
        <f t="shared" si="10"/>
        <v/>
      </c>
      <c r="W19" s="11" t="str">
        <f t="shared" si="10"/>
        <v/>
      </c>
      <c r="X19" s="11" t="str">
        <f t="shared" si="10"/>
        <v/>
      </c>
      <c r="Y19" s="11" t="str">
        <f t="shared" si="10"/>
        <v/>
      </c>
      <c r="Z19" s="11" t="str">
        <f t="shared" si="10"/>
        <v/>
      </c>
      <c r="AA19" s="11" t="str">
        <f t="shared" si="10"/>
        <v/>
      </c>
      <c r="AB19" s="11" t="str">
        <f t="shared" si="10"/>
        <v/>
      </c>
      <c r="AC19" s="11" t="str">
        <f t="shared" si="10"/>
        <v/>
      </c>
      <c r="AD19" s="11" t="str">
        <f t="shared" si="10"/>
        <v/>
      </c>
      <c r="AE19" s="11" t="str">
        <f t="shared" si="10"/>
        <v/>
      </c>
      <c r="AF19" s="12" t="str">
        <f t="shared" si="10"/>
        <v/>
      </c>
      <c r="AG19" s="21" t="str">
        <f t="shared" si="10"/>
        <v/>
      </c>
      <c r="AH19" s="21" t="str">
        <f t="shared" si="10"/>
        <v/>
      </c>
      <c r="AI19" s="21" t="str">
        <f t="shared" si="8"/>
        <v/>
      </c>
      <c r="AJ19" s="21" t="str">
        <f t="shared" si="8"/>
        <v/>
      </c>
      <c r="AK19" s="21" t="str">
        <f t="shared" si="8"/>
        <v/>
      </c>
      <c r="AL19" s="39" t="str">
        <f t="shared" si="8"/>
        <v/>
      </c>
      <c r="AM19" s="11" t="str">
        <f t="shared" si="8"/>
        <v/>
      </c>
      <c r="AN19" s="11" t="str">
        <f t="shared" si="8"/>
        <v/>
      </c>
      <c r="AO19" s="11" t="str">
        <f t="shared" si="8"/>
        <v/>
      </c>
      <c r="AP19" s="11" t="str">
        <f t="shared" si="8"/>
        <v/>
      </c>
      <c r="AQ19" s="12" t="str">
        <f t="shared" si="8"/>
        <v/>
      </c>
      <c r="AR19" s="11" t="str">
        <f t="shared" si="8"/>
        <v/>
      </c>
      <c r="AS19" s="11" t="str">
        <f t="shared" si="8"/>
        <v/>
      </c>
      <c r="AT19" s="11" t="str">
        <f t="shared" si="8"/>
        <v/>
      </c>
      <c r="AU19" s="12" t="str">
        <f t="shared" si="8"/>
        <v/>
      </c>
      <c r="AV19" s="11" t="str">
        <f t="shared" si="8"/>
        <v/>
      </c>
      <c r="AW19" s="11" t="str">
        <f t="shared" si="8"/>
        <v/>
      </c>
      <c r="AX19" s="11" t="str">
        <f t="shared" si="8"/>
        <v/>
      </c>
      <c r="AY19" s="11" t="str">
        <f t="shared" si="9"/>
        <v/>
      </c>
      <c r="AZ19" s="11" t="str">
        <f t="shared" si="9"/>
        <v/>
      </c>
      <c r="BA19" s="11" t="str">
        <f t="shared" si="9"/>
        <v/>
      </c>
      <c r="BB19" s="12" t="str">
        <f t="shared" si="9"/>
        <v/>
      </c>
      <c r="BD19" s="9">
        <f t="shared" si="5"/>
        <v>0</v>
      </c>
      <c r="BE19" s="9">
        <v>10</v>
      </c>
      <c r="BF19" s="9">
        <f t="shared" si="6"/>
        <v>10</v>
      </c>
      <c r="BG19" s="22">
        <f t="shared" si="7"/>
        <v>13.043478260869566</v>
      </c>
    </row>
    <row r="20" spans="1:59">
      <c r="A20" s="26">
        <f>IF(Objekte!A19="","",Objekte!A19)</f>
        <v>18</v>
      </c>
      <c r="B20" s="35" t="str">
        <f>IF(Objekte!B19="","",Objekte!B19)</f>
        <v>Herberet Gillig</v>
      </c>
      <c r="C20" s="11" t="str">
        <f t="shared" ref="C20:R35" si="11">IF($A20&gt;=C$1,"x","")</f>
        <v>x</v>
      </c>
      <c r="D20" s="11" t="str">
        <f t="shared" si="11"/>
        <v>x</v>
      </c>
      <c r="E20" s="11" t="str">
        <f t="shared" si="11"/>
        <v>x</v>
      </c>
      <c r="F20" s="11" t="str">
        <f t="shared" si="11"/>
        <v>x</v>
      </c>
      <c r="G20" s="11" t="str">
        <f t="shared" si="11"/>
        <v>x</v>
      </c>
      <c r="H20" s="11" t="str">
        <f t="shared" si="11"/>
        <v>x</v>
      </c>
      <c r="I20" s="11" t="str">
        <f t="shared" si="11"/>
        <v>x</v>
      </c>
      <c r="J20" s="11" t="str">
        <f t="shared" si="11"/>
        <v>x</v>
      </c>
      <c r="K20" s="12" t="str">
        <f t="shared" si="11"/>
        <v>x</v>
      </c>
      <c r="L20" s="11" t="str">
        <f t="shared" si="11"/>
        <v>x</v>
      </c>
      <c r="M20" s="11" t="str">
        <f t="shared" si="11"/>
        <v>x</v>
      </c>
      <c r="N20" s="11" t="str">
        <f t="shared" si="11"/>
        <v>x</v>
      </c>
      <c r="O20" s="11" t="str">
        <f t="shared" si="11"/>
        <v>x</v>
      </c>
      <c r="P20" s="11" t="str">
        <f t="shared" si="11"/>
        <v>x</v>
      </c>
      <c r="Q20" s="11" t="str">
        <f t="shared" si="11"/>
        <v>x</v>
      </c>
      <c r="R20" s="12" t="str">
        <f t="shared" si="11"/>
        <v>x</v>
      </c>
      <c r="S20" s="11" t="str">
        <f t="shared" si="10"/>
        <v>x</v>
      </c>
      <c r="T20" s="11" t="str">
        <f t="shared" si="10"/>
        <v>x</v>
      </c>
      <c r="U20" s="11" t="str">
        <f t="shared" si="10"/>
        <v/>
      </c>
      <c r="V20" s="11" t="str">
        <f t="shared" si="10"/>
        <v/>
      </c>
      <c r="W20" s="11" t="str">
        <f t="shared" si="10"/>
        <v/>
      </c>
      <c r="X20" s="11" t="str">
        <f t="shared" si="10"/>
        <v/>
      </c>
      <c r="Y20" s="11" t="str">
        <f t="shared" si="10"/>
        <v/>
      </c>
      <c r="Z20" s="11" t="str">
        <f t="shared" si="10"/>
        <v/>
      </c>
      <c r="AA20" s="11" t="str">
        <f t="shared" si="10"/>
        <v/>
      </c>
      <c r="AB20" s="11" t="str">
        <f t="shared" si="10"/>
        <v/>
      </c>
      <c r="AC20" s="11" t="str">
        <f t="shared" si="10"/>
        <v/>
      </c>
      <c r="AD20" s="11" t="str">
        <f t="shared" si="10"/>
        <v/>
      </c>
      <c r="AE20" s="11" t="str">
        <f t="shared" si="10"/>
        <v/>
      </c>
      <c r="AF20" s="12" t="str">
        <f t="shared" si="10"/>
        <v/>
      </c>
      <c r="AG20" s="21" t="str">
        <f t="shared" si="10"/>
        <v/>
      </c>
      <c r="AH20" s="21" t="str">
        <f t="shared" si="10"/>
        <v/>
      </c>
      <c r="AI20" s="21" t="str">
        <f t="shared" si="8"/>
        <v/>
      </c>
      <c r="AJ20" s="21" t="str">
        <f t="shared" si="8"/>
        <v/>
      </c>
      <c r="AK20" s="21">
        <v>1</v>
      </c>
      <c r="AL20" s="39">
        <v>1</v>
      </c>
      <c r="AM20" s="11" t="str">
        <f t="shared" si="8"/>
        <v/>
      </c>
      <c r="AN20" s="11" t="str">
        <f t="shared" si="8"/>
        <v/>
      </c>
      <c r="AO20" s="11" t="str">
        <f t="shared" si="8"/>
        <v/>
      </c>
      <c r="AP20" s="11" t="str">
        <f t="shared" si="8"/>
        <v/>
      </c>
      <c r="AQ20" s="12" t="str">
        <f t="shared" si="8"/>
        <v/>
      </c>
      <c r="AR20" s="11" t="str">
        <f t="shared" si="8"/>
        <v/>
      </c>
      <c r="AS20" s="11" t="str">
        <f t="shared" si="8"/>
        <v/>
      </c>
      <c r="AT20" s="11" t="str">
        <f t="shared" si="8"/>
        <v/>
      </c>
      <c r="AU20" s="12" t="str">
        <f t="shared" si="8"/>
        <v/>
      </c>
      <c r="AV20" s="11" t="str">
        <f t="shared" si="8"/>
        <v/>
      </c>
      <c r="AW20" s="11" t="str">
        <f t="shared" si="8"/>
        <v/>
      </c>
      <c r="AX20" s="11" t="str">
        <f t="shared" si="8"/>
        <v/>
      </c>
      <c r="AY20" s="11" t="str">
        <f t="shared" si="9"/>
        <v/>
      </c>
      <c r="AZ20" s="11" t="str">
        <f t="shared" si="9"/>
        <v/>
      </c>
      <c r="BA20" s="11" t="str">
        <f t="shared" si="9"/>
        <v/>
      </c>
      <c r="BB20" s="12" t="str">
        <f t="shared" si="9"/>
        <v/>
      </c>
      <c r="BD20" s="9">
        <f t="shared" si="5"/>
        <v>2</v>
      </c>
      <c r="BE20" s="9">
        <v>3</v>
      </c>
      <c r="BF20" s="9">
        <f t="shared" si="6"/>
        <v>5</v>
      </c>
      <c r="BG20" s="22">
        <f t="shared" si="7"/>
        <v>6.5217391304347831</v>
      </c>
    </row>
    <row r="21" spans="1:59">
      <c r="A21" s="26">
        <f>IF(Objekte!A20="","",Objekte!A20)</f>
        <v>19</v>
      </c>
      <c r="B21" s="35" t="str">
        <f>IF(Objekte!B20="","",Objekte!B20)</f>
        <v>Andreas Hammerl</v>
      </c>
      <c r="C21" s="11" t="str">
        <f t="shared" si="11"/>
        <v>x</v>
      </c>
      <c r="D21" s="11" t="str">
        <f t="shared" si="11"/>
        <v>x</v>
      </c>
      <c r="E21" s="11" t="str">
        <f t="shared" si="11"/>
        <v>x</v>
      </c>
      <c r="F21" s="11" t="str">
        <f t="shared" si="11"/>
        <v>x</v>
      </c>
      <c r="G21" s="11" t="str">
        <f t="shared" si="11"/>
        <v>x</v>
      </c>
      <c r="H21" s="11" t="str">
        <f t="shared" si="11"/>
        <v>x</v>
      </c>
      <c r="I21" s="11" t="str">
        <f t="shared" si="11"/>
        <v>x</v>
      </c>
      <c r="J21" s="11" t="str">
        <f t="shared" si="11"/>
        <v>x</v>
      </c>
      <c r="K21" s="12" t="str">
        <f t="shared" si="11"/>
        <v>x</v>
      </c>
      <c r="L21" s="11" t="str">
        <f t="shared" si="11"/>
        <v>x</v>
      </c>
      <c r="M21" s="11" t="str">
        <f t="shared" si="11"/>
        <v>x</v>
      </c>
      <c r="N21" s="11" t="str">
        <f t="shared" si="11"/>
        <v>x</v>
      </c>
      <c r="O21" s="11" t="str">
        <f t="shared" si="11"/>
        <v>x</v>
      </c>
      <c r="P21" s="11" t="str">
        <f t="shared" si="11"/>
        <v>x</v>
      </c>
      <c r="Q21" s="11" t="str">
        <f t="shared" si="11"/>
        <v>x</v>
      </c>
      <c r="R21" s="12" t="str">
        <f t="shared" si="11"/>
        <v>x</v>
      </c>
      <c r="S21" s="11" t="str">
        <f t="shared" si="10"/>
        <v>x</v>
      </c>
      <c r="T21" s="11" t="str">
        <f t="shared" si="10"/>
        <v>x</v>
      </c>
      <c r="U21" s="11" t="str">
        <f t="shared" si="10"/>
        <v>x</v>
      </c>
      <c r="V21" s="11" t="str">
        <f t="shared" si="10"/>
        <v/>
      </c>
      <c r="W21" s="11" t="str">
        <f t="shared" si="10"/>
        <v/>
      </c>
      <c r="X21" s="11" t="str">
        <f t="shared" si="10"/>
        <v/>
      </c>
      <c r="Y21" s="11" t="str">
        <f t="shared" si="10"/>
        <v/>
      </c>
      <c r="Z21" s="11" t="str">
        <f t="shared" si="10"/>
        <v/>
      </c>
      <c r="AA21" s="11" t="str">
        <f t="shared" si="10"/>
        <v/>
      </c>
      <c r="AB21" s="11" t="str">
        <f t="shared" si="10"/>
        <v/>
      </c>
      <c r="AC21" s="11" t="str">
        <f t="shared" si="10"/>
        <v/>
      </c>
      <c r="AD21" s="11" t="str">
        <f t="shared" si="10"/>
        <v/>
      </c>
      <c r="AE21" s="11" t="str">
        <f t="shared" si="10"/>
        <v/>
      </c>
      <c r="AF21" s="12" t="str">
        <f t="shared" si="10"/>
        <v/>
      </c>
      <c r="AG21" s="21" t="str">
        <f t="shared" si="10"/>
        <v/>
      </c>
      <c r="AH21" s="21" t="str">
        <f t="shared" si="10"/>
        <v/>
      </c>
      <c r="AI21" s="21" t="str">
        <f t="shared" si="8"/>
        <v/>
      </c>
      <c r="AJ21" s="21" t="str">
        <f t="shared" si="8"/>
        <v/>
      </c>
      <c r="AK21" s="21" t="str">
        <f t="shared" si="8"/>
        <v/>
      </c>
      <c r="AL21" s="39" t="str">
        <f t="shared" si="8"/>
        <v/>
      </c>
      <c r="AM21" s="11" t="str">
        <f t="shared" si="8"/>
        <v/>
      </c>
      <c r="AN21" s="11" t="str">
        <f t="shared" si="8"/>
        <v/>
      </c>
      <c r="AO21" s="11" t="str">
        <f t="shared" si="8"/>
        <v/>
      </c>
      <c r="AP21" s="11" t="str">
        <f t="shared" si="8"/>
        <v/>
      </c>
      <c r="AQ21" s="12" t="str">
        <f t="shared" si="8"/>
        <v/>
      </c>
      <c r="AR21" s="11" t="str">
        <f t="shared" si="8"/>
        <v/>
      </c>
      <c r="AS21" s="11" t="str">
        <f t="shared" si="8"/>
        <v/>
      </c>
      <c r="AT21" s="11" t="str">
        <f t="shared" si="8"/>
        <v/>
      </c>
      <c r="AU21" s="12" t="str">
        <f t="shared" si="8"/>
        <v/>
      </c>
      <c r="AV21" s="11" t="str">
        <f t="shared" si="8"/>
        <v/>
      </c>
      <c r="AW21" s="11" t="str">
        <f t="shared" si="8"/>
        <v/>
      </c>
      <c r="AX21" s="11" t="str">
        <f t="shared" si="8"/>
        <v/>
      </c>
      <c r="AY21" s="11" t="str">
        <f t="shared" si="9"/>
        <v/>
      </c>
      <c r="AZ21" s="11" t="str">
        <f t="shared" si="9"/>
        <v/>
      </c>
      <c r="BA21" s="11" t="str">
        <f t="shared" si="9"/>
        <v/>
      </c>
      <c r="BB21" s="12" t="str">
        <f t="shared" si="9"/>
        <v/>
      </c>
      <c r="BD21" s="9">
        <f t="shared" si="5"/>
        <v>0</v>
      </c>
      <c r="BE21" s="9">
        <v>2</v>
      </c>
      <c r="BF21" s="9">
        <f t="shared" si="6"/>
        <v>2</v>
      </c>
      <c r="BG21" s="22">
        <f t="shared" si="7"/>
        <v>2.6086956521739131</v>
      </c>
    </row>
    <row r="22" spans="1:59">
      <c r="A22" s="26">
        <f>IF(Objekte!A21="","",Objekte!A21)</f>
        <v>20</v>
      </c>
      <c r="B22" s="35" t="str">
        <f>IF(Objekte!B21="","",Objekte!B21)</f>
        <v>Audrey Stolze</v>
      </c>
      <c r="C22" s="11" t="str">
        <f t="shared" si="11"/>
        <v>x</v>
      </c>
      <c r="D22" s="11" t="str">
        <f t="shared" si="11"/>
        <v>x</v>
      </c>
      <c r="E22" s="11" t="str">
        <f t="shared" si="11"/>
        <v>x</v>
      </c>
      <c r="F22" s="11" t="str">
        <f t="shared" si="11"/>
        <v>x</v>
      </c>
      <c r="G22" s="11" t="str">
        <f t="shared" si="11"/>
        <v>x</v>
      </c>
      <c r="H22" s="11" t="str">
        <f t="shared" si="11"/>
        <v>x</v>
      </c>
      <c r="I22" s="11" t="str">
        <f t="shared" si="11"/>
        <v>x</v>
      </c>
      <c r="J22" s="11" t="str">
        <f t="shared" si="11"/>
        <v>x</v>
      </c>
      <c r="K22" s="12" t="str">
        <f t="shared" si="11"/>
        <v>x</v>
      </c>
      <c r="L22" s="11" t="str">
        <f t="shared" si="11"/>
        <v>x</v>
      </c>
      <c r="M22" s="11" t="str">
        <f t="shared" si="11"/>
        <v>x</v>
      </c>
      <c r="N22" s="11" t="str">
        <f t="shared" si="11"/>
        <v>x</v>
      </c>
      <c r="O22" s="11" t="str">
        <f t="shared" si="11"/>
        <v>x</v>
      </c>
      <c r="P22" s="11" t="str">
        <f t="shared" si="11"/>
        <v>x</v>
      </c>
      <c r="Q22" s="11" t="str">
        <f t="shared" si="11"/>
        <v>x</v>
      </c>
      <c r="R22" s="12" t="str">
        <f t="shared" si="11"/>
        <v>x</v>
      </c>
      <c r="S22" s="11" t="str">
        <f t="shared" si="10"/>
        <v>x</v>
      </c>
      <c r="T22" s="11" t="str">
        <f t="shared" si="10"/>
        <v>x</v>
      </c>
      <c r="U22" s="11" t="str">
        <f t="shared" si="10"/>
        <v>x</v>
      </c>
      <c r="V22" s="11" t="str">
        <f t="shared" si="10"/>
        <v>x</v>
      </c>
      <c r="W22" s="11" t="str">
        <f t="shared" si="10"/>
        <v/>
      </c>
      <c r="X22" s="11" t="str">
        <f t="shared" si="10"/>
        <v/>
      </c>
      <c r="Y22" s="11" t="str">
        <f t="shared" si="10"/>
        <v/>
      </c>
      <c r="Z22" s="11" t="str">
        <f t="shared" si="10"/>
        <v/>
      </c>
      <c r="AA22" s="11" t="str">
        <f t="shared" si="10"/>
        <v/>
      </c>
      <c r="AB22" s="11" t="str">
        <f t="shared" si="10"/>
        <v/>
      </c>
      <c r="AC22" s="11" t="str">
        <f t="shared" si="10"/>
        <v/>
      </c>
      <c r="AD22" s="11" t="str">
        <f t="shared" si="10"/>
        <v/>
      </c>
      <c r="AE22" s="11" t="str">
        <f t="shared" si="10"/>
        <v/>
      </c>
      <c r="AF22" s="12" t="str">
        <f t="shared" si="10"/>
        <v/>
      </c>
      <c r="AG22" s="21" t="str">
        <f t="shared" si="10"/>
        <v/>
      </c>
      <c r="AH22" s="21" t="str">
        <f t="shared" si="10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39" t="str">
        <f t="shared" si="8"/>
        <v/>
      </c>
      <c r="AM22" s="11" t="str">
        <f t="shared" si="8"/>
        <v/>
      </c>
      <c r="AN22" s="11" t="str">
        <f t="shared" si="8"/>
        <v/>
      </c>
      <c r="AO22" s="11" t="str">
        <f t="shared" si="8"/>
        <v/>
      </c>
      <c r="AP22" s="11" t="str">
        <f t="shared" si="8"/>
        <v/>
      </c>
      <c r="AQ22" s="12" t="str">
        <f t="shared" si="8"/>
        <v/>
      </c>
      <c r="AR22" s="11" t="str">
        <f t="shared" si="8"/>
        <v/>
      </c>
      <c r="AS22" s="11" t="str">
        <f t="shared" si="8"/>
        <v/>
      </c>
      <c r="AT22" s="11" t="str">
        <f t="shared" si="8"/>
        <v/>
      </c>
      <c r="AU22" s="12" t="str">
        <f t="shared" si="8"/>
        <v/>
      </c>
      <c r="AV22" s="11" t="str">
        <f t="shared" si="8"/>
        <v/>
      </c>
      <c r="AW22" s="11" t="str">
        <f t="shared" si="8"/>
        <v/>
      </c>
      <c r="AX22" s="11" t="str">
        <f t="shared" si="8"/>
        <v/>
      </c>
      <c r="AY22" s="11" t="str">
        <f t="shared" si="9"/>
        <v/>
      </c>
      <c r="AZ22" s="11" t="str">
        <f t="shared" si="9"/>
        <v/>
      </c>
      <c r="BA22" s="11" t="str">
        <f t="shared" si="9"/>
        <v/>
      </c>
      <c r="BB22" s="12" t="str">
        <f t="shared" si="9"/>
        <v/>
      </c>
      <c r="BD22" s="9">
        <f t="shared" si="5"/>
        <v>0</v>
      </c>
      <c r="BE22" s="9">
        <v>1</v>
      </c>
      <c r="BF22" s="9">
        <f t="shared" si="6"/>
        <v>1</v>
      </c>
      <c r="BG22" s="22">
        <f t="shared" si="7"/>
        <v>1.3043478260869565</v>
      </c>
    </row>
    <row r="23" spans="1:59">
      <c r="A23" s="26">
        <f>IF(Objekte!A22="","",Objekte!A22)</f>
        <v>21</v>
      </c>
      <c r="B23" s="35" t="str">
        <f>IF(Objekte!B22="","",Objekte!B22)</f>
        <v>Susanna Eder</v>
      </c>
      <c r="C23" s="11" t="str">
        <f t="shared" si="11"/>
        <v>x</v>
      </c>
      <c r="D23" s="11" t="str">
        <f t="shared" si="11"/>
        <v>x</v>
      </c>
      <c r="E23" s="11" t="str">
        <f t="shared" si="11"/>
        <v>x</v>
      </c>
      <c r="F23" s="11" t="str">
        <f t="shared" si="11"/>
        <v>x</v>
      </c>
      <c r="G23" s="11" t="str">
        <f t="shared" si="11"/>
        <v>x</v>
      </c>
      <c r="H23" s="11" t="str">
        <f t="shared" si="11"/>
        <v>x</v>
      </c>
      <c r="I23" s="11" t="str">
        <f t="shared" si="11"/>
        <v>x</v>
      </c>
      <c r="J23" s="11" t="str">
        <f t="shared" si="11"/>
        <v>x</v>
      </c>
      <c r="K23" s="12" t="str">
        <f t="shared" si="11"/>
        <v>x</v>
      </c>
      <c r="L23" s="11" t="str">
        <f t="shared" si="11"/>
        <v>x</v>
      </c>
      <c r="M23" s="11" t="str">
        <f t="shared" si="11"/>
        <v>x</v>
      </c>
      <c r="N23" s="11" t="str">
        <f t="shared" si="11"/>
        <v>x</v>
      </c>
      <c r="O23" s="11" t="str">
        <f t="shared" si="11"/>
        <v>x</v>
      </c>
      <c r="P23" s="11" t="str">
        <f t="shared" si="11"/>
        <v>x</v>
      </c>
      <c r="Q23" s="11" t="str">
        <f t="shared" si="11"/>
        <v>x</v>
      </c>
      <c r="R23" s="12" t="str">
        <f t="shared" si="11"/>
        <v>x</v>
      </c>
      <c r="S23" s="11" t="str">
        <f t="shared" si="10"/>
        <v>x</v>
      </c>
      <c r="T23" s="11" t="str">
        <f t="shared" si="10"/>
        <v>x</v>
      </c>
      <c r="U23" s="11" t="str">
        <f t="shared" si="10"/>
        <v>x</v>
      </c>
      <c r="V23" s="11" t="str">
        <f t="shared" si="10"/>
        <v>x</v>
      </c>
      <c r="W23" s="11" t="str">
        <f t="shared" si="10"/>
        <v>x</v>
      </c>
      <c r="X23" s="11" t="str">
        <f t="shared" si="10"/>
        <v/>
      </c>
      <c r="Y23" s="11" t="str">
        <f t="shared" si="10"/>
        <v/>
      </c>
      <c r="Z23" s="11" t="str">
        <f t="shared" si="10"/>
        <v/>
      </c>
      <c r="AA23" s="11" t="str">
        <f t="shared" si="10"/>
        <v/>
      </c>
      <c r="AB23" s="11" t="str">
        <f t="shared" si="10"/>
        <v/>
      </c>
      <c r="AC23" s="11" t="str">
        <f t="shared" si="10"/>
        <v/>
      </c>
      <c r="AD23" s="11" t="str">
        <f t="shared" si="10"/>
        <v/>
      </c>
      <c r="AE23" s="11" t="str">
        <f t="shared" si="10"/>
        <v/>
      </c>
      <c r="AF23" s="12" t="str">
        <f t="shared" si="10"/>
        <v/>
      </c>
      <c r="AG23" s="21" t="str">
        <f t="shared" si="10"/>
        <v/>
      </c>
      <c r="AH23" s="21" t="str">
        <f t="shared" si="10"/>
        <v/>
      </c>
      <c r="AI23" s="21" t="str">
        <f t="shared" si="8"/>
        <v/>
      </c>
      <c r="AJ23" s="21" t="str">
        <f t="shared" si="8"/>
        <v/>
      </c>
      <c r="AK23" s="21" t="str">
        <f t="shared" si="8"/>
        <v/>
      </c>
      <c r="AL23" s="39" t="str">
        <f t="shared" si="8"/>
        <v/>
      </c>
      <c r="AM23" s="11" t="str">
        <f t="shared" si="8"/>
        <v/>
      </c>
      <c r="AN23" s="11" t="str">
        <f t="shared" si="8"/>
        <v/>
      </c>
      <c r="AO23" s="11" t="str">
        <f t="shared" si="8"/>
        <v/>
      </c>
      <c r="AP23" s="11" t="str">
        <f t="shared" si="8"/>
        <v/>
      </c>
      <c r="AQ23" s="12" t="str">
        <f t="shared" si="8"/>
        <v/>
      </c>
      <c r="AR23" s="11" t="str">
        <f t="shared" si="8"/>
        <v/>
      </c>
      <c r="AS23" s="11" t="str">
        <f t="shared" si="8"/>
        <v/>
      </c>
      <c r="AT23" s="11" t="str">
        <f t="shared" si="8"/>
        <v/>
      </c>
      <c r="AU23" s="12" t="str">
        <f t="shared" si="8"/>
        <v/>
      </c>
      <c r="AV23" s="11" t="str">
        <f t="shared" si="8"/>
        <v/>
      </c>
      <c r="AW23" s="11" t="str">
        <f t="shared" si="8"/>
        <v/>
      </c>
      <c r="AX23" s="11" t="str">
        <f t="shared" si="8"/>
        <v/>
      </c>
      <c r="AY23" s="11" t="str">
        <f t="shared" si="9"/>
        <v/>
      </c>
      <c r="AZ23" s="11" t="str">
        <f t="shared" si="9"/>
        <v/>
      </c>
      <c r="BA23" s="11" t="str">
        <f t="shared" si="9"/>
        <v/>
      </c>
      <c r="BB23" s="12" t="str">
        <f t="shared" si="9"/>
        <v/>
      </c>
      <c r="BD23" s="9">
        <f t="shared" si="5"/>
        <v>0</v>
      </c>
      <c r="BE23" s="9">
        <v>2</v>
      </c>
      <c r="BF23" s="9">
        <f t="shared" si="6"/>
        <v>2</v>
      </c>
      <c r="BG23" s="22">
        <f t="shared" si="7"/>
        <v>2.6086956521739131</v>
      </c>
    </row>
    <row r="24" spans="1:59">
      <c r="A24" s="26">
        <f>IF(Objekte!A23="","",Objekte!A23)</f>
        <v>22</v>
      </c>
      <c r="B24" s="35" t="str">
        <f>IF(Objekte!B23="","",Objekte!B23)</f>
        <v>Peter Dürr</v>
      </c>
      <c r="C24" s="11" t="str">
        <f t="shared" si="11"/>
        <v>x</v>
      </c>
      <c r="D24" s="11" t="str">
        <f t="shared" si="11"/>
        <v>x</v>
      </c>
      <c r="E24" s="11" t="str">
        <f t="shared" si="11"/>
        <v>x</v>
      </c>
      <c r="F24" s="11" t="str">
        <f t="shared" si="11"/>
        <v>x</v>
      </c>
      <c r="G24" s="11" t="str">
        <f t="shared" si="11"/>
        <v>x</v>
      </c>
      <c r="H24" s="11" t="str">
        <f t="shared" si="11"/>
        <v>x</v>
      </c>
      <c r="I24" s="11" t="str">
        <f t="shared" si="11"/>
        <v>x</v>
      </c>
      <c r="J24" s="11" t="str">
        <f t="shared" si="11"/>
        <v>x</v>
      </c>
      <c r="K24" s="12" t="str">
        <f t="shared" si="11"/>
        <v>x</v>
      </c>
      <c r="L24" s="11" t="str">
        <f t="shared" si="11"/>
        <v>x</v>
      </c>
      <c r="M24" s="11" t="str">
        <f t="shared" si="11"/>
        <v>x</v>
      </c>
      <c r="N24" s="11" t="str">
        <f t="shared" si="11"/>
        <v>x</v>
      </c>
      <c r="O24" s="11" t="str">
        <f t="shared" si="11"/>
        <v>x</v>
      </c>
      <c r="P24" s="11" t="str">
        <f t="shared" si="11"/>
        <v>x</v>
      </c>
      <c r="Q24" s="11" t="str">
        <f t="shared" si="11"/>
        <v>x</v>
      </c>
      <c r="R24" s="12" t="str">
        <f t="shared" si="11"/>
        <v>x</v>
      </c>
      <c r="S24" s="11" t="str">
        <f t="shared" si="10"/>
        <v>x</v>
      </c>
      <c r="T24" s="11" t="str">
        <f t="shared" si="10"/>
        <v>x</v>
      </c>
      <c r="U24" s="11" t="str">
        <f t="shared" si="10"/>
        <v>x</v>
      </c>
      <c r="V24" s="11" t="str">
        <f t="shared" si="10"/>
        <v>x</v>
      </c>
      <c r="W24" s="11" t="str">
        <f t="shared" si="10"/>
        <v>x</v>
      </c>
      <c r="X24" s="11" t="str">
        <f t="shared" si="10"/>
        <v>x</v>
      </c>
      <c r="Y24" s="11" t="str">
        <f t="shared" si="10"/>
        <v/>
      </c>
      <c r="Z24" s="11" t="str">
        <f t="shared" si="10"/>
        <v/>
      </c>
      <c r="AA24" s="11" t="str">
        <f t="shared" si="10"/>
        <v/>
      </c>
      <c r="AB24" s="11" t="str">
        <f t="shared" si="10"/>
        <v/>
      </c>
      <c r="AC24" s="11" t="str">
        <f t="shared" si="10"/>
        <v/>
      </c>
      <c r="AD24" s="11" t="str">
        <f t="shared" si="10"/>
        <v/>
      </c>
      <c r="AE24" s="11" t="str">
        <f t="shared" si="10"/>
        <v/>
      </c>
      <c r="AF24" s="12" t="str">
        <f t="shared" si="10"/>
        <v/>
      </c>
      <c r="AG24" s="21" t="str">
        <f t="shared" si="10"/>
        <v/>
      </c>
      <c r="AH24" s="21">
        <v>1</v>
      </c>
      <c r="AI24" s="21" t="str">
        <f t="shared" si="8"/>
        <v/>
      </c>
      <c r="AJ24" s="21" t="str">
        <f t="shared" si="8"/>
        <v/>
      </c>
      <c r="AK24" s="21" t="str">
        <f t="shared" si="8"/>
        <v/>
      </c>
      <c r="AL24" s="39" t="str">
        <f t="shared" si="8"/>
        <v/>
      </c>
      <c r="AM24" s="11" t="str">
        <f t="shared" si="8"/>
        <v/>
      </c>
      <c r="AN24" s="11" t="str">
        <f t="shared" si="8"/>
        <v/>
      </c>
      <c r="AO24" s="11" t="str">
        <f t="shared" si="8"/>
        <v/>
      </c>
      <c r="AP24" s="11" t="str">
        <f t="shared" si="8"/>
        <v/>
      </c>
      <c r="AQ24" s="12" t="str">
        <f t="shared" si="8"/>
        <v/>
      </c>
      <c r="AR24" s="11" t="str">
        <f t="shared" si="8"/>
        <v/>
      </c>
      <c r="AS24" s="11" t="str">
        <f t="shared" si="8"/>
        <v/>
      </c>
      <c r="AT24" s="11" t="str">
        <f t="shared" si="8"/>
        <v/>
      </c>
      <c r="AU24" s="12" t="str">
        <f t="shared" si="8"/>
        <v/>
      </c>
      <c r="AV24" s="11" t="str">
        <f t="shared" si="8"/>
        <v/>
      </c>
      <c r="AW24" s="11" t="str">
        <f t="shared" si="8"/>
        <v/>
      </c>
      <c r="AX24" s="11" t="str">
        <f t="shared" si="8"/>
        <v/>
      </c>
      <c r="AY24" s="11" t="str">
        <f t="shared" si="9"/>
        <v/>
      </c>
      <c r="AZ24" s="11" t="str">
        <f t="shared" si="9"/>
        <v/>
      </c>
      <c r="BA24" s="11" t="str">
        <f t="shared" si="9"/>
        <v/>
      </c>
      <c r="BB24" s="12" t="str">
        <f t="shared" si="9"/>
        <v/>
      </c>
      <c r="BD24" s="9">
        <f t="shared" si="5"/>
        <v>1</v>
      </c>
      <c r="BE24" s="9">
        <v>7</v>
      </c>
      <c r="BF24" s="9">
        <f t="shared" si="6"/>
        <v>8</v>
      </c>
      <c r="BG24" s="22">
        <f t="shared" si="7"/>
        <v>10.434782608695652</v>
      </c>
    </row>
    <row r="25" spans="1:59">
      <c r="A25" s="26">
        <f>IF(Objekte!A24="","",Objekte!A24)</f>
        <v>23</v>
      </c>
      <c r="B25" s="35" t="str">
        <f>IF(Objekte!B24="","",Objekte!B24)</f>
        <v>Julia Eiche</v>
      </c>
      <c r="C25" s="11" t="str">
        <f t="shared" si="11"/>
        <v>x</v>
      </c>
      <c r="D25" s="11" t="str">
        <f t="shared" si="11"/>
        <v>x</v>
      </c>
      <c r="E25" s="11" t="str">
        <f t="shared" si="11"/>
        <v>x</v>
      </c>
      <c r="F25" s="11" t="str">
        <f t="shared" si="11"/>
        <v>x</v>
      </c>
      <c r="G25" s="11" t="str">
        <f t="shared" si="11"/>
        <v>x</v>
      </c>
      <c r="H25" s="11" t="str">
        <f t="shared" si="11"/>
        <v>x</v>
      </c>
      <c r="I25" s="11" t="str">
        <f t="shared" si="11"/>
        <v>x</v>
      </c>
      <c r="J25" s="11" t="str">
        <f t="shared" si="11"/>
        <v>x</v>
      </c>
      <c r="K25" s="12" t="str">
        <f t="shared" si="11"/>
        <v>x</v>
      </c>
      <c r="L25" s="11" t="str">
        <f t="shared" si="11"/>
        <v>x</v>
      </c>
      <c r="M25" s="11" t="str">
        <f t="shared" si="11"/>
        <v>x</v>
      </c>
      <c r="N25" s="11" t="str">
        <f t="shared" si="11"/>
        <v>x</v>
      </c>
      <c r="O25" s="11" t="str">
        <f t="shared" si="11"/>
        <v>x</v>
      </c>
      <c r="P25" s="11" t="str">
        <f t="shared" si="11"/>
        <v>x</v>
      </c>
      <c r="Q25" s="11" t="str">
        <f t="shared" si="11"/>
        <v>x</v>
      </c>
      <c r="R25" s="12" t="str">
        <f t="shared" si="11"/>
        <v>x</v>
      </c>
      <c r="S25" s="11" t="str">
        <f t="shared" si="10"/>
        <v>x</v>
      </c>
      <c r="T25" s="11" t="str">
        <f t="shared" si="10"/>
        <v>x</v>
      </c>
      <c r="U25" s="11" t="str">
        <f t="shared" si="10"/>
        <v>x</v>
      </c>
      <c r="V25" s="11" t="str">
        <f t="shared" si="10"/>
        <v>x</v>
      </c>
      <c r="W25" s="11" t="str">
        <f t="shared" si="10"/>
        <v>x</v>
      </c>
      <c r="X25" s="11" t="str">
        <f t="shared" si="10"/>
        <v>x</v>
      </c>
      <c r="Y25" s="11" t="str">
        <f t="shared" si="10"/>
        <v>x</v>
      </c>
      <c r="Z25" s="11" t="str">
        <f t="shared" si="10"/>
        <v/>
      </c>
      <c r="AA25" s="11" t="str">
        <f t="shared" si="10"/>
        <v/>
      </c>
      <c r="AB25" s="11" t="str">
        <f t="shared" si="10"/>
        <v/>
      </c>
      <c r="AC25" s="11" t="str">
        <f t="shared" si="10"/>
        <v/>
      </c>
      <c r="AD25" s="11" t="str">
        <f t="shared" si="10"/>
        <v/>
      </c>
      <c r="AE25" s="11" t="str">
        <f t="shared" si="10"/>
        <v/>
      </c>
      <c r="AF25" s="12" t="str">
        <f t="shared" si="10"/>
        <v/>
      </c>
      <c r="AG25" s="21" t="str">
        <f t="shared" si="10"/>
        <v/>
      </c>
      <c r="AH25" s="21" t="str">
        <f t="shared" si="10"/>
        <v/>
      </c>
      <c r="AI25" s="21" t="str">
        <f t="shared" si="8"/>
        <v/>
      </c>
      <c r="AJ25" s="21" t="str">
        <f t="shared" si="8"/>
        <v/>
      </c>
      <c r="AK25" s="21" t="str">
        <f t="shared" si="8"/>
        <v/>
      </c>
      <c r="AL25" s="39" t="str">
        <f t="shared" si="8"/>
        <v/>
      </c>
      <c r="AM25" s="11" t="str">
        <f t="shared" si="8"/>
        <v/>
      </c>
      <c r="AN25" s="11" t="str">
        <f t="shared" si="8"/>
        <v/>
      </c>
      <c r="AO25" s="11" t="str">
        <f t="shared" si="8"/>
        <v/>
      </c>
      <c r="AP25" s="11" t="str">
        <f t="shared" si="8"/>
        <v/>
      </c>
      <c r="AQ25" s="12" t="str">
        <f t="shared" si="8"/>
        <v/>
      </c>
      <c r="AR25" s="11" t="str">
        <f t="shared" si="8"/>
        <v/>
      </c>
      <c r="AS25" s="11" t="str">
        <f t="shared" si="8"/>
        <v/>
      </c>
      <c r="AT25" s="11" t="str">
        <f t="shared" si="8"/>
        <v/>
      </c>
      <c r="AU25" s="12" t="str">
        <f t="shared" si="8"/>
        <v/>
      </c>
      <c r="AV25" s="11" t="str">
        <f t="shared" si="8"/>
        <v/>
      </c>
      <c r="AW25" s="11" t="str">
        <f t="shared" si="8"/>
        <v/>
      </c>
      <c r="AX25" s="11" t="str">
        <f t="shared" si="8"/>
        <v/>
      </c>
      <c r="AY25" s="11" t="str">
        <f t="shared" si="9"/>
        <v/>
      </c>
      <c r="AZ25" s="11" t="str">
        <f t="shared" si="9"/>
        <v/>
      </c>
      <c r="BA25" s="11" t="str">
        <f t="shared" si="9"/>
        <v/>
      </c>
      <c r="BB25" s="12" t="str">
        <f t="shared" si="9"/>
        <v/>
      </c>
      <c r="BD25" s="9">
        <f t="shared" si="5"/>
        <v>0</v>
      </c>
      <c r="BE25" s="9">
        <v>2</v>
      </c>
      <c r="BF25" s="9">
        <f t="shared" si="6"/>
        <v>2</v>
      </c>
      <c r="BG25" s="22">
        <f t="shared" si="7"/>
        <v>2.6086956521739131</v>
      </c>
    </row>
    <row r="26" spans="1:59">
      <c r="A26" s="26">
        <f>IF(Objekte!A25="","",Objekte!A25)</f>
        <v>24</v>
      </c>
      <c r="B26" s="35" t="str">
        <f>IF(Objekte!B25="","",Objekte!B25)</f>
        <v>Andreas Eursch</v>
      </c>
      <c r="C26" s="11" t="str">
        <f t="shared" si="11"/>
        <v>x</v>
      </c>
      <c r="D26" s="11" t="str">
        <f t="shared" si="11"/>
        <v>x</v>
      </c>
      <c r="E26" s="11" t="str">
        <f t="shared" si="11"/>
        <v>x</v>
      </c>
      <c r="F26" s="11" t="str">
        <f t="shared" si="11"/>
        <v>x</v>
      </c>
      <c r="G26" s="11" t="str">
        <f t="shared" si="11"/>
        <v>x</v>
      </c>
      <c r="H26" s="11" t="str">
        <f t="shared" si="11"/>
        <v>x</v>
      </c>
      <c r="I26" s="11" t="str">
        <f t="shared" si="11"/>
        <v>x</v>
      </c>
      <c r="J26" s="11" t="str">
        <f t="shared" si="11"/>
        <v>x</v>
      </c>
      <c r="K26" s="12" t="str">
        <f t="shared" si="11"/>
        <v>x</v>
      </c>
      <c r="L26" s="11" t="str">
        <f t="shared" si="11"/>
        <v>x</v>
      </c>
      <c r="M26" s="11" t="str">
        <f t="shared" si="11"/>
        <v>x</v>
      </c>
      <c r="N26" s="11" t="str">
        <f t="shared" si="11"/>
        <v>x</v>
      </c>
      <c r="O26" s="11" t="str">
        <f t="shared" si="11"/>
        <v>x</v>
      </c>
      <c r="P26" s="11" t="str">
        <f t="shared" si="11"/>
        <v>x</v>
      </c>
      <c r="Q26" s="11" t="str">
        <f t="shared" si="11"/>
        <v>x</v>
      </c>
      <c r="R26" s="12" t="str">
        <f t="shared" si="11"/>
        <v>x</v>
      </c>
      <c r="S26" s="11" t="str">
        <f t="shared" si="10"/>
        <v>x</v>
      </c>
      <c r="T26" s="11" t="str">
        <f t="shared" si="10"/>
        <v>x</v>
      </c>
      <c r="U26" s="11" t="str">
        <f t="shared" si="10"/>
        <v>x</v>
      </c>
      <c r="V26" s="11" t="str">
        <f t="shared" si="10"/>
        <v>x</v>
      </c>
      <c r="W26" s="11" t="str">
        <f t="shared" si="10"/>
        <v>x</v>
      </c>
      <c r="X26" s="11" t="str">
        <f t="shared" si="10"/>
        <v>x</v>
      </c>
      <c r="Y26" s="11" t="str">
        <f t="shared" si="10"/>
        <v>x</v>
      </c>
      <c r="Z26" s="11" t="str">
        <f t="shared" si="10"/>
        <v>x</v>
      </c>
      <c r="AA26" s="11" t="str">
        <f t="shared" si="10"/>
        <v/>
      </c>
      <c r="AB26" s="11" t="str">
        <f t="shared" si="10"/>
        <v/>
      </c>
      <c r="AC26" s="11" t="str">
        <f t="shared" si="10"/>
        <v/>
      </c>
      <c r="AD26" s="11" t="str">
        <f t="shared" si="10"/>
        <v/>
      </c>
      <c r="AE26" s="11" t="str">
        <f t="shared" si="10"/>
        <v/>
      </c>
      <c r="AF26" s="12" t="str">
        <f t="shared" si="10"/>
        <v/>
      </c>
      <c r="AG26" s="21" t="str">
        <f t="shared" si="10"/>
        <v/>
      </c>
      <c r="AH26" s="21" t="str">
        <f t="shared" si="10"/>
        <v/>
      </c>
      <c r="AI26" s="21" t="str">
        <f t="shared" si="8"/>
        <v/>
      </c>
      <c r="AJ26" s="21" t="str">
        <f t="shared" si="8"/>
        <v/>
      </c>
      <c r="AK26" s="21" t="str">
        <f t="shared" si="8"/>
        <v/>
      </c>
      <c r="AL26" s="39" t="str">
        <f t="shared" si="8"/>
        <v/>
      </c>
      <c r="AM26" s="11" t="str">
        <f t="shared" si="8"/>
        <v/>
      </c>
      <c r="AN26" s="11" t="str">
        <f t="shared" si="8"/>
        <v/>
      </c>
      <c r="AO26" s="11" t="str">
        <f t="shared" si="8"/>
        <v/>
      </c>
      <c r="AP26" s="11" t="str">
        <f t="shared" si="8"/>
        <v/>
      </c>
      <c r="AQ26" s="12" t="str">
        <f t="shared" si="8"/>
        <v/>
      </c>
      <c r="AR26" s="11" t="str">
        <f t="shared" si="8"/>
        <v/>
      </c>
      <c r="AS26" s="11" t="str">
        <f t="shared" si="8"/>
        <v/>
      </c>
      <c r="AT26" s="11" t="str">
        <f t="shared" si="8"/>
        <v/>
      </c>
      <c r="AU26" s="12" t="str">
        <f t="shared" si="8"/>
        <v/>
      </c>
      <c r="AV26" s="11" t="str">
        <f t="shared" si="8"/>
        <v/>
      </c>
      <c r="AW26" s="11" t="str">
        <f t="shared" si="8"/>
        <v/>
      </c>
      <c r="AX26" s="11" t="str">
        <f t="shared" si="8"/>
        <v/>
      </c>
      <c r="AY26" s="11" t="str">
        <f t="shared" si="9"/>
        <v/>
      </c>
      <c r="AZ26" s="11" t="str">
        <f t="shared" si="9"/>
        <v/>
      </c>
      <c r="BA26" s="11" t="str">
        <f t="shared" si="9"/>
        <v/>
      </c>
      <c r="BB26" s="12" t="str">
        <f t="shared" si="9"/>
        <v/>
      </c>
      <c r="BD26" s="9">
        <f t="shared" si="5"/>
        <v>0</v>
      </c>
      <c r="BE26" s="9">
        <v>1</v>
      </c>
      <c r="BF26" s="9">
        <f t="shared" si="6"/>
        <v>1</v>
      </c>
      <c r="BG26" s="22">
        <f t="shared" si="7"/>
        <v>1.3043478260869565</v>
      </c>
    </row>
    <row r="27" spans="1:59">
      <c r="A27" s="26">
        <f>IF(Objekte!A26="","",Objekte!A26)</f>
        <v>25</v>
      </c>
      <c r="B27" s="35" t="str">
        <f>IF(Objekte!B26="","",Objekte!B26)</f>
        <v>Markus Frenzl</v>
      </c>
      <c r="C27" s="11" t="str">
        <f t="shared" si="11"/>
        <v>x</v>
      </c>
      <c r="D27" s="11" t="str">
        <f t="shared" si="11"/>
        <v>x</v>
      </c>
      <c r="E27" s="11" t="str">
        <f t="shared" si="11"/>
        <v>x</v>
      </c>
      <c r="F27" s="11" t="str">
        <f t="shared" si="11"/>
        <v>x</v>
      </c>
      <c r="G27" s="11" t="str">
        <f t="shared" si="11"/>
        <v>x</v>
      </c>
      <c r="H27" s="11" t="str">
        <f t="shared" si="11"/>
        <v>x</v>
      </c>
      <c r="I27" s="11" t="str">
        <f t="shared" si="11"/>
        <v>x</v>
      </c>
      <c r="J27" s="11" t="str">
        <f t="shared" si="11"/>
        <v>x</v>
      </c>
      <c r="K27" s="12" t="str">
        <f t="shared" si="11"/>
        <v>x</v>
      </c>
      <c r="L27" s="11" t="str">
        <f t="shared" si="11"/>
        <v>x</v>
      </c>
      <c r="M27" s="11" t="str">
        <f t="shared" si="11"/>
        <v>x</v>
      </c>
      <c r="N27" s="11" t="str">
        <f t="shared" si="11"/>
        <v>x</v>
      </c>
      <c r="O27" s="11" t="str">
        <f t="shared" si="11"/>
        <v>x</v>
      </c>
      <c r="P27" s="11" t="str">
        <f t="shared" si="11"/>
        <v>x</v>
      </c>
      <c r="Q27" s="11" t="str">
        <f t="shared" si="11"/>
        <v>x</v>
      </c>
      <c r="R27" s="12" t="str">
        <f t="shared" si="11"/>
        <v>x</v>
      </c>
      <c r="S27" s="11" t="str">
        <f t="shared" si="10"/>
        <v>x</v>
      </c>
      <c r="T27" s="11" t="str">
        <f t="shared" si="10"/>
        <v>x</v>
      </c>
      <c r="U27" s="11" t="str">
        <f t="shared" si="10"/>
        <v>x</v>
      </c>
      <c r="V27" s="11" t="str">
        <f t="shared" si="10"/>
        <v>x</v>
      </c>
      <c r="W27" s="11" t="str">
        <f t="shared" si="10"/>
        <v>x</v>
      </c>
      <c r="X27" s="11" t="str">
        <f t="shared" si="10"/>
        <v>x</v>
      </c>
      <c r="Y27" s="11" t="str">
        <f t="shared" si="10"/>
        <v>x</v>
      </c>
      <c r="Z27" s="11" t="str">
        <f t="shared" si="10"/>
        <v>x</v>
      </c>
      <c r="AA27" s="11" t="str">
        <f t="shared" si="10"/>
        <v>x</v>
      </c>
      <c r="AB27" s="11" t="str">
        <f t="shared" si="10"/>
        <v/>
      </c>
      <c r="AC27" s="11" t="str">
        <f t="shared" si="10"/>
        <v/>
      </c>
      <c r="AD27" s="11" t="str">
        <f t="shared" si="10"/>
        <v/>
      </c>
      <c r="AE27" s="11" t="str">
        <f t="shared" si="10"/>
        <v/>
      </c>
      <c r="AF27" s="12" t="str">
        <f t="shared" si="10"/>
        <v/>
      </c>
      <c r="AG27" s="21" t="str">
        <f t="shared" si="10"/>
        <v/>
      </c>
      <c r="AH27" s="21" t="str">
        <f t="shared" si="10"/>
        <v/>
      </c>
      <c r="AI27" s="21" t="str">
        <f t="shared" si="8"/>
        <v/>
      </c>
      <c r="AJ27" s="21" t="str">
        <f t="shared" si="8"/>
        <v/>
      </c>
      <c r="AK27" s="21" t="str">
        <f t="shared" si="8"/>
        <v/>
      </c>
      <c r="AL27" s="39" t="str">
        <f t="shared" si="8"/>
        <v/>
      </c>
      <c r="AM27" s="11" t="str">
        <f t="shared" si="8"/>
        <v/>
      </c>
      <c r="AN27" s="11" t="str">
        <f t="shared" si="8"/>
        <v/>
      </c>
      <c r="AO27" s="11" t="str">
        <f t="shared" si="8"/>
        <v/>
      </c>
      <c r="AP27" s="11" t="str">
        <f t="shared" si="8"/>
        <v/>
      </c>
      <c r="AQ27" s="12" t="str">
        <f t="shared" si="8"/>
        <v/>
      </c>
      <c r="AR27" s="11" t="str">
        <f t="shared" si="8"/>
        <v/>
      </c>
      <c r="AS27" s="11" t="str">
        <f t="shared" si="8"/>
        <v/>
      </c>
      <c r="AT27" s="11" t="str">
        <f t="shared" si="8"/>
        <v/>
      </c>
      <c r="AU27" s="12" t="str">
        <f t="shared" si="8"/>
        <v/>
      </c>
      <c r="AV27" s="11" t="str">
        <f t="shared" si="8"/>
        <v/>
      </c>
      <c r="AW27" s="11" t="str">
        <f t="shared" si="8"/>
        <v/>
      </c>
      <c r="AX27" s="11" t="str">
        <f t="shared" si="8"/>
        <v/>
      </c>
      <c r="AY27" s="11" t="str">
        <f t="shared" si="9"/>
        <v/>
      </c>
      <c r="AZ27" s="11" t="str">
        <f t="shared" si="9"/>
        <v/>
      </c>
      <c r="BA27" s="11" t="str">
        <f t="shared" si="9"/>
        <v/>
      </c>
      <c r="BB27" s="12" t="str">
        <f t="shared" si="9"/>
        <v/>
      </c>
      <c r="BD27" s="9">
        <f t="shared" si="5"/>
        <v>0</v>
      </c>
      <c r="BE27" s="9">
        <v>1</v>
      </c>
      <c r="BF27" s="9">
        <f t="shared" si="6"/>
        <v>1</v>
      </c>
      <c r="BG27" s="22">
        <f t="shared" si="7"/>
        <v>1.3043478260869565</v>
      </c>
    </row>
    <row r="28" spans="1:59">
      <c r="A28" s="26">
        <f>IF(Objekte!A27="","",Objekte!A27)</f>
        <v>26</v>
      </c>
      <c r="B28" s="35" t="str">
        <f>IF(Objekte!B27="","",Objekte!B27)</f>
        <v>Wolfgang Gehra</v>
      </c>
      <c r="C28" s="11" t="str">
        <f t="shared" si="11"/>
        <v>x</v>
      </c>
      <c r="D28" s="11" t="str">
        <f t="shared" si="11"/>
        <v>x</v>
      </c>
      <c r="E28" s="11" t="str">
        <f t="shared" si="11"/>
        <v>x</v>
      </c>
      <c r="F28" s="11" t="str">
        <f t="shared" si="11"/>
        <v>x</v>
      </c>
      <c r="G28" s="11" t="str">
        <f t="shared" si="11"/>
        <v>x</v>
      </c>
      <c r="H28" s="11" t="str">
        <f t="shared" si="11"/>
        <v>x</v>
      </c>
      <c r="I28" s="11" t="str">
        <f t="shared" si="11"/>
        <v>x</v>
      </c>
      <c r="J28" s="11" t="str">
        <f t="shared" si="11"/>
        <v>x</v>
      </c>
      <c r="K28" s="12" t="str">
        <f t="shared" si="11"/>
        <v>x</v>
      </c>
      <c r="L28" s="11" t="str">
        <f t="shared" si="11"/>
        <v>x</v>
      </c>
      <c r="M28" s="11" t="str">
        <f t="shared" si="11"/>
        <v>x</v>
      </c>
      <c r="N28" s="11" t="str">
        <f t="shared" si="11"/>
        <v>x</v>
      </c>
      <c r="O28" s="11" t="str">
        <f t="shared" si="11"/>
        <v>x</v>
      </c>
      <c r="P28" s="11" t="str">
        <f t="shared" si="11"/>
        <v>x</v>
      </c>
      <c r="Q28" s="11" t="str">
        <f t="shared" si="11"/>
        <v>x</v>
      </c>
      <c r="R28" s="12" t="str">
        <f t="shared" si="11"/>
        <v>x</v>
      </c>
      <c r="S28" s="11" t="str">
        <f t="shared" si="10"/>
        <v>x</v>
      </c>
      <c r="T28" s="11" t="str">
        <f t="shared" si="10"/>
        <v>x</v>
      </c>
      <c r="U28" s="11" t="str">
        <f t="shared" si="10"/>
        <v>x</v>
      </c>
      <c r="V28" s="11" t="str">
        <f t="shared" si="10"/>
        <v>x</v>
      </c>
      <c r="W28" s="11" t="str">
        <f t="shared" si="10"/>
        <v>x</v>
      </c>
      <c r="X28" s="11" t="str">
        <f t="shared" si="10"/>
        <v>x</v>
      </c>
      <c r="Y28" s="11" t="str">
        <f t="shared" si="10"/>
        <v>x</v>
      </c>
      <c r="Z28" s="11" t="str">
        <f t="shared" si="10"/>
        <v>x</v>
      </c>
      <c r="AA28" s="11" t="str">
        <f t="shared" si="10"/>
        <v>x</v>
      </c>
      <c r="AB28" s="11" t="str">
        <f t="shared" si="10"/>
        <v>x</v>
      </c>
      <c r="AC28" s="11" t="str">
        <f t="shared" si="10"/>
        <v/>
      </c>
      <c r="AD28" s="11" t="str">
        <f t="shared" si="10"/>
        <v/>
      </c>
      <c r="AE28" s="11" t="str">
        <f t="shared" si="10"/>
        <v/>
      </c>
      <c r="AF28" s="12" t="str">
        <f t="shared" si="10"/>
        <v/>
      </c>
      <c r="AG28" s="21" t="str">
        <f t="shared" si="10"/>
        <v/>
      </c>
      <c r="AH28" s="21" t="str">
        <f t="shared" si="10"/>
        <v/>
      </c>
      <c r="AI28" s="21" t="str">
        <f t="shared" si="8"/>
        <v/>
      </c>
      <c r="AJ28" s="21" t="str">
        <f t="shared" si="8"/>
        <v/>
      </c>
      <c r="AK28" s="21" t="str">
        <f t="shared" si="8"/>
        <v/>
      </c>
      <c r="AL28" s="39" t="str">
        <f t="shared" si="8"/>
        <v/>
      </c>
      <c r="AM28" s="11" t="str">
        <f t="shared" si="8"/>
        <v/>
      </c>
      <c r="AN28" s="11" t="str">
        <f t="shared" si="8"/>
        <v/>
      </c>
      <c r="AO28" s="11" t="str">
        <f t="shared" si="8"/>
        <v/>
      </c>
      <c r="AP28" s="11" t="str">
        <f t="shared" si="8"/>
        <v/>
      </c>
      <c r="AQ28" s="12" t="str">
        <f t="shared" si="8"/>
        <v/>
      </c>
      <c r="AR28" s="11" t="str">
        <f t="shared" si="8"/>
        <v/>
      </c>
      <c r="AS28" s="11" t="str">
        <f t="shared" si="8"/>
        <v/>
      </c>
      <c r="AT28" s="11" t="str">
        <f t="shared" si="8"/>
        <v/>
      </c>
      <c r="AU28" s="12" t="str">
        <f t="shared" si="8"/>
        <v/>
      </c>
      <c r="AV28" s="11" t="str">
        <f t="shared" si="8"/>
        <v/>
      </c>
      <c r="AW28" s="11" t="str">
        <f t="shared" si="8"/>
        <v/>
      </c>
      <c r="AX28" s="11" t="str">
        <f t="shared" si="8"/>
        <v/>
      </c>
      <c r="AY28" s="11" t="str">
        <f t="shared" si="9"/>
        <v/>
      </c>
      <c r="AZ28" s="11" t="str">
        <f t="shared" si="9"/>
        <v/>
      </c>
      <c r="BA28" s="11" t="str">
        <f t="shared" si="9"/>
        <v/>
      </c>
      <c r="BB28" s="12" t="str">
        <f t="shared" si="9"/>
        <v/>
      </c>
      <c r="BD28" s="9">
        <f t="shared" si="5"/>
        <v>0</v>
      </c>
      <c r="BE28" s="9">
        <v>6</v>
      </c>
      <c r="BF28" s="9">
        <f t="shared" si="6"/>
        <v>6</v>
      </c>
      <c r="BG28" s="22">
        <f t="shared" si="7"/>
        <v>7.8260869565217392</v>
      </c>
    </row>
    <row r="29" spans="1:59">
      <c r="A29" s="26">
        <f>IF(Objekte!A28="","",Objekte!A28)</f>
        <v>27</v>
      </c>
      <c r="B29" s="35" t="str">
        <f>IF(Objekte!B28="","",Objekte!B28)</f>
        <v>Bettina Maisch</v>
      </c>
      <c r="C29" s="11" t="str">
        <f t="shared" si="11"/>
        <v>x</v>
      </c>
      <c r="D29" s="11" t="str">
        <f t="shared" si="11"/>
        <v>x</v>
      </c>
      <c r="E29" s="11" t="str">
        <f t="shared" si="11"/>
        <v>x</v>
      </c>
      <c r="F29" s="11" t="str">
        <f t="shared" si="11"/>
        <v>x</v>
      </c>
      <c r="G29" s="11" t="str">
        <f t="shared" si="11"/>
        <v>x</v>
      </c>
      <c r="H29" s="11" t="str">
        <f t="shared" si="11"/>
        <v>x</v>
      </c>
      <c r="I29" s="11" t="str">
        <f t="shared" si="11"/>
        <v>x</v>
      </c>
      <c r="J29" s="11" t="str">
        <f t="shared" si="11"/>
        <v>x</v>
      </c>
      <c r="K29" s="12" t="str">
        <f t="shared" si="11"/>
        <v>x</v>
      </c>
      <c r="L29" s="11" t="str">
        <f t="shared" si="11"/>
        <v>x</v>
      </c>
      <c r="M29" s="11" t="str">
        <f t="shared" si="11"/>
        <v>x</v>
      </c>
      <c r="N29" s="11" t="str">
        <f t="shared" si="11"/>
        <v>x</v>
      </c>
      <c r="O29" s="11" t="str">
        <f t="shared" si="11"/>
        <v>x</v>
      </c>
      <c r="P29" s="11" t="str">
        <f t="shared" si="11"/>
        <v>x</v>
      </c>
      <c r="Q29" s="11" t="str">
        <f t="shared" si="11"/>
        <v>x</v>
      </c>
      <c r="R29" s="12" t="str">
        <f t="shared" si="11"/>
        <v>x</v>
      </c>
      <c r="S29" s="11" t="str">
        <f t="shared" si="10"/>
        <v>x</v>
      </c>
      <c r="T29" s="11" t="str">
        <f t="shared" si="10"/>
        <v>x</v>
      </c>
      <c r="U29" s="11" t="str">
        <f t="shared" si="10"/>
        <v>x</v>
      </c>
      <c r="V29" s="11" t="str">
        <f t="shared" si="10"/>
        <v>x</v>
      </c>
      <c r="W29" s="11" t="str">
        <f t="shared" si="10"/>
        <v>x</v>
      </c>
      <c r="X29" s="11" t="str">
        <f t="shared" si="10"/>
        <v>x</v>
      </c>
      <c r="Y29" s="11" t="str">
        <f t="shared" si="10"/>
        <v>x</v>
      </c>
      <c r="Z29" s="11" t="str">
        <f t="shared" si="10"/>
        <v>x</v>
      </c>
      <c r="AA29" s="11" t="str">
        <f t="shared" si="10"/>
        <v>x</v>
      </c>
      <c r="AB29" s="11" t="str">
        <f t="shared" si="10"/>
        <v>x</v>
      </c>
      <c r="AC29" s="11" t="str">
        <f t="shared" si="10"/>
        <v>x</v>
      </c>
      <c r="AD29" s="11" t="str">
        <f t="shared" si="10"/>
        <v/>
      </c>
      <c r="AE29" s="11" t="str">
        <f t="shared" si="10"/>
        <v/>
      </c>
      <c r="AF29" s="12" t="str">
        <f t="shared" si="10"/>
        <v/>
      </c>
      <c r="AG29" s="21" t="str">
        <f t="shared" si="10"/>
        <v/>
      </c>
      <c r="AH29" s="21" t="str">
        <f t="shared" si="10"/>
        <v/>
      </c>
      <c r="AI29" s="21" t="str">
        <f t="shared" si="8"/>
        <v/>
      </c>
      <c r="AJ29" s="21" t="str">
        <f t="shared" si="8"/>
        <v/>
      </c>
      <c r="AK29" s="21" t="str">
        <f t="shared" si="8"/>
        <v/>
      </c>
      <c r="AL29" s="39" t="str">
        <f t="shared" si="8"/>
        <v/>
      </c>
      <c r="AM29" s="11" t="str">
        <f t="shared" si="8"/>
        <v/>
      </c>
      <c r="AN29" s="11" t="str">
        <f t="shared" si="8"/>
        <v/>
      </c>
      <c r="AO29" s="11" t="str">
        <f t="shared" si="8"/>
        <v/>
      </c>
      <c r="AP29" s="11" t="str">
        <f t="shared" si="8"/>
        <v/>
      </c>
      <c r="AQ29" s="12" t="str">
        <f t="shared" si="8"/>
        <v/>
      </c>
      <c r="AR29" s="11" t="str">
        <f t="shared" si="8"/>
        <v/>
      </c>
      <c r="AS29" s="11" t="str">
        <f t="shared" si="8"/>
        <v/>
      </c>
      <c r="AT29" s="11" t="str">
        <f t="shared" si="8"/>
        <v/>
      </c>
      <c r="AU29" s="12" t="str">
        <f t="shared" si="8"/>
        <v/>
      </c>
      <c r="AV29" s="11" t="str">
        <f t="shared" si="8"/>
        <v/>
      </c>
      <c r="AW29" s="11" t="str">
        <f t="shared" si="8"/>
        <v/>
      </c>
      <c r="AX29" s="11" t="str">
        <f t="shared" si="8"/>
        <v/>
      </c>
      <c r="AY29" s="11" t="str">
        <f t="shared" si="9"/>
        <v/>
      </c>
      <c r="AZ29" s="11" t="str">
        <f t="shared" si="9"/>
        <v/>
      </c>
      <c r="BA29" s="11" t="str">
        <f t="shared" si="9"/>
        <v/>
      </c>
      <c r="BB29" s="12" t="str">
        <f t="shared" si="9"/>
        <v/>
      </c>
      <c r="BD29" s="9">
        <f t="shared" si="5"/>
        <v>0</v>
      </c>
      <c r="BE29" s="9">
        <v>2</v>
      </c>
      <c r="BF29" s="9">
        <f t="shared" si="6"/>
        <v>2</v>
      </c>
      <c r="BG29" s="22">
        <f t="shared" si="7"/>
        <v>2.6086956521739131</v>
      </c>
    </row>
    <row r="30" spans="1:59">
      <c r="A30" s="26">
        <f>IF(Objekte!A29="","",Objekte!A29)</f>
        <v>28</v>
      </c>
      <c r="B30" s="35" t="str">
        <f>IF(Objekte!B29="","",Objekte!B29)</f>
        <v>Ulrich Moosheimer</v>
      </c>
      <c r="C30" s="11" t="str">
        <f t="shared" si="11"/>
        <v>x</v>
      </c>
      <c r="D30" s="11" t="str">
        <f t="shared" si="11"/>
        <v>x</v>
      </c>
      <c r="E30" s="11" t="str">
        <f t="shared" si="11"/>
        <v>x</v>
      </c>
      <c r="F30" s="11" t="str">
        <f t="shared" si="11"/>
        <v>x</v>
      </c>
      <c r="G30" s="11" t="str">
        <f t="shared" si="11"/>
        <v>x</v>
      </c>
      <c r="H30" s="11" t="str">
        <f t="shared" si="11"/>
        <v>x</v>
      </c>
      <c r="I30" s="11" t="str">
        <f t="shared" si="11"/>
        <v>x</v>
      </c>
      <c r="J30" s="11" t="str">
        <f t="shared" si="11"/>
        <v>x</v>
      </c>
      <c r="K30" s="12" t="str">
        <f t="shared" si="11"/>
        <v>x</v>
      </c>
      <c r="L30" s="11" t="str">
        <f t="shared" si="11"/>
        <v>x</v>
      </c>
      <c r="M30" s="11" t="str">
        <f t="shared" si="11"/>
        <v>x</v>
      </c>
      <c r="N30" s="11" t="str">
        <f t="shared" si="11"/>
        <v>x</v>
      </c>
      <c r="O30" s="11" t="str">
        <f t="shared" si="11"/>
        <v>x</v>
      </c>
      <c r="P30" s="11" t="str">
        <f t="shared" si="11"/>
        <v>x</v>
      </c>
      <c r="Q30" s="11" t="str">
        <f t="shared" si="11"/>
        <v>x</v>
      </c>
      <c r="R30" s="12" t="str">
        <f t="shared" si="11"/>
        <v>x</v>
      </c>
      <c r="S30" s="11" t="str">
        <f t="shared" si="10"/>
        <v>x</v>
      </c>
      <c r="T30" s="11" t="str">
        <f t="shared" si="10"/>
        <v>x</v>
      </c>
      <c r="U30" s="11" t="str">
        <f t="shared" si="10"/>
        <v>x</v>
      </c>
      <c r="V30" s="11" t="str">
        <f t="shared" si="10"/>
        <v>x</v>
      </c>
      <c r="W30" s="11" t="str">
        <f t="shared" si="10"/>
        <v>x</v>
      </c>
      <c r="X30" s="11" t="str">
        <f t="shared" si="10"/>
        <v>x</v>
      </c>
      <c r="Y30" s="11" t="str">
        <f t="shared" si="10"/>
        <v>x</v>
      </c>
      <c r="Z30" s="11" t="str">
        <f t="shared" si="10"/>
        <v>x</v>
      </c>
      <c r="AA30" s="11" t="str">
        <f t="shared" si="10"/>
        <v>x</v>
      </c>
      <c r="AB30" s="11" t="str">
        <f t="shared" si="10"/>
        <v>x</v>
      </c>
      <c r="AC30" s="11" t="str">
        <f t="shared" si="10"/>
        <v>x</v>
      </c>
      <c r="AD30" s="11" t="str">
        <f t="shared" si="10"/>
        <v>x</v>
      </c>
      <c r="AE30" s="11" t="str">
        <f t="shared" si="10"/>
        <v/>
      </c>
      <c r="AF30" s="12" t="str">
        <f t="shared" si="10"/>
        <v/>
      </c>
      <c r="AG30" s="21" t="str">
        <f t="shared" si="10"/>
        <v/>
      </c>
      <c r="AH30" s="21" t="str">
        <f t="shared" si="10"/>
        <v/>
      </c>
      <c r="AI30" s="21" t="str">
        <f t="shared" si="8"/>
        <v/>
      </c>
      <c r="AJ30" s="21" t="str">
        <f t="shared" si="8"/>
        <v/>
      </c>
      <c r="AK30" s="21" t="str">
        <f t="shared" si="8"/>
        <v/>
      </c>
      <c r="AL30" s="39" t="str">
        <f t="shared" si="8"/>
        <v/>
      </c>
      <c r="AM30" s="11" t="str">
        <f t="shared" si="8"/>
        <v/>
      </c>
      <c r="AN30" s="11" t="str">
        <f t="shared" si="8"/>
        <v/>
      </c>
      <c r="AO30" s="11" t="str">
        <f t="shared" si="8"/>
        <v/>
      </c>
      <c r="AP30" s="11" t="str">
        <f t="shared" si="8"/>
        <v/>
      </c>
      <c r="AQ30" s="12" t="str">
        <f t="shared" si="8"/>
        <v/>
      </c>
      <c r="AR30" s="11" t="str">
        <f t="shared" si="8"/>
        <v/>
      </c>
      <c r="AS30" s="11" t="str">
        <f t="shared" si="8"/>
        <v/>
      </c>
      <c r="AT30" s="11" t="str">
        <f t="shared" si="8"/>
        <v/>
      </c>
      <c r="AU30" s="12" t="str">
        <f t="shared" si="8"/>
        <v/>
      </c>
      <c r="AV30" s="11" t="str">
        <f t="shared" si="8"/>
        <v/>
      </c>
      <c r="AW30" s="11" t="str">
        <f t="shared" si="8"/>
        <v/>
      </c>
      <c r="AX30" s="11" t="str">
        <f t="shared" si="8"/>
        <v/>
      </c>
      <c r="AY30" s="11" t="str">
        <f t="shared" si="9"/>
        <v/>
      </c>
      <c r="AZ30" s="11" t="str">
        <f t="shared" si="9"/>
        <v/>
      </c>
      <c r="BA30" s="11" t="str">
        <f t="shared" si="9"/>
        <v/>
      </c>
      <c r="BB30" s="12" t="str">
        <f t="shared" si="9"/>
        <v/>
      </c>
      <c r="BD30" s="9">
        <f t="shared" si="5"/>
        <v>0</v>
      </c>
      <c r="BE30" s="9">
        <v>1</v>
      </c>
      <c r="BF30" s="9">
        <f t="shared" si="6"/>
        <v>1</v>
      </c>
      <c r="BG30" s="22">
        <f t="shared" si="7"/>
        <v>1.3043478260869565</v>
      </c>
    </row>
    <row r="31" spans="1:59">
      <c r="A31" s="26">
        <f>IF(Objekte!A30="","",Objekte!A30)</f>
        <v>29</v>
      </c>
      <c r="B31" s="35" t="str">
        <f>IF(Objekte!B30="","",Objekte!B30)</f>
        <v>Sven Sterzenbach</v>
      </c>
      <c r="C31" s="11" t="str">
        <f t="shared" si="11"/>
        <v>x</v>
      </c>
      <c r="D31" s="11" t="str">
        <f t="shared" si="11"/>
        <v>x</v>
      </c>
      <c r="E31" s="11" t="str">
        <f t="shared" si="11"/>
        <v>x</v>
      </c>
      <c r="F31" s="11" t="str">
        <f t="shared" si="11"/>
        <v>x</v>
      </c>
      <c r="G31" s="11" t="str">
        <f t="shared" si="11"/>
        <v>x</v>
      </c>
      <c r="H31" s="11" t="str">
        <f t="shared" si="11"/>
        <v>x</v>
      </c>
      <c r="I31" s="11" t="str">
        <f t="shared" si="11"/>
        <v>x</v>
      </c>
      <c r="J31" s="11" t="str">
        <f t="shared" si="11"/>
        <v>x</v>
      </c>
      <c r="K31" s="12" t="str">
        <f t="shared" si="11"/>
        <v>x</v>
      </c>
      <c r="L31" s="11" t="str">
        <f t="shared" si="11"/>
        <v>x</v>
      </c>
      <c r="M31" s="11" t="str">
        <f t="shared" si="11"/>
        <v>x</v>
      </c>
      <c r="N31" s="11" t="str">
        <f t="shared" si="11"/>
        <v>x</v>
      </c>
      <c r="O31" s="11" t="str">
        <f t="shared" si="11"/>
        <v>x</v>
      </c>
      <c r="P31" s="11" t="str">
        <f t="shared" si="11"/>
        <v>x</v>
      </c>
      <c r="Q31" s="11" t="str">
        <f t="shared" si="11"/>
        <v>x</v>
      </c>
      <c r="R31" s="12" t="str">
        <f t="shared" si="11"/>
        <v>x</v>
      </c>
      <c r="S31" s="11" t="str">
        <f t="shared" si="10"/>
        <v>x</v>
      </c>
      <c r="T31" s="11" t="str">
        <f t="shared" si="10"/>
        <v>x</v>
      </c>
      <c r="U31" s="11" t="str">
        <f t="shared" si="10"/>
        <v>x</v>
      </c>
      <c r="V31" s="11" t="str">
        <f t="shared" si="10"/>
        <v>x</v>
      </c>
      <c r="W31" s="11" t="str">
        <f t="shared" si="10"/>
        <v>x</v>
      </c>
      <c r="X31" s="11" t="str">
        <f t="shared" si="10"/>
        <v>x</v>
      </c>
      <c r="Y31" s="11" t="str">
        <f t="shared" si="10"/>
        <v>x</v>
      </c>
      <c r="Z31" s="11" t="str">
        <f t="shared" si="10"/>
        <v>x</v>
      </c>
      <c r="AA31" s="11" t="str">
        <f t="shared" si="10"/>
        <v>x</v>
      </c>
      <c r="AB31" s="11" t="str">
        <f t="shared" si="10"/>
        <v>x</v>
      </c>
      <c r="AC31" s="11" t="str">
        <f t="shared" si="10"/>
        <v>x</v>
      </c>
      <c r="AD31" s="11" t="str">
        <f t="shared" si="10"/>
        <v>x</v>
      </c>
      <c r="AE31" s="11" t="str">
        <f t="shared" si="10"/>
        <v>x</v>
      </c>
      <c r="AF31" s="12" t="str">
        <f t="shared" si="10"/>
        <v/>
      </c>
      <c r="AG31" s="21" t="str">
        <f t="shared" si="10"/>
        <v/>
      </c>
      <c r="AH31" s="21" t="str">
        <f t="shared" si="10"/>
        <v/>
      </c>
      <c r="AI31" s="21" t="str">
        <f t="shared" si="8"/>
        <v/>
      </c>
      <c r="AJ31" s="21" t="str">
        <f t="shared" si="8"/>
        <v/>
      </c>
      <c r="AK31" s="21" t="str">
        <f t="shared" si="8"/>
        <v/>
      </c>
      <c r="AL31" s="39" t="str">
        <f t="shared" si="8"/>
        <v/>
      </c>
      <c r="AM31" s="11" t="str">
        <f t="shared" si="8"/>
        <v/>
      </c>
      <c r="AN31" s="11" t="str">
        <f t="shared" si="8"/>
        <v/>
      </c>
      <c r="AO31" s="11" t="str">
        <f t="shared" si="8"/>
        <v/>
      </c>
      <c r="AP31" s="11" t="str">
        <f t="shared" si="8"/>
        <v/>
      </c>
      <c r="AQ31" s="12" t="str">
        <f t="shared" si="8"/>
        <v/>
      </c>
      <c r="AR31" s="11" t="str">
        <f t="shared" si="8"/>
        <v/>
      </c>
      <c r="AS31" s="11" t="str">
        <f t="shared" si="8"/>
        <v/>
      </c>
      <c r="AT31" s="11" t="str">
        <f t="shared" si="8"/>
        <v/>
      </c>
      <c r="AU31" s="12" t="str">
        <f t="shared" si="8"/>
        <v/>
      </c>
      <c r="AV31" s="11" t="str">
        <f t="shared" si="8"/>
        <v/>
      </c>
      <c r="AW31" s="11" t="str">
        <f t="shared" si="8"/>
        <v/>
      </c>
      <c r="AX31" s="11" t="str">
        <f t="shared" si="8"/>
        <v/>
      </c>
      <c r="AY31" s="11" t="str">
        <f t="shared" si="9"/>
        <v/>
      </c>
      <c r="AZ31" s="11" t="str">
        <f t="shared" si="9"/>
        <v/>
      </c>
      <c r="BA31" s="11" t="str">
        <f t="shared" si="9"/>
        <v/>
      </c>
      <c r="BB31" s="12" t="str">
        <f t="shared" si="9"/>
        <v/>
      </c>
      <c r="BD31" s="9">
        <f t="shared" si="5"/>
        <v>0</v>
      </c>
      <c r="BE31" s="9">
        <v>1</v>
      </c>
      <c r="BF31" s="9">
        <f t="shared" si="6"/>
        <v>1</v>
      </c>
      <c r="BG31" s="22">
        <f t="shared" si="7"/>
        <v>1.3043478260869565</v>
      </c>
    </row>
    <row r="32" spans="1:59" s="3" customFormat="1">
      <c r="A32" s="36">
        <f>IF(Objekte!A31="","",Objekte!A31)</f>
        <v>30</v>
      </c>
      <c r="B32" s="37" t="str">
        <f>IF(Objekte!B31="","",Objekte!B31)</f>
        <v>Anke van Kempen</v>
      </c>
      <c r="C32" s="13" t="str">
        <f t="shared" si="11"/>
        <v>x</v>
      </c>
      <c r="D32" s="13" t="str">
        <f t="shared" si="11"/>
        <v>x</v>
      </c>
      <c r="E32" s="13" t="str">
        <f t="shared" si="11"/>
        <v>x</v>
      </c>
      <c r="F32" s="13" t="str">
        <f t="shared" si="11"/>
        <v>x</v>
      </c>
      <c r="G32" s="13" t="str">
        <f t="shared" si="11"/>
        <v>x</v>
      </c>
      <c r="H32" s="13" t="str">
        <f t="shared" si="11"/>
        <v>x</v>
      </c>
      <c r="I32" s="13" t="str">
        <f t="shared" si="11"/>
        <v>x</v>
      </c>
      <c r="J32" s="13" t="str">
        <f t="shared" si="11"/>
        <v>x</v>
      </c>
      <c r="K32" s="14" t="str">
        <f t="shared" si="11"/>
        <v>x</v>
      </c>
      <c r="L32" s="13" t="str">
        <f t="shared" si="11"/>
        <v>x</v>
      </c>
      <c r="M32" s="13" t="str">
        <f t="shared" si="11"/>
        <v>x</v>
      </c>
      <c r="N32" s="13" t="str">
        <f t="shared" si="11"/>
        <v>x</v>
      </c>
      <c r="O32" s="13" t="str">
        <f t="shared" si="11"/>
        <v>x</v>
      </c>
      <c r="P32" s="13" t="str">
        <f t="shared" si="11"/>
        <v>x</v>
      </c>
      <c r="Q32" s="13" t="str">
        <f t="shared" si="11"/>
        <v>x</v>
      </c>
      <c r="R32" s="14" t="str">
        <f t="shared" si="11"/>
        <v>x</v>
      </c>
      <c r="S32" s="13" t="str">
        <f t="shared" si="10"/>
        <v>x</v>
      </c>
      <c r="T32" s="13" t="str">
        <f t="shared" si="10"/>
        <v>x</v>
      </c>
      <c r="U32" s="13" t="str">
        <f t="shared" si="10"/>
        <v>x</v>
      </c>
      <c r="V32" s="13" t="str">
        <f t="shared" si="10"/>
        <v>x</v>
      </c>
      <c r="W32" s="13" t="str">
        <f t="shared" si="10"/>
        <v>x</v>
      </c>
      <c r="X32" s="13" t="str">
        <f t="shared" si="10"/>
        <v>x</v>
      </c>
      <c r="Y32" s="13" t="str">
        <f t="shared" si="10"/>
        <v>x</v>
      </c>
      <c r="Z32" s="13" t="str">
        <f t="shared" si="10"/>
        <v>x</v>
      </c>
      <c r="AA32" s="13" t="str">
        <f t="shared" si="10"/>
        <v>x</v>
      </c>
      <c r="AB32" s="13" t="str">
        <f t="shared" si="10"/>
        <v>x</v>
      </c>
      <c r="AC32" s="13" t="str">
        <f t="shared" si="10"/>
        <v>x</v>
      </c>
      <c r="AD32" s="13" t="str">
        <f t="shared" si="10"/>
        <v>x</v>
      </c>
      <c r="AE32" s="13" t="str">
        <f t="shared" si="10"/>
        <v>x</v>
      </c>
      <c r="AF32" s="14" t="str">
        <f t="shared" si="10"/>
        <v>x</v>
      </c>
      <c r="AG32" s="42" t="str">
        <f t="shared" si="10"/>
        <v/>
      </c>
      <c r="AH32" s="42">
        <v>1</v>
      </c>
      <c r="AI32" s="42" t="str">
        <f t="shared" si="8"/>
        <v/>
      </c>
      <c r="AJ32" s="42" t="str">
        <f t="shared" si="8"/>
        <v/>
      </c>
      <c r="AK32" s="42" t="str">
        <f t="shared" si="8"/>
        <v/>
      </c>
      <c r="AL32" s="43" t="str">
        <f t="shared" si="8"/>
        <v/>
      </c>
      <c r="AM32" s="13" t="str">
        <f t="shared" si="8"/>
        <v/>
      </c>
      <c r="AN32" s="13" t="str">
        <f t="shared" si="8"/>
        <v/>
      </c>
      <c r="AO32" s="13" t="str">
        <f t="shared" si="8"/>
        <v/>
      </c>
      <c r="AP32" s="13" t="str">
        <f t="shared" si="8"/>
        <v/>
      </c>
      <c r="AQ32" s="14" t="str">
        <f t="shared" si="8"/>
        <v/>
      </c>
      <c r="AR32" s="13" t="str">
        <f t="shared" si="8"/>
        <v/>
      </c>
      <c r="AS32" s="13" t="str">
        <f t="shared" si="8"/>
        <v/>
      </c>
      <c r="AT32" s="13" t="str">
        <f t="shared" si="8"/>
        <v/>
      </c>
      <c r="AU32" s="14" t="str">
        <f t="shared" si="8"/>
        <v/>
      </c>
      <c r="AV32" s="13" t="str">
        <f t="shared" si="8"/>
        <v/>
      </c>
      <c r="AW32" s="13" t="str">
        <f t="shared" si="8"/>
        <v/>
      </c>
      <c r="AX32" s="13" t="str">
        <f t="shared" si="8"/>
        <v/>
      </c>
      <c r="AY32" s="13" t="str">
        <f t="shared" si="9"/>
        <v/>
      </c>
      <c r="AZ32" s="13" t="str">
        <f t="shared" si="9"/>
        <v/>
      </c>
      <c r="BA32" s="13" t="str">
        <f t="shared" si="9"/>
        <v/>
      </c>
      <c r="BB32" s="14" t="str">
        <f t="shared" si="9"/>
        <v/>
      </c>
      <c r="BD32" s="3">
        <f t="shared" si="5"/>
        <v>1</v>
      </c>
      <c r="BE32" s="3">
        <v>0</v>
      </c>
      <c r="BF32" s="3">
        <f t="shared" si="6"/>
        <v>1</v>
      </c>
      <c r="BG32" s="38">
        <f t="shared" si="7"/>
        <v>1.3043478260869565</v>
      </c>
    </row>
    <row r="33" spans="1:59">
      <c r="A33" s="26">
        <f>IF(Objekte!A32="","",Objekte!A32)</f>
        <v>31</v>
      </c>
      <c r="B33" s="35" t="str">
        <f>IF(Objekte!B32="","",Objekte!B32)</f>
        <v>DTLab</v>
      </c>
      <c r="C33" s="11" t="str">
        <f t="shared" si="11"/>
        <v>x</v>
      </c>
      <c r="D33" s="11" t="str">
        <f t="shared" si="11"/>
        <v>x</v>
      </c>
      <c r="E33" s="11" t="str">
        <f t="shared" si="11"/>
        <v>x</v>
      </c>
      <c r="F33" s="11" t="str">
        <f t="shared" si="11"/>
        <v>x</v>
      </c>
      <c r="G33" s="11" t="str">
        <f t="shared" si="11"/>
        <v>x</v>
      </c>
      <c r="H33" s="11" t="str">
        <f t="shared" si="11"/>
        <v>x</v>
      </c>
      <c r="I33" s="11" t="str">
        <f t="shared" si="11"/>
        <v>x</v>
      </c>
      <c r="J33" s="11" t="str">
        <f t="shared" si="11"/>
        <v>x</v>
      </c>
      <c r="K33" s="12" t="str">
        <f t="shared" si="11"/>
        <v>x</v>
      </c>
      <c r="L33" s="11" t="str">
        <f t="shared" si="11"/>
        <v>x</v>
      </c>
      <c r="M33" s="11" t="str">
        <f t="shared" si="11"/>
        <v>x</v>
      </c>
      <c r="N33" s="11" t="str">
        <f t="shared" si="11"/>
        <v>x</v>
      </c>
      <c r="O33" s="11" t="str">
        <f t="shared" si="11"/>
        <v>x</v>
      </c>
      <c r="P33" s="11" t="str">
        <f t="shared" si="11"/>
        <v>x</v>
      </c>
      <c r="Q33" s="11" t="str">
        <f t="shared" si="11"/>
        <v>x</v>
      </c>
      <c r="R33" s="12" t="str">
        <f t="shared" si="11"/>
        <v>x</v>
      </c>
      <c r="S33" s="11" t="str">
        <f t="shared" si="10"/>
        <v>x</v>
      </c>
      <c r="T33" s="11" t="str">
        <f t="shared" si="10"/>
        <v>x</v>
      </c>
      <c r="U33" s="11" t="str">
        <f t="shared" si="10"/>
        <v>x</v>
      </c>
      <c r="V33" s="11" t="str">
        <f t="shared" si="10"/>
        <v>x</v>
      </c>
      <c r="W33" s="11" t="str">
        <f t="shared" si="10"/>
        <v>x</v>
      </c>
      <c r="X33" s="11" t="str">
        <f t="shared" si="10"/>
        <v>x</v>
      </c>
      <c r="Y33" s="11" t="str">
        <f t="shared" si="10"/>
        <v>x</v>
      </c>
      <c r="Z33" s="11" t="str">
        <f t="shared" si="10"/>
        <v>x</v>
      </c>
      <c r="AA33" s="11" t="str">
        <f t="shared" si="10"/>
        <v>x</v>
      </c>
      <c r="AB33" s="11" t="str">
        <f t="shared" si="10"/>
        <v>x</v>
      </c>
      <c r="AC33" s="11" t="str">
        <f t="shared" si="10"/>
        <v>x</v>
      </c>
      <c r="AD33" s="11" t="str">
        <f t="shared" si="10"/>
        <v>x</v>
      </c>
      <c r="AE33" s="11" t="str">
        <f t="shared" si="10"/>
        <v>x</v>
      </c>
      <c r="AF33" s="12" t="str">
        <f t="shared" si="10"/>
        <v>x</v>
      </c>
      <c r="AG33" s="11" t="str">
        <f t="shared" si="10"/>
        <v>x</v>
      </c>
      <c r="AH33" s="11" t="str">
        <f t="shared" si="10"/>
        <v/>
      </c>
      <c r="AI33" s="11" t="str">
        <f t="shared" ref="AI33:AL33" si="12">IF($A33&gt;=AI$1,"x","")</f>
        <v/>
      </c>
      <c r="AJ33" s="11" t="str">
        <f t="shared" si="12"/>
        <v/>
      </c>
      <c r="AK33" s="11" t="str">
        <f t="shared" si="12"/>
        <v/>
      </c>
      <c r="AL33" s="12" t="str">
        <f t="shared" si="12"/>
        <v/>
      </c>
      <c r="AM33" s="11" t="str">
        <f t="shared" ref="AM33" si="13">IF($A33&gt;=AM$1,"x","")</f>
        <v/>
      </c>
      <c r="AN33" s="11" t="str">
        <f t="shared" si="8"/>
        <v/>
      </c>
      <c r="AO33" s="11" t="str">
        <f t="shared" si="8"/>
        <v/>
      </c>
      <c r="AP33" s="11" t="str">
        <f t="shared" si="8"/>
        <v/>
      </c>
      <c r="AQ33" s="12" t="str">
        <f t="shared" si="8"/>
        <v/>
      </c>
      <c r="AR33" s="21">
        <v>1</v>
      </c>
      <c r="AS33" s="21">
        <v>1</v>
      </c>
      <c r="AT33" s="21" t="str">
        <f t="shared" si="8"/>
        <v/>
      </c>
      <c r="AU33" s="39" t="str">
        <f t="shared" si="8"/>
        <v/>
      </c>
      <c r="AV33" s="21" t="str">
        <f t="shared" si="8"/>
        <v/>
      </c>
      <c r="AW33" s="21" t="str">
        <f t="shared" si="8"/>
        <v/>
      </c>
      <c r="AX33" s="21" t="str">
        <f t="shared" si="8"/>
        <v/>
      </c>
      <c r="AY33" s="21" t="str">
        <f t="shared" si="9"/>
        <v/>
      </c>
      <c r="AZ33" s="21">
        <v>1</v>
      </c>
      <c r="BA33" s="21">
        <v>1</v>
      </c>
      <c r="BB33" s="39" t="str">
        <f t="shared" si="9"/>
        <v/>
      </c>
      <c r="BD33" s="9">
        <f t="shared" si="5"/>
        <v>4</v>
      </c>
      <c r="BE33" s="9">
        <v>0</v>
      </c>
      <c r="BF33" s="9">
        <f t="shared" si="6"/>
        <v>4</v>
      </c>
      <c r="BG33" s="22">
        <f t="shared" si="7"/>
        <v>5.2173913043478262</v>
      </c>
    </row>
    <row r="34" spans="1:59">
      <c r="A34" s="26">
        <f>IF(Objekte!A33="","",Objekte!A33)</f>
        <v>32</v>
      </c>
      <c r="B34" s="35" t="str">
        <f>IF(Objekte!B33="","",Objekte!B33)</f>
        <v>M:UniverCity</v>
      </c>
      <c r="C34" s="11" t="str">
        <f t="shared" si="11"/>
        <v>x</v>
      </c>
      <c r="D34" s="11" t="str">
        <f t="shared" si="11"/>
        <v>x</v>
      </c>
      <c r="E34" s="11" t="str">
        <f t="shared" si="11"/>
        <v>x</v>
      </c>
      <c r="F34" s="11" t="str">
        <f t="shared" si="11"/>
        <v>x</v>
      </c>
      <c r="G34" s="11" t="str">
        <f t="shared" si="11"/>
        <v>x</v>
      </c>
      <c r="H34" s="11" t="str">
        <f t="shared" si="11"/>
        <v>x</v>
      </c>
      <c r="I34" s="11" t="str">
        <f t="shared" si="11"/>
        <v>x</v>
      </c>
      <c r="J34" s="11" t="str">
        <f t="shared" si="11"/>
        <v>x</v>
      </c>
      <c r="K34" s="12" t="str">
        <f t="shared" si="11"/>
        <v>x</v>
      </c>
      <c r="L34" s="11" t="str">
        <f t="shared" si="11"/>
        <v>x</v>
      </c>
      <c r="M34" s="11" t="str">
        <f t="shared" si="11"/>
        <v>x</v>
      </c>
      <c r="N34" s="11" t="str">
        <f t="shared" si="11"/>
        <v>x</v>
      </c>
      <c r="O34" s="11" t="str">
        <f t="shared" si="11"/>
        <v>x</v>
      </c>
      <c r="P34" s="11" t="str">
        <f t="shared" si="11"/>
        <v>x</v>
      </c>
      <c r="Q34" s="11" t="str">
        <f t="shared" si="11"/>
        <v>x</v>
      </c>
      <c r="R34" s="12" t="str">
        <f t="shared" si="11"/>
        <v>x</v>
      </c>
      <c r="S34" s="11" t="str">
        <f t="shared" ref="S34:AH49" si="14">IF($A34&gt;=S$1,"x","")</f>
        <v>x</v>
      </c>
      <c r="T34" s="11" t="str">
        <f t="shared" si="14"/>
        <v>x</v>
      </c>
      <c r="U34" s="11" t="str">
        <f t="shared" si="14"/>
        <v>x</v>
      </c>
      <c r="V34" s="11" t="str">
        <f t="shared" si="14"/>
        <v>x</v>
      </c>
      <c r="W34" s="11" t="str">
        <f t="shared" si="14"/>
        <v>x</v>
      </c>
      <c r="X34" s="11" t="str">
        <f t="shared" si="14"/>
        <v>x</v>
      </c>
      <c r="Y34" s="11" t="str">
        <f t="shared" si="14"/>
        <v>x</v>
      </c>
      <c r="Z34" s="11" t="str">
        <f t="shared" si="14"/>
        <v>x</v>
      </c>
      <c r="AA34" s="11" t="str">
        <f t="shared" si="14"/>
        <v>x</v>
      </c>
      <c r="AB34" s="11" t="str">
        <f t="shared" si="14"/>
        <v>x</v>
      </c>
      <c r="AC34" s="11" t="str">
        <f t="shared" si="14"/>
        <v>x</v>
      </c>
      <c r="AD34" s="11" t="str">
        <f t="shared" si="14"/>
        <v>x</v>
      </c>
      <c r="AE34" s="11" t="str">
        <f t="shared" si="14"/>
        <v>x</v>
      </c>
      <c r="AF34" s="12" t="str">
        <f t="shared" si="14"/>
        <v>x</v>
      </c>
      <c r="AG34" s="11" t="str">
        <f t="shared" si="14"/>
        <v>x</v>
      </c>
      <c r="AH34" s="11" t="str">
        <f t="shared" si="14"/>
        <v>x</v>
      </c>
      <c r="AI34" s="11" t="str">
        <f t="shared" ref="AI34:AX49" si="15">IF($A34&gt;=AI$1,"x","")</f>
        <v/>
      </c>
      <c r="AJ34" s="11" t="str">
        <f t="shared" si="15"/>
        <v/>
      </c>
      <c r="AK34" s="11" t="str">
        <f t="shared" si="15"/>
        <v/>
      </c>
      <c r="AL34" s="12" t="str">
        <f t="shared" si="15"/>
        <v/>
      </c>
      <c r="AM34" s="11" t="str">
        <f t="shared" si="15"/>
        <v/>
      </c>
      <c r="AN34" s="11" t="str">
        <f t="shared" si="15"/>
        <v/>
      </c>
      <c r="AO34" s="11" t="str">
        <f t="shared" si="15"/>
        <v/>
      </c>
      <c r="AP34" s="11" t="str">
        <f t="shared" si="15"/>
        <v/>
      </c>
      <c r="AQ34" s="12" t="str">
        <f t="shared" si="15"/>
        <v/>
      </c>
      <c r="AR34" s="21" t="str">
        <f t="shared" si="15"/>
        <v/>
      </c>
      <c r="AS34" s="21">
        <v>1</v>
      </c>
      <c r="AT34" s="21" t="str">
        <f t="shared" si="15"/>
        <v/>
      </c>
      <c r="AU34" s="39">
        <v>1</v>
      </c>
      <c r="AV34" s="21" t="str">
        <f t="shared" si="15"/>
        <v/>
      </c>
      <c r="AW34" s="21" t="str">
        <f t="shared" si="15"/>
        <v/>
      </c>
      <c r="AX34" s="21" t="str">
        <f t="shared" si="15"/>
        <v/>
      </c>
      <c r="AY34" s="21" t="str">
        <f t="shared" ref="AY34:BB49" si="16">IF($A34&gt;=AY$1,"x","")</f>
        <v/>
      </c>
      <c r="AZ34" s="21">
        <v>1</v>
      </c>
      <c r="BA34" s="21" t="str">
        <f t="shared" si="16"/>
        <v/>
      </c>
      <c r="BB34" s="39">
        <v>1</v>
      </c>
      <c r="BD34" s="9">
        <f t="shared" si="5"/>
        <v>4</v>
      </c>
      <c r="BE34" s="9">
        <v>2</v>
      </c>
      <c r="BF34" s="9">
        <f t="shared" si="6"/>
        <v>6</v>
      </c>
      <c r="BG34" s="22">
        <f t="shared" si="7"/>
        <v>7.8260869565217392</v>
      </c>
    </row>
    <row r="35" spans="1:59">
      <c r="A35" s="26">
        <f>IF(Objekte!A34="","",Objekte!A34)</f>
        <v>33</v>
      </c>
      <c r="B35" s="35" t="str">
        <f>IF(Objekte!B34="","",Objekte!B34)</f>
        <v>MUCDAI</v>
      </c>
      <c r="C35" s="11" t="str">
        <f t="shared" si="11"/>
        <v>x</v>
      </c>
      <c r="D35" s="11" t="str">
        <f t="shared" si="11"/>
        <v>x</v>
      </c>
      <c r="E35" s="11" t="str">
        <f t="shared" si="11"/>
        <v>x</v>
      </c>
      <c r="F35" s="11" t="str">
        <f t="shared" si="11"/>
        <v>x</v>
      </c>
      <c r="G35" s="11" t="str">
        <f t="shared" si="11"/>
        <v>x</v>
      </c>
      <c r="H35" s="11" t="str">
        <f t="shared" si="11"/>
        <v>x</v>
      </c>
      <c r="I35" s="11" t="str">
        <f t="shared" si="11"/>
        <v>x</v>
      </c>
      <c r="J35" s="11" t="str">
        <f t="shared" si="11"/>
        <v>x</v>
      </c>
      <c r="K35" s="12" t="str">
        <f t="shared" si="11"/>
        <v>x</v>
      </c>
      <c r="L35" s="11" t="str">
        <f t="shared" si="11"/>
        <v>x</v>
      </c>
      <c r="M35" s="11" t="str">
        <f t="shared" si="11"/>
        <v>x</v>
      </c>
      <c r="N35" s="11" t="str">
        <f t="shared" si="11"/>
        <v>x</v>
      </c>
      <c r="O35" s="11" t="str">
        <f t="shared" si="11"/>
        <v>x</v>
      </c>
      <c r="P35" s="11" t="str">
        <f t="shared" si="11"/>
        <v>x</v>
      </c>
      <c r="Q35" s="11" t="str">
        <f t="shared" si="11"/>
        <v>x</v>
      </c>
      <c r="R35" s="12" t="str">
        <f t="shared" ref="R35:AG50" si="17">IF($A35&gt;=R$1,"x","")</f>
        <v>x</v>
      </c>
      <c r="S35" s="11" t="str">
        <f t="shared" si="14"/>
        <v>x</v>
      </c>
      <c r="T35" s="11" t="str">
        <f t="shared" si="14"/>
        <v>x</v>
      </c>
      <c r="U35" s="11" t="str">
        <f t="shared" si="14"/>
        <v>x</v>
      </c>
      <c r="V35" s="11" t="str">
        <f t="shared" si="14"/>
        <v>x</v>
      </c>
      <c r="W35" s="11" t="str">
        <f t="shared" si="14"/>
        <v>x</v>
      </c>
      <c r="X35" s="11" t="str">
        <f t="shared" si="14"/>
        <v>x</v>
      </c>
      <c r="Y35" s="11" t="str">
        <f t="shared" si="14"/>
        <v>x</v>
      </c>
      <c r="Z35" s="11" t="str">
        <f t="shared" si="14"/>
        <v>x</v>
      </c>
      <c r="AA35" s="11" t="str">
        <f t="shared" si="14"/>
        <v>x</v>
      </c>
      <c r="AB35" s="11" t="str">
        <f t="shared" si="14"/>
        <v>x</v>
      </c>
      <c r="AC35" s="11" t="str">
        <f t="shared" si="14"/>
        <v>x</v>
      </c>
      <c r="AD35" s="11" t="str">
        <f t="shared" si="14"/>
        <v>x</v>
      </c>
      <c r="AE35" s="11" t="str">
        <f t="shared" si="14"/>
        <v>x</v>
      </c>
      <c r="AF35" s="12" t="str">
        <f t="shared" si="14"/>
        <v>x</v>
      </c>
      <c r="AG35" s="11" t="str">
        <f t="shared" si="14"/>
        <v>x</v>
      </c>
      <c r="AH35" s="11" t="str">
        <f t="shared" si="14"/>
        <v>x</v>
      </c>
      <c r="AI35" s="11" t="str">
        <f t="shared" si="15"/>
        <v>x</v>
      </c>
      <c r="AJ35" s="11" t="str">
        <f t="shared" si="15"/>
        <v/>
      </c>
      <c r="AK35" s="11" t="str">
        <f t="shared" si="15"/>
        <v/>
      </c>
      <c r="AL35" s="12" t="str">
        <f t="shared" si="15"/>
        <v/>
      </c>
      <c r="AM35" s="11" t="str">
        <f t="shared" si="15"/>
        <v/>
      </c>
      <c r="AN35" s="11" t="str">
        <f t="shared" si="15"/>
        <v/>
      </c>
      <c r="AO35" s="11" t="str">
        <f t="shared" si="15"/>
        <v/>
      </c>
      <c r="AP35" s="11" t="str">
        <f t="shared" si="15"/>
        <v/>
      </c>
      <c r="AQ35" s="12" t="str">
        <f t="shared" si="15"/>
        <v/>
      </c>
      <c r="AR35" s="21">
        <v>1</v>
      </c>
      <c r="AS35" s="21">
        <v>1</v>
      </c>
      <c r="AT35" s="21" t="str">
        <f t="shared" si="15"/>
        <v/>
      </c>
      <c r="AU35" s="39" t="str">
        <f t="shared" si="15"/>
        <v/>
      </c>
      <c r="AV35" s="21" t="str">
        <f t="shared" si="15"/>
        <v/>
      </c>
      <c r="AW35" s="21">
        <v>1</v>
      </c>
      <c r="AX35" s="21" t="str">
        <f t="shared" si="15"/>
        <v/>
      </c>
      <c r="AY35" s="21">
        <v>1</v>
      </c>
      <c r="AZ35" s="21" t="str">
        <f t="shared" si="16"/>
        <v/>
      </c>
      <c r="BA35" s="21" t="str">
        <f t="shared" si="16"/>
        <v/>
      </c>
      <c r="BB35" s="39" t="str">
        <f t="shared" si="16"/>
        <v/>
      </c>
      <c r="BD35" s="9">
        <f t="shared" si="5"/>
        <v>4</v>
      </c>
      <c r="BE35" s="9">
        <v>0</v>
      </c>
      <c r="BF35" s="9">
        <f t="shared" si="6"/>
        <v>4</v>
      </c>
      <c r="BG35" s="22">
        <f t="shared" si="7"/>
        <v>5.2173913043478262</v>
      </c>
    </row>
    <row r="36" spans="1:59">
      <c r="A36" s="26">
        <f>IF(Objekte!A35="","",Objekte!A35)</f>
        <v>34</v>
      </c>
      <c r="B36" s="35" t="str">
        <f>IF(Objekte!B35="","",Objekte!B35)</f>
        <v>Precelerator</v>
      </c>
      <c r="C36" s="11" t="str">
        <f t="shared" ref="C36:R51" si="18">IF($A36&gt;=C$1,"x","")</f>
        <v>x</v>
      </c>
      <c r="D36" s="11" t="str">
        <f t="shared" si="18"/>
        <v>x</v>
      </c>
      <c r="E36" s="11" t="str">
        <f t="shared" si="18"/>
        <v>x</v>
      </c>
      <c r="F36" s="11" t="str">
        <f t="shared" si="18"/>
        <v>x</v>
      </c>
      <c r="G36" s="11" t="str">
        <f t="shared" si="18"/>
        <v>x</v>
      </c>
      <c r="H36" s="11" t="str">
        <f t="shared" si="18"/>
        <v>x</v>
      </c>
      <c r="I36" s="11" t="str">
        <f t="shared" si="18"/>
        <v>x</v>
      </c>
      <c r="J36" s="11" t="str">
        <f t="shared" si="18"/>
        <v>x</v>
      </c>
      <c r="K36" s="12" t="str">
        <f t="shared" si="18"/>
        <v>x</v>
      </c>
      <c r="L36" s="11" t="str">
        <f t="shared" si="18"/>
        <v>x</v>
      </c>
      <c r="M36" s="11" t="str">
        <f t="shared" si="18"/>
        <v>x</v>
      </c>
      <c r="N36" s="11" t="str">
        <f t="shared" si="18"/>
        <v>x</v>
      </c>
      <c r="O36" s="11" t="str">
        <f t="shared" si="18"/>
        <v>x</v>
      </c>
      <c r="P36" s="11" t="str">
        <f t="shared" si="18"/>
        <v>x</v>
      </c>
      <c r="Q36" s="11" t="str">
        <f t="shared" si="18"/>
        <v>x</v>
      </c>
      <c r="R36" s="12" t="str">
        <f t="shared" si="17"/>
        <v>x</v>
      </c>
      <c r="S36" s="11" t="str">
        <f t="shared" si="14"/>
        <v>x</v>
      </c>
      <c r="T36" s="11" t="str">
        <f t="shared" si="14"/>
        <v>x</v>
      </c>
      <c r="U36" s="11" t="str">
        <f t="shared" si="14"/>
        <v>x</v>
      </c>
      <c r="V36" s="11" t="str">
        <f t="shared" si="14"/>
        <v>x</v>
      </c>
      <c r="W36" s="11" t="str">
        <f t="shared" si="14"/>
        <v>x</v>
      </c>
      <c r="X36" s="11" t="str">
        <f t="shared" si="14"/>
        <v>x</v>
      </c>
      <c r="Y36" s="11" t="str">
        <f t="shared" si="14"/>
        <v>x</v>
      </c>
      <c r="Z36" s="11" t="str">
        <f t="shared" si="14"/>
        <v>x</v>
      </c>
      <c r="AA36" s="11" t="str">
        <f t="shared" si="14"/>
        <v>x</v>
      </c>
      <c r="AB36" s="11" t="str">
        <f t="shared" si="14"/>
        <v>x</v>
      </c>
      <c r="AC36" s="11" t="str">
        <f t="shared" si="14"/>
        <v>x</v>
      </c>
      <c r="AD36" s="11" t="str">
        <f t="shared" si="14"/>
        <v>x</v>
      </c>
      <c r="AE36" s="11" t="str">
        <f t="shared" si="14"/>
        <v>x</v>
      </c>
      <c r="AF36" s="12" t="str">
        <f t="shared" si="14"/>
        <v>x</v>
      </c>
      <c r="AG36" s="11" t="str">
        <f t="shared" si="14"/>
        <v>x</v>
      </c>
      <c r="AH36" s="11" t="str">
        <f t="shared" si="14"/>
        <v>x</v>
      </c>
      <c r="AI36" s="11" t="str">
        <f t="shared" si="15"/>
        <v>x</v>
      </c>
      <c r="AJ36" s="11" t="str">
        <f t="shared" si="15"/>
        <v>x</v>
      </c>
      <c r="AK36" s="11" t="str">
        <f t="shared" si="15"/>
        <v/>
      </c>
      <c r="AL36" s="12" t="str">
        <f t="shared" si="15"/>
        <v/>
      </c>
      <c r="AM36" s="11" t="str">
        <f t="shared" si="15"/>
        <v/>
      </c>
      <c r="AN36" s="11" t="str">
        <f t="shared" si="15"/>
        <v/>
      </c>
      <c r="AO36" s="11" t="str">
        <f t="shared" si="15"/>
        <v/>
      </c>
      <c r="AP36" s="11" t="str">
        <f t="shared" si="15"/>
        <v/>
      </c>
      <c r="AQ36" s="12" t="str">
        <f t="shared" si="15"/>
        <v/>
      </c>
      <c r="AR36" s="21">
        <v>1</v>
      </c>
      <c r="AS36" s="21" t="str">
        <f t="shared" si="15"/>
        <v/>
      </c>
      <c r="AT36" s="21" t="str">
        <f t="shared" si="15"/>
        <v/>
      </c>
      <c r="AU36" s="39" t="str">
        <f t="shared" si="15"/>
        <v/>
      </c>
      <c r="AV36" s="21" t="str">
        <f t="shared" si="15"/>
        <v/>
      </c>
      <c r="AW36" s="21">
        <v>1</v>
      </c>
      <c r="AX36" s="21" t="str">
        <f t="shared" si="15"/>
        <v/>
      </c>
      <c r="AY36" s="21" t="str">
        <f t="shared" si="16"/>
        <v/>
      </c>
      <c r="AZ36" s="21" t="str">
        <f t="shared" si="16"/>
        <v/>
      </c>
      <c r="BA36" s="21" t="str">
        <f t="shared" si="16"/>
        <v/>
      </c>
      <c r="BB36" s="39" t="str">
        <f t="shared" si="16"/>
        <v/>
      </c>
      <c r="BD36" s="9">
        <f t="shared" si="5"/>
        <v>2</v>
      </c>
      <c r="BE36" s="9">
        <v>4</v>
      </c>
      <c r="BF36" s="9">
        <f t="shared" si="6"/>
        <v>6</v>
      </c>
      <c r="BG36" s="22">
        <f t="shared" si="7"/>
        <v>7.8260869565217392</v>
      </c>
    </row>
    <row r="37" spans="1:59">
      <c r="A37" s="26">
        <f>IF(Objekte!A36="","",Objekte!A36)</f>
        <v>35</v>
      </c>
      <c r="B37" s="35" t="str">
        <f>IF(Objekte!B36="","",Objekte!B36)</f>
        <v>Startup Consulting</v>
      </c>
      <c r="C37" s="11" t="str">
        <f t="shared" si="18"/>
        <v>x</v>
      </c>
      <c r="D37" s="11" t="str">
        <f t="shared" si="18"/>
        <v>x</v>
      </c>
      <c r="E37" s="11" t="str">
        <f t="shared" si="18"/>
        <v>x</v>
      </c>
      <c r="F37" s="11" t="str">
        <f t="shared" si="18"/>
        <v>x</v>
      </c>
      <c r="G37" s="11" t="str">
        <f t="shared" si="18"/>
        <v>x</v>
      </c>
      <c r="H37" s="11" t="str">
        <f t="shared" si="18"/>
        <v>x</v>
      </c>
      <c r="I37" s="11" t="str">
        <f t="shared" si="18"/>
        <v>x</v>
      </c>
      <c r="J37" s="11" t="str">
        <f t="shared" si="18"/>
        <v>x</v>
      </c>
      <c r="K37" s="12" t="str">
        <f t="shared" si="18"/>
        <v>x</v>
      </c>
      <c r="L37" s="11" t="str">
        <f t="shared" si="18"/>
        <v>x</v>
      </c>
      <c r="M37" s="11" t="str">
        <f t="shared" si="18"/>
        <v>x</v>
      </c>
      <c r="N37" s="11" t="str">
        <f t="shared" si="18"/>
        <v>x</v>
      </c>
      <c r="O37" s="11" t="str">
        <f t="shared" si="18"/>
        <v>x</v>
      </c>
      <c r="P37" s="11" t="str">
        <f t="shared" si="18"/>
        <v>x</v>
      </c>
      <c r="Q37" s="11" t="str">
        <f t="shared" si="18"/>
        <v>x</v>
      </c>
      <c r="R37" s="12" t="str">
        <f t="shared" si="17"/>
        <v>x</v>
      </c>
      <c r="S37" s="11" t="str">
        <f t="shared" si="14"/>
        <v>x</v>
      </c>
      <c r="T37" s="11" t="str">
        <f t="shared" si="14"/>
        <v>x</v>
      </c>
      <c r="U37" s="11" t="str">
        <f t="shared" si="14"/>
        <v>x</v>
      </c>
      <c r="V37" s="11" t="str">
        <f t="shared" si="14"/>
        <v>x</v>
      </c>
      <c r="W37" s="11" t="str">
        <f t="shared" si="14"/>
        <v>x</v>
      </c>
      <c r="X37" s="11" t="str">
        <f t="shared" si="14"/>
        <v>x</v>
      </c>
      <c r="Y37" s="11" t="str">
        <f t="shared" si="14"/>
        <v>x</v>
      </c>
      <c r="Z37" s="11" t="str">
        <f t="shared" si="14"/>
        <v>x</v>
      </c>
      <c r="AA37" s="11" t="str">
        <f t="shared" si="14"/>
        <v>x</v>
      </c>
      <c r="AB37" s="11" t="str">
        <f t="shared" si="14"/>
        <v>x</v>
      </c>
      <c r="AC37" s="11" t="str">
        <f t="shared" si="14"/>
        <v>x</v>
      </c>
      <c r="AD37" s="11" t="str">
        <f t="shared" si="14"/>
        <v>x</v>
      </c>
      <c r="AE37" s="11" t="str">
        <f t="shared" si="14"/>
        <v>x</v>
      </c>
      <c r="AF37" s="12" t="str">
        <f t="shared" si="14"/>
        <v>x</v>
      </c>
      <c r="AG37" s="11" t="str">
        <f t="shared" si="14"/>
        <v>x</v>
      </c>
      <c r="AH37" s="11" t="str">
        <f t="shared" si="14"/>
        <v>x</v>
      </c>
      <c r="AI37" s="11" t="str">
        <f t="shared" si="15"/>
        <v>x</v>
      </c>
      <c r="AJ37" s="11" t="str">
        <f t="shared" si="15"/>
        <v>x</v>
      </c>
      <c r="AK37" s="11" t="str">
        <f t="shared" si="15"/>
        <v>x</v>
      </c>
      <c r="AL37" s="12" t="str">
        <f t="shared" si="15"/>
        <v/>
      </c>
      <c r="AM37" s="11" t="str">
        <f t="shared" si="15"/>
        <v/>
      </c>
      <c r="AN37" s="11" t="str">
        <f t="shared" si="15"/>
        <v/>
      </c>
      <c r="AO37" s="11" t="str">
        <f t="shared" si="15"/>
        <v/>
      </c>
      <c r="AP37" s="11" t="str">
        <f t="shared" si="15"/>
        <v/>
      </c>
      <c r="AQ37" s="12" t="str">
        <f t="shared" si="15"/>
        <v/>
      </c>
      <c r="AR37" s="21">
        <v>1</v>
      </c>
      <c r="AS37" s="21" t="str">
        <f t="shared" si="15"/>
        <v/>
      </c>
      <c r="AT37" s="21" t="str">
        <f t="shared" si="15"/>
        <v/>
      </c>
      <c r="AU37" s="39" t="str">
        <f t="shared" si="15"/>
        <v/>
      </c>
      <c r="AV37" s="21" t="str">
        <f t="shared" si="15"/>
        <v/>
      </c>
      <c r="AW37" s="21">
        <v>1</v>
      </c>
      <c r="AX37" s="21" t="str">
        <f t="shared" si="15"/>
        <v/>
      </c>
      <c r="AY37" s="21" t="str">
        <f t="shared" si="16"/>
        <v/>
      </c>
      <c r="AZ37" s="21" t="str">
        <f t="shared" si="16"/>
        <v/>
      </c>
      <c r="BA37" s="21" t="str">
        <f t="shared" si="16"/>
        <v/>
      </c>
      <c r="BB37" s="39" t="str">
        <f t="shared" si="16"/>
        <v/>
      </c>
      <c r="BD37" s="9">
        <f t="shared" si="5"/>
        <v>2</v>
      </c>
      <c r="BE37" s="9">
        <v>5</v>
      </c>
      <c r="BF37" s="9">
        <f t="shared" si="6"/>
        <v>7</v>
      </c>
      <c r="BG37" s="22">
        <f t="shared" si="7"/>
        <v>9.1304347826086953</v>
      </c>
    </row>
    <row r="38" spans="1:59" s="3" customFormat="1">
      <c r="A38" s="36">
        <f>IF(Objekte!A37="","",Objekte!A37)</f>
        <v>36</v>
      </c>
      <c r="B38" s="37" t="str">
        <f>IF(Objekte!B37="","",Objekte!B37)</f>
        <v>Startup Incubator</v>
      </c>
      <c r="C38" s="13" t="str">
        <f t="shared" si="18"/>
        <v>x</v>
      </c>
      <c r="D38" s="13" t="str">
        <f t="shared" si="18"/>
        <v>x</v>
      </c>
      <c r="E38" s="13" t="str">
        <f t="shared" si="18"/>
        <v>x</v>
      </c>
      <c r="F38" s="13" t="str">
        <f t="shared" si="18"/>
        <v>x</v>
      </c>
      <c r="G38" s="13" t="str">
        <f t="shared" si="18"/>
        <v>x</v>
      </c>
      <c r="H38" s="13" t="str">
        <f t="shared" si="18"/>
        <v>x</v>
      </c>
      <c r="I38" s="13" t="str">
        <f t="shared" si="18"/>
        <v>x</v>
      </c>
      <c r="J38" s="13" t="str">
        <f t="shared" si="18"/>
        <v>x</v>
      </c>
      <c r="K38" s="14" t="str">
        <f t="shared" si="18"/>
        <v>x</v>
      </c>
      <c r="L38" s="13" t="str">
        <f t="shared" si="18"/>
        <v>x</v>
      </c>
      <c r="M38" s="13" t="str">
        <f t="shared" si="18"/>
        <v>x</v>
      </c>
      <c r="N38" s="13" t="str">
        <f t="shared" si="18"/>
        <v>x</v>
      </c>
      <c r="O38" s="13" t="str">
        <f t="shared" si="18"/>
        <v>x</v>
      </c>
      <c r="P38" s="13" t="str">
        <f t="shared" si="18"/>
        <v>x</v>
      </c>
      <c r="Q38" s="13" t="str">
        <f t="shared" si="18"/>
        <v>x</v>
      </c>
      <c r="R38" s="14" t="str">
        <f t="shared" si="17"/>
        <v>x</v>
      </c>
      <c r="S38" s="13" t="str">
        <f t="shared" si="14"/>
        <v>x</v>
      </c>
      <c r="T38" s="13" t="str">
        <f t="shared" si="14"/>
        <v>x</v>
      </c>
      <c r="U38" s="13" t="str">
        <f t="shared" si="14"/>
        <v>x</v>
      </c>
      <c r="V38" s="13" t="str">
        <f t="shared" si="14"/>
        <v>x</v>
      </c>
      <c r="W38" s="13" t="str">
        <f t="shared" si="14"/>
        <v>x</v>
      </c>
      <c r="X38" s="13" t="str">
        <f t="shared" si="14"/>
        <v>x</v>
      </c>
      <c r="Y38" s="13" t="str">
        <f t="shared" si="14"/>
        <v>x</v>
      </c>
      <c r="Z38" s="13" t="str">
        <f t="shared" si="14"/>
        <v>x</v>
      </c>
      <c r="AA38" s="13" t="str">
        <f t="shared" si="14"/>
        <v>x</v>
      </c>
      <c r="AB38" s="13" t="str">
        <f t="shared" si="14"/>
        <v>x</v>
      </c>
      <c r="AC38" s="13" t="str">
        <f t="shared" si="14"/>
        <v>x</v>
      </c>
      <c r="AD38" s="13" t="str">
        <f t="shared" si="14"/>
        <v>x</v>
      </c>
      <c r="AE38" s="13" t="str">
        <f t="shared" si="14"/>
        <v>x</v>
      </c>
      <c r="AF38" s="14" t="str">
        <f t="shared" si="14"/>
        <v>x</v>
      </c>
      <c r="AG38" s="13" t="str">
        <f t="shared" si="14"/>
        <v>x</v>
      </c>
      <c r="AH38" s="13" t="str">
        <f t="shared" si="14"/>
        <v>x</v>
      </c>
      <c r="AI38" s="13" t="str">
        <f t="shared" si="15"/>
        <v>x</v>
      </c>
      <c r="AJ38" s="13" t="str">
        <f t="shared" si="15"/>
        <v>x</v>
      </c>
      <c r="AK38" s="13" t="str">
        <f t="shared" si="15"/>
        <v>x</v>
      </c>
      <c r="AL38" s="14" t="str">
        <f t="shared" si="15"/>
        <v>x</v>
      </c>
      <c r="AM38" s="13" t="str">
        <f t="shared" si="15"/>
        <v/>
      </c>
      <c r="AN38" s="13" t="str">
        <f t="shared" si="15"/>
        <v/>
      </c>
      <c r="AO38" s="13" t="str">
        <f t="shared" si="15"/>
        <v/>
      </c>
      <c r="AP38" s="13" t="str">
        <f t="shared" si="15"/>
        <v/>
      </c>
      <c r="AQ38" s="14" t="str">
        <f t="shared" si="15"/>
        <v/>
      </c>
      <c r="AR38" s="42">
        <v>1</v>
      </c>
      <c r="AS38" s="42" t="str">
        <f t="shared" si="15"/>
        <v/>
      </c>
      <c r="AT38" s="42" t="str">
        <f t="shared" si="15"/>
        <v/>
      </c>
      <c r="AU38" s="43" t="str">
        <f t="shared" si="15"/>
        <v/>
      </c>
      <c r="AV38" s="42" t="str">
        <f t="shared" si="15"/>
        <v/>
      </c>
      <c r="AW38" s="42">
        <v>1</v>
      </c>
      <c r="AX38" s="42" t="str">
        <f t="shared" si="15"/>
        <v/>
      </c>
      <c r="AY38" s="42" t="str">
        <f t="shared" si="16"/>
        <v/>
      </c>
      <c r="AZ38" s="42" t="str">
        <f t="shared" si="16"/>
        <v/>
      </c>
      <c r="BA38" s="42" t="str">
        <f t="shared" si="16"/>
        <v/>
      </c>
      <c r="BB38" s="43" t="str">
        <f t="shared" si="16"/>
        <v/>
      </c>
      <c r="BD38" s="3">
        <f t="shared" si="5"/>
        <v>2</v>
      </c>
      <c r="BE38" s="3">
        <v>3</v>
      </c>
      <c r="BF38" s="3">
        <f t="shared" si="6"/>
        <v>5</v>
      </c>
      <c r="BG38" s="38">
        <f t="shared" si="7"/>
        <v>6.5217391304347831</v>
      </c>
    </row>
    <row r="39" spans="1:59">
      <c r="A39" s="26">
        <f>IF(Objekte!A38="","",Objekte!A38)</f>
        <v>37</v>
      </c>
      <c r="B39" s="35" t="str">
        <f>IF(Objekte!B38="","",Objekte!B38)</f>
        <v>SFF Platform</v>
      </c>
      <c r="C39" s="11" t="str">
        <f t="shared" si="18"/>
        <v>x</v>
      </c>
      <c r="D39" s="11" t="str">
        <f t="shared" si="18"/>
        <v>x</v>
      </c>
      <c r="E39" s="11" t="str">
        <f t="shared" si="18"/>
        <v>x</v>
      </c>
      <c r="F39" s="11" t="str">
        <f t="shared" si="18"/>
        <v>x</v>
      </c>
      <c r="G39" s="11" t="str">
        <f t="shared" si="18"/>
        <v>x</v>
      </c>
      <c r="H39" s="11" t="str">
        <f t="shared" si="18"/>
        <v>x</v>
      </c>
      <c r="I39" s="11" t="str">
        <f t="shared" si="18"/>
        <v>x</v>
      </c>
      <c r="J39" s="11" t="str">
        <f t="shared" si="18"/>
        <v>x</v>
      </c>
      <c r="K39" s="12" t="str">
        <f t="shared" si="18"/>
        <v>x</v>
      </c>
      <c r="L39" s="11" t="str">
        <f t="shared" si="18"/>
        <v>x</v>
      </c>
      <c r="M39" s="11" t="str">
        <f t="shared" si="18"/>
        <v>x</v>
      </c>
      <c r="N39" s="11" t="str">
        <f t="shared" si="18"/>
        <v>x</v>
      </c>
      <c r="O39" s="11" t="str">
        <f t="shared" si="18"/>
        <v>x</v>
      </c>
      <c r="P39" s="11" t="str">
        <f t="shared" si="18"/>
        <v>x</v>
      </c>
      <c r="Q39" s="11" t="str">
        <f t="shared" si="18"/>
        <v>x</v>
      </c>
      <c r="R39" s="12" t="str">
        <f t="shared" si="17"/>
        <v>x</v>
      </c>
      <c r="S39" s="11" t="str">
        <f t="shared" si="14"/>
        <v>x</v>
      </c>
      <c r="T39" s="11" t="str">
        <f t="shared" si="14"/>
        <v>x</v>
      </c>
      <c r="U39" s="11" t="str">
        <f t="shared" si="14"/>
        <v>x</v>
      </c>
      <c r="V39" s="11" t="str">
        <f t="shared" si="14"/>
        <v>x</v>
      </c>
      <c r="W39" s="11" t="str">
        <f t="shared" si="14"/>
        <v>x</v>
      </c>
      <c r="X39" s="11" t="str">
        <f t="shared" si="14"/>
        <v>x</v>
      </c>
      <c r="Y39" s="11" t="str">
        <f t="shared" si="14"/>
        <v>x</v>
      </c>
      <c r="Z39" s="11" t="str">
        <f t="shared" si="14"/>
        <v>x</v>
      </c>
      <c r="AA39" s="11" t="str">
        <f t="shared" si="14"/>
        <v>x</v>
      </c>
      <c r="AB39" s="11" t="str">
        <f t="shared" si="14"/>
        <v>x</v>
      </c>
      <c r="AC39" s="11" t="str">
        <f t="shared" si="14"/>
        <v>x</v>
      </c>
      <c r="AD39" s="11" t="str">
        <f t="shared" si="14"/>
        <v>x</v>
      </c>
      <c r="AE39" s="11" t="str">
        <f t="shared" si="14"/>
        <v>x</v>
      </c>
      <c r="AF39" s="12" t="str">
        <f t="shared" si="14"/>
        <v>x</v>
      </c>
      <c r="AG39" s="11" t="str">
        <f t="shared" si="14"/>
        <v>x</v>
      </c>
      <c r="AH39" s="11" t="str">
        <f t="shared" si="14"/>
        <v>x</v>
      </c>
      <c r="AI39" s="11" t="str">
        <f t="shared" si="15"/>
        <v>x</v>
      </c>
      <c r="AJ39" s="11" t="str">
        <f t="shared" si="15"/>
        <v>x</v>
      </c>
      <c r="AK39" s="11" t="str">
        <f t="shared" si="15"/>
        <v>x</v>
      </c>
      <c r="AL39" s="12" t="str">
        <f t="shared" si="15"/>
        <v>x</v>
      </c>
      <c r="AM39" s="11" t="str">
        <f t="shared" si="15"/>
        <v>x</v>
      </c>
      <c r="AN39" s="11" t="str">
        <f t="shared" si="15"/>
        <v/>
      </c>
      <c r="AO39" s="11" t="str">
        <f t="shared" si="15"/>
        <v/>
      </c>
      <c r="AP39" s="11" t="str">
        <f t="shared" si="15"/>
        <v/>
      </c>
      <c r="AQ39" s="12" t="str">
        <f t="shared" si="15"/>
        <v/>
      </c>
      <c r="AR39" s="11" t="str">
        <f t="shared" si="15"/>
        <v/>
      </c>
      <c r="AS39" s="11" t="str">
        <f t="shared" si="15"/>
        <v/>
      </c>
      <c r="AT39" s="11" t="str">
        <f t="shared" si="15"/>
        <v/>
      </c>
      <c r="AU39" s="12" t="str">
        <f t="shared" si="15"/>
        <v/>
      </c>
      <c r="AV39" s="11" t="str">
        <f t="shared" si="15"/>
        <v/>
      </c>
      <c r="AW39" s="11" t="str">
        <f t="shared" si="15"/>
        <v/>
      </c>
      <c r="AX39" s="11" t="str">
        <f t="shared" si="15"/>
        <v/>
      </c>
      <c r="AY39" s="11" t="str">
        <f t="shared" si="16"/>
        <v/>
      </c>
      <c r="AZ39" s="11" t="str">
        <f t="shared" si="16"/>
        <v/>
      </c>
      <c r="BA39" s="11" t="str">
        <f t="shared" si="16"/>
        <v/>
      </c>
      <c r="BB39" s="12" t="str">
        <f t="shared" si="16"/>
        <v/>
      </c>
      <c r="BD39" s="9">
        <f t="shared" si="5"/>
        <v>0</v>
      </c>
      <c r="BE39" s="9">
        <v>2</v>
      </c>
      <c r="BF39" s="9">
        <f t="shared" si="6"/>
        <v>2</v>
      </c>
      <c r="BG39" s="22">
        <f t="shared" si="7"/>
        <v>2.6086956521739131</v>
      </c>
    </row>
    <row r="40" spans="1:59">
      <c r="A40" s="26">
        <f>IF(Objekte!A39="","",Objekte!A39)</f>
        <v>38</v>
      </c>
      <c r="B40" s="35" t="str">
        <f>IF(Objekte!B39="","",Objekte!B39)</f>
        <v>RTI Toolset</v>
      </c>
      <c r="C40" s="11" t="str">
        <f t="shared" si="18"/>
        <v>x</v>
      </c>
      <c r="D40" s="11" t="str">
        <f t="shared" si="18"/>
        <v>x</v>
      </c>
      <c r="E40" s="11" t="str">
        <f t="shared" si="18"/>
        <v>x</v>
      </c>
      <c r="F40" s="11" t="str">
        <f t="shared" si="18"/>
        <v>x</v>
      </c>
      <c r="G40" s="11" t="str">
        <f t="shared" si="18"/>
        <v>x</v>
      </c>
      <c r="H40" s="11" t="str">
        <f t="shared" si="18"/>
        <v>x</v>
      </c>
      <c r="I40" s="11" t="str">
        <f t="shared" si="18"/>
        <v>x</v>
      </c>
      <c r="J40" s="11" t="str">
        <f t="shared" si="18"/>
        <v>x</v>
      </c>
      <c r="K40" s="12" t="str">
        <f t="shared" si="18"/>
        <v>x</v>
      </c>
      <c r="L40" s="11" t="str">
        <f t="shared" si="18"/>
        <v>x</v>
      </c>
      <c r="M40" s="11" t="str">
        <f t="shared" si="18"/>
        <v>x</v>
      </c>
      <c r="N40" s="11" t="str">
        <f t="shared" si="18"/>
        <v>x</v>
      </c>
      <c r="O40" s="11" t="str">
        <f t="shared" si="18"/>
        <v>x</v>
      </c>
      <c r="P40" s="11" t="str">
        <f t="shared" si="18"/>
        <v>x</v>
      </c>
      <c r="Q40" s="11" t="str">
        <f t="shared" si="18"/>
        <v>x</v>
      </c>
      <c r="R40" s="12" t="str">
        <f t="shared" si="17"/>
        <v>x</v>
      </c>
      <c r="S40" s="11" t="str">
        <f t="shared" si="14"/>
        <v>x</v>
      </c>
      <c r="T40" s="11" t="str">
        <f t="shared" si="14"/>
        <v>x</v>
      </c>
      <c r="U40" s="11" t="str">
        <f t="shared" si="14"/>
        <v>x</v>
      </c>
      <c r="V40" s="11" t="str">
        <f t="shared" si="14"/>
        <v>x</v>
      </c>
      <c r="W40" s="11" t="str">
        <f t="shared" si="14"/>
        <v>x</v>
      </c>
      <c r="X40" s="11" t="str">
        <f t="shared" si="14"/>
        <v>x</v>
      </c>
      <c r="Y40" s="11" t="str">
        <f t="shared" si="14"/>
        <v>x</v>
      </c>
      <c r="Z40" s="11" t="str">
        <f t="shared" si="14"/>
        <v>x</v>
      </c>
      <c r="AA40" s="11" t="str">
        <f t="shared" si="14"/>
        <v>x</v>
      </c>
      <c r="AB40" s="11" t="str">
        <f t="shared" si="14"/>
        <v>x</v>
      </c>
      <c r="AC40" s="11" t="str">
        <f t="shared" si="14"/>
        <v>x</v>
      </c>
      <c r="AD40" s="11" t="str">
        <f t="shared" si="14"/>
        <v>x</v>
      </c>
      <c r="AE40" s="11" t="str">
        <f t="shared" si="14"/>
        <v>x</v>
      </c>
      <c r="AF40" s="12" t="str">
        <f t="shared" si="14"/>
        <v>x</v>
      </c>
      <c r="AG40" s="11" t="str">
        <f t="shared" si="14"/>
        <v>x</v>
      </c>
      <c r="AH40" s="11" t="str">
        <f t="shared" si="14"/>
        <v>x</v>
      </c>
      <c r="AI40" s="11" t="str">
        <f t="shared" si="15"/>
        <v>x</v>
      </c>
      <c r="AJ40" s="11" t="str">
        <f t="shared" si="15"/>
        <v>x</v>
      </c>
      <c r="AK40" s="11" t="str">
        <f t="shared" si="15"/>
        <v>x</v>
      </c>
      <c r="AL40" s="12" t="str">
        <f t="shared" si="15"/>
        <v>x</v>
      </c>
      <c r="AM40" s="11" t="str">
        <f t="shared" si="15"/>
        <v>x</v>
      </c>
      <c r="AN40" s="11" t="str">
        <f t="shared" si="15"/>
        <v>x</v>
      </c>
      <c r="AO40" s="11" t="str">
        <f t="shared" si="15"/>
        <v/>
      </c>
      <c r="AP40" s="11" t="str">
        <f t="shared" si="15"/>
        <v/>
      </c>
      <c r="AQ40" s="12" t="str">
        <f t="shared" si="15"/>
        <v/>
      </c>
      <c r="AR40" s="11" t="str">
        <f t="shared" si="15"/>
        <v/>
      </c>
      <c r="AS40" s="11" t="str">
        <f t="shared" si="15"/>
        <v/>
      </c>
      <c r="AT40" s="11" t="str">
        <f t="shared" si="15"/>
        <v/>
      </c>
      <c r="AU40" s="12" t="str">
        <f t="shared" si="15"/>
        <v/>
      </c>
      <c r="AV40" s="11" t="str">
        <f t="shared" si="15"/>
        <v/>
      </c>
      <c r="AW40" s="11" t="str">
        <f t="shared" si="15"/>
        <v/>
      </c>
      <c r="AX40" s="11" t="str">
        <f t="shared" si="15"/>
        <v/>
      </c>
      <c r="AY40" s="11" t="str">
        <f t="shared" si="16"/>
        <v/>
      </c>
      <c r="AZ40" s="11" t="str">
        <f t="shared" si="16"/>
        <v/>
      </c>
      <c r="BA40" s="11" t="str">
        <f t="shared" si="16"/>
        <v/>
      </c>
      <c r="BB40" s="12" t="str">
        <f t="shared" si="16"/>
        <v/>
      </c>
      <c r="BD40" s="9">
        <f t="shared" si="5"/>
        <v>0</v>
      </c>
      <c r="BE40" s="9">
        <v>2</v>
      </c>
      <c r="BF40" s="9">
        <f t="shared" si="6"/>
        <v>2</v>
      </c>
      <c r="BG40" s="22">
        <f t="shared" si="7"/>
        <v>2.6086956521739131</v>
      </c>
    </row>
    <row r="41" spans="1:59">
      <c r="A41" s="26">
        <f>IF(Objekte!A40="","",Objekte!A40)</f>
        <v>39</v>
      </c>
      <c r="B41" s="35" t="str">
        <f>IF(Objekte!B40="","",Objekte!B40)</f>
        <v>Chord Diagram</v>
      </c>
      <c r="C41" s="11" t="str">
        <f t="shared" si="18"/>
        <v>x</v>
      </c>
      <c r="D41" s="11" t="str">
        <f t="shared" si="18"/>
        <v>x</v>
      </c>
      <c r="E41" s="11" t="str">
        <f t="shared" si="18"/>
        <v>x</v>
      </c>
      <c r="F41" s="11" t="str">
        <f t="shared" si="18"/>
        <v>x</v>
      </c>
      <c r="G41" s="11" t="str">
        <f t="shared" si="18"/>
        <v>x</v>
      </c>
      <c r="H41" s="11" t="str">
        <f t="shared" si="18"/>
        <v>x</v>
      </c>
      <c r="I41" s="11" t="str">
        <f t="shared" si="18"/>
        <v>x</v>
      </c>
      <c r="J41" s="11" t="str">
        <f t="shared" si="18"/>
        <v>x</v>
      </c>
      <c r="K41" s="12" t="str">
        <f t="shared" si="18"/>
        <v>x</v>
      </c>
      <c r="L41" s="11" t="str">
        <f t="shared" si="18"/>
        <v>x</v>
      </c>
      <c r="M41" s="11" t="str">
        <f t="shared" si="18"/>
        <v>x</v>
      </c>
      <c r="N41" s="11" t="str">
        <f t="shared" si="18"/>
        <v>x</v>
      </c>
      <c r="O41" s="11" t="str">
        <f t="shared" si="18"/>
        <v>x</v>
      </c>
      <c r="P41" s="11" t="str">
        <f t="shared" si="18"/>
        <v>x</v>
      </c>
      <c r="Q41" s="11" t="str">
        <f t="shared" si="18"/>
        <v>x</v>
      </c>
      <c r="R41" s="12" t="str">
        <f t="shared" si="17"/>
        <v>x</v>
      </c>
      <c r="S41" s="11" t="str">
        <f t="shared" si="14"/>
        <v>x</v>
      </c>
      <c r="T41" s="11" t="str">
        <f t="shared" si="14"/>
        <v>x</v>
      </c>
      <c r="U41" s="11" t="str">
        <f t="shared" si="14"/>
        <v>x</v>
      </c>
      <c r="V41" s="11" t="str">
        <f t="shared" si="14"/>
        <v>x</v>
      </c>
      <c r="W41" s="11" t="str">
        <f t="shared" si="14"/>
        <v>x</v>
      </c>
      <c r="X41" s="11" t="str">
        <f t="shared" si="14"/>
        <v>x</v>
      </c>
      <c r="Y41" s="11" t="str">
        <f t="shared" si="14"/>
        <v>x</v>
      </c>
      <c r="Z41" s="11" t="str">
        <f t="shared" si="14"/>
        <v>x</v>
      </c>
      <c r="AA41" s="11" t="str">
        <f t="shared" si="14"/>
        <v>x</v>
      </c>
      <c r="AB41" s="11" t="str">
        <f t="shared" si="14"/>
        <v>x</v>
      </c>
      <c r="AC41" s="11" t="str">
        <f t="shared" si="14"/>
        <v>x</v>
      </c>
      <c r="AD41" s="11" t="str">
        <f t="shared" si="14"/>
        <v>x</v>
      </c>
      <c r="AE41" s="11" t="str">
        <f t="shared" si="14"/>
        <v>x</v>
      </c>
      <c r="AF41" s="12" t="str">
        <f t="shared" si="14"/>
        <v>x</v>
      </c>
      <c r="AG41" s="11" t="str">
        <f t="shared" si="14"/>
        <v>x</v>
      </c>
      <c r="AH41" s="11" t="str">
        <f t="shared" si="14"/>
        <v>x</v>
      </c>
      <c r="AI41" s="11" t="str">
        <f t="shared" si="15"/>
        <v>x</v>
      </c>
      <c r="AJ41" s="11" t="str">
        <f t="shared" si="15"/>
        <v>x</v>
      </c>
      <c r="AK41" s="11" t="str">
        <f t="shared" si="15"/>
        <v>x</v>
      </c>
      <c r="AL41" s="12" t="str">
        <f t="shared" si="15"/>
        <v>x</v>
      </c>
      <c r="AM41" s="11" t="str">
        <f t="shared" si="15"/>
        <v>x</v>
      </c>
      <c r="AN41" s="11" t="str">
        <f t="shared" si="15"/>
        <v>x</v>
      </c>
      <c r="AO41" s="11" t="str">
        <f t="shared" si="15"/>
        <v>x</v>
      </c>
      <c r="AP41" s="11" t="str">
        <f t="shared" si="15"/>
        <v/>
      </c>
      <c r="AQ41" s="12" t="str">
        <f t="shared" si="15"/>
        <v/>
      </c>
      <c r="AR41" s="11" t="str">
        <f t="shared" si="15"/>
        <v/>
      </c>
      <c r="AS41" s="11" t="str">
        <f t="shared" si="15"/>
        <v/>
      </c>
      <c r="AT41" s="11" t="str">
        <f t="shared" si="15"/>
        <v/>
      </c>
      <c r="AU41" s="12" t="str">
        <f t="shared" si="15"/>
        <v/>
      </c>
      <c r="AV41" s="11" t="str">
        <f t="shared" si="15"/>
        <v/>
      </c>
      <c r="AW41" s="11" t="str">
        <f t="shared" si="15"/>
        <v/>
      </c>
      <c r="AX41" s="11" t="str">
        <f t="shared" si="15"/>
        <v/>
      </c>
      <c r="AY41" s="11" t="str">
        <f t="shared" si="16"/>
        <v/>
      </c>
      <c r="AZ41" s="11" t="str">
        <f t="shared" si="16"/>
        <v/>
      </c>
      <c r="BA41" s="11" t="str">
        <f t="shared" si="16"/>
        <v/>
      </c>
      <c r="BB41" s="12" t="str">
        <f t="shared" si="16"/>
        <v/>
      </c>
      <c r="BD41" s="9">
        <f t="shared" si="5"/>
        <v>0</v>
      </c>
      <c r="BE41" s="9">
        <v>3</v>
      </c>
      <c r="BF41" s="9">
        <f t="shared" si="6"/>
        <v>3</v>
      </c>
      <c r="BG41" s="22">
        <f t="shared" si="7"/>
        <v>3.9130434782608696</v>
      </c>
    </row>
    <row r="42" spans="1:59">
      <c r="A42" s="26">
        <f>IF(Objekte!A41="","",Objekte!A41)</f>
        <v>40</v>
      </c>
      <c r="B42" s="35" t="str">
        <f>IF(Objekte!B41="","",Objekte!B41)</f>
        <v>Visual Scoremap</v>
      </c>
      <c r="C42" s="11" t="str">
        <f t="shared" si="18"/>
        <v>x</v>
      </c>
      <c r="D42" s="11" t="str">
        <f t="shared" si="18"/>
        <v>x</v>
      </c>
      <c r="E42" s="11" t="str">
        <f t="shared" si="18"/>
        <v>x</v>
      </c>
      <c r="F42" s="11" t="str">
        <f t="shared" si="18"/>
        <v>x</v>
      </c>
      <c r="G42" s="11" t="str">
        <f t="shared" si="18"/>
        <v>x</v>
      </c>
      <c r="H42" s="11" t="str">
        <f t="shared" si="18"/>
        <v>x</v>
      </c>
      <c r="I42" s="11" t="str">
        <f t="shared" si="18"/>
        <v>x</v>
      </c>
      <c r="J42" s="11" t="str">
        <f t="shared" si="18"/>
        <v>x</v>
      </c>
      <c r="K42" s="12" t="str">
        <f t="shared" si="18"/>
        <v>x</v>
      </c>
      <c r="L42" s="11" t="str">
        <f t="shared" si="18"/>
        <v>x</v>
      </c>
      <c r="M42" s="11" t="str">
        <f t="shared" si="18"/>
        <v>x</v>
      </c>
      <c r="N42" s="11" t="str">
        <f t="shared" si="18"/>
        <v>x</v>
      </c>
      <c r="O42" s="11" t="str">
        <f t="shared" si="18"/>
        <v>x</v>
      </c>
      <c r="P42" s="11" t="str">
        <f t="shared" si="18"/>
        <v>x</v>
      </c>
      <c r="Q42" s="11" t="str">
        <f t="shared" si="18"/>
        <v>x</v>
      </c>
      <c r="R42" s="12" t="str">
        <f t="shared" si="17"/>
        <v>x</v>
      </c>
      <c r="S42" s="11" t="str">
        <f t="shared" si="14"/>
        <v>x</v>
      </c>
      <c r="T42" s="11" t="str">
        <f t="shared" si="14"/>
        <v>x</v>
      </c>
      <c r="U42" s="11" t="str">
        <f t="shared" si="14"/>
        <v>x</v>
      </c>
      <c r="V42" s="11" t="str">
        <f t="shared" si="14"/>
        <v>x</v>
      </c>
      <c r="W42" s="11" t="str">
        <f t="shared" si="14"/>
        <v>x</v>
      </c>
      <c r="X42" s="11" t="str">
        <f t="shared" si="14"/>
        <v>x</v>
      </c>
      <c r="Y42" s="11" t="str">
        <f t="shared" si="14"/>
        <v>x</v>
      </c>
      <c r="Z42" s="11" t="str">
        <f t="shared" si="14"/>
        <v>x</v>
      </c>
      <c r="AA42" s="11" t="str">
        <f t="shared" si="14"/>
        <v>x</v>
      </c>
      <c r="AB42" s="11" t="str">
        <f t="shared" si="14"/>
        <v>x</v>
      </c>
      <c r="AC42" s="11" t="str">
        <f t="shared" si="14"/>
        <v>x</v>
      </c>
      <c r="AD42" s="11" t="str">
        <f t="shared" si="14"/>
        <v>x</v>
      </c>
      <c r="AE42" s="11" t="str">
        <f t="shared" si="14"/>
        <v>x</v>
      </c>
      <c r="AF42" s="12" t="str">
        <f t="shared" si="14"/>
        <v>x</v>
      </c>
      <c r="AG42" s="11" t="str">
        <f t="shared" si="14"/>
        <v>x</v>
      </c>
      <c r="AH42" s="11" t="str">
        <f t="shared" si="14"/>
        <v>x</v>
      </c>
      <c r="AI42" s="11" t="str">
        <f t="shared" si="15"/>
        <v>x</v>
      </c>
      <c r="AJ42" s="11" t="str">
        <f t="shared" si="15"/>
        <v>x</v>
      </c>
      <c r="AK42" s="11" t="str">
        <f t="shared" si="15"/>
        <v>x</v>
      </c>
      <c r="AL42" s="12" t="str">
        <f t="shared" si="15"/>
        <v>x</v>
      </c>
      <c r="AM42" s="11" t="str">
        <f t="shared" si="15"/>
        <v>x</v>
      </c>
      <c r="AN42" s="11" t="str">
        <f t="shared" si="15"/>
        <v>x</v>
      </c>
      <c r="AO42" s="11" t="str">
        <f t="shared" si="15"/>
        <v>x</v>
      </c>
      <c r="AP42" s="11" t="str">
        <f t="shared" si="15"/>
        <v>x</v>
      </c>
      <c r="AQ42" s="12" t="str">
        <f t="shared" si="15"/>
        <v/>
      </c>
      <c r="AR42" s="11" t="str">
        <f t="shared" si="15"/>
        <v/>
      </c>
      <c r="AS42" s="11" t="str">
        <f t="shared" si="15"/>
        <v/>
      </c>
      <c r="AT42" s="11" t="str">
        <f t="shared" si="15"/>
        <v/>
      </c>
      <c r="AU42" s="12" t="str">
        <f t="shared" si="15"/>
        <v/>
      </c>
      <c r="AV42" s="11" t="str">
        <f t="shared" si="15"/>
        <v/>
      </c>
      <c r="AW42" s="11" t="str">
        <f t="shared" si="15"/>
        <v/>
      </c>
      <c r="AX42" s="11" t="str">
        <f t="shared" si="15"/>
        <v/>
      </c>
      <c r="AY42" s="11" t="str">
        <f t="shared" si="16"/>
        <v/>
      </c>
      <c r="AZ42" s="11" t="str">
        <f t="shared" si="16"/>
        <v/>
      </c>
      <c r="BA42" s="11" t="str">
        <f t="shared" si="16"/>
        <v/>
      </c>
      <c r="BB42" s="12" t="str">
        <f t="shared" si="16"/>
        <v/>
      </c>
      <c r="BD42" s="9">
        <f t="shared" si="5"/>
        <v>0</v>
      </c>
      <c r="BE42" s="9">
        <v>1</v>
      </c>
      <c r="BF42" s="9">
        <f t="shared" si="6"/>
        <v>1</v>
      </c>
      <c r="BG42" s="22">
        <f t="shared" si="7"/>
        <v>1.3043478260869565</v>
      </c>
    </row>
    <row r="43" spans="1:59" s="3" customFormat="1">
      <c r="A43" s="36">
        <f>IF(Objekte!A42="","",Objekte!A42)</f>
        <v>41</v>
      </c>
      <c r="B43" s="37" t="str">
        <f>IF(Objekte!B42="","",Objekte!B42)</f>
        <v>Lern-Lösungs-Skript</v>
      </c>
      <c r="C43" s="13" t="str">
        <f t="shared" si="18"/>
        <v>x</v>
      </c>
      <c r="D43" s="13" t="str">
        <f t="shared" si="18"/>
        <v>x</v>
      </c>
      <c r="E43" s="13" t="str">
        <f t="shared" si="18"/>
        <v>x</v>
      </c>
      <c r="F43" s="13" t="str">
        <f t="shared" si="18"/>
        <v>x</v>
      </c>
      <c r="G43" s="13" t="str">
        <f t="shared" si="18"/>
        <v>x</v>
      </c>
      <c r="H43" s="13" t="str">
        <f t="shared" si="18"/>
        <v>x</v>
      </c>
      <c r="I43" s="13" t="str">
        <f t="shared" si="18"/>
        <v>x</v>
      </c>
      <c r="J43" s="13" t="str">
        <f t="shared" si="18"/>
        <v>x</v>
      </c>
      <c r="K43" s="14" t="str">
        <f t="shared" si="18"/>
        <v>x</v>
      </c>
      <c r="L43" s="13" t="str">
        <f t="shared" si="18"/>
        <v>x</v>
      </c>
      <c r="M43" s="13" t="str">
        <f t="shared" si="18"/>
        <v>x</v>
      </c>
      <c r="N43" s="13" t="str">
        <f t="shared" si="18"/>
        <v>x</v>
      </c>
      <c r="O43" s="13" t="str">
        <f t="shared" si="18"/>
        <v>x</v>
      </c>
      <c r="P43" s="13" t="str">
        <f t="shared" si="18"/>
        <v>x</v>
      </c>
      <c r="Q43" s="13" t="str">
        <f t="shared" si="18"/>
        <v>x</v>
      </c>
      <c r="R43" s="14" t="str">
        <f t="shared" si="17"/>
        <v>x</v>
      </c>
      <c r="S43" s="13" t="str">
        <f t="shared" si="14"/>
        <v>x</v>
      </c>
      <c r="T43" s="13" t="str">
        <f t="shared" si="14"/>
        <v>x</v>
      </c>
      <c r="U43" s="13" t="str">
        <f t="shared" si="14"/>
        <v>x</v>
      </c>
      <c r="V43" s="13" t="str">
        <f t="shared" si="14"/>
        <v>x</v>
      </c>
      <c r="W43" s="13" t="str">
        <f t="shared" si="14"/>
        <v>x</v>
      </c>
      <c r="X43" s="13" t="str">
        <f t="shared" si="14"/>
        <v>x</v>
      </c>
      <c r="Y43" s="13" t="str">
        <f t="shared" si="14"/>
        <v>x</v>
      </c>
      <c r="Z43" s="13" t="str">
        <f t="shared" si="14"/>
        <v>x</v>
      </c>
      <c r="AA43" s="13" t="str">
        <f t="shared" si="14"/>
        <v>x</v>
      </c>
      <c r="AB43" s="13" t="str">
        <f t="shared" si="14"/>
        <v>x</v>
      </c>
      <c r="AC43" s="13" t="str">
        <f t="shared" si="14"/>
        <v>x</v>
      </c>
      <c r="AD43" s="13" t="str">
        <f t="shared" si="14"/>
        <v>x</v>
      </c>
      <c r="AE43" s="13" t="str">
        <f t="shared" si="14"/>
        <v>x</v>
      </c>
      <c r="AF43" s="14" t="str">
        <f t="shared" si="14"/>
        <v>x</v>
      </c>
      <c r="AG43" s="13" t="str">
        <f t="shared" si="14"/>
        <v>x</v>
      </c>
      <c r="AH43" s="13" t="str">
        <f t="shared" si="14"/>
        <v>x</v>
      </c>
      <c r="AI43" s="13" t="str">
        <f t="shared" si="15"/>
        <v>x</v>
      </c>
      <c r="AJ43" s="13" t="str">
        <f t="shared" si="15"/>
        <v>x</v>
      </c>
      <c r="AK43" s="13" t="str">
        <f t="shared" si="15"/>
        <v>x</v>
      </c>
      <c r="AL43" s="14" t="str">
        <f t="shared" si="15"/>
        <v>x</v>
      </c>
      <c r="AM43" s="13" t="str">
        <f t="shared" si="15"/>
        <v>x</v>
      </c>
      <c r="AN43" s="13" t="str">
        <f t="shared" si="15"/>
        <v>x</v>
      </c>
      <c r="AO43" s="13" t="str">
        <f t="shared" si="15"/>
        <v>x</v>
      </c>
      <c r="AP43" s="13" t="str">
        <f t="shared" si="15"/>
        <v>x</v>
      </c>
      <c r="AQ43" s="14" t="str">
        <f t="shared" si="15"/>
        <v>x</v>
      </c>
      <c r="AR43" s="13" t="str">
        <f t="shared" si="15"/>
        <v/>
      </c>
      <c r="AS43" s="13" t="str">
        <f t="shared" si="15"/>
        <v/>
      </c>
      <c r="AT43" s="13" t="str">
        <f t="shared" si="15"/>
        <v/>
      </c>
      <c r="AU43" s="14" t="str">
        <f t="shared" si="15"/>
        <v/>
      </c>
      <c r="AV43" s="13" t="str">
        <f t="shared" si="15"/>
        <v/>
      </c>
      <c r="AW43" s="13" t="str">
        <f t="shared" si="15"/>
        <v/>
      </c>
      <c r="AX43" s="13" t="str">
        <f t="shared" si="15"/>
        <v/>
      </c>
      <c r="AY43" s="13" t="str">
        <f t="shared" si="16"/>
        <v/>
      </c>
      <c r="AZ43" s="13" t="str">
        <f t="shared" si="16"/>
        <v/>
      </c>
      <c r="BA43" s="13" t="str">
        <f t="shared" si="16"/>
        <v/>
      </c>
      <c r="BB43" s="14" t="str">
        <f t="shared" si="16"/>
        <v/>
      </c>
      <c r="BD43" s="3">
        <f t="shared" si="5"/>
        <v>0</v>
      </c>
      <c r="BE43" s="3">
        <v>1</v>
      </c>
      <c r="BF43" s="3">
        <f t="shared" si="6"/>
        <v>1</v>
      </c>
      <c r="BG43" s="38">
        <f t="shared" si="7"/>
        <v>1.3043478260869565</v>
      </c>
    </row>
    <row r="44" spans="1:59">
      <c r="A44" s="26">
        <f>IF(Objekte!A43="","",Objekte!A43)</f>
        <v>42</v>
      </c>
      <c r="B44" s="35" t="str">
        <f>IF(Objekte!B43="","",Objekte!B43)</f>
        <v>Students</v>
      </c>
      <c r="C44" s="11" t="str">
        <f t="shared" si="18"/>
        <v>x</v>
      </c>
      <c r="D44" s="11" t="str">
        <f t="shared" si="18"/>
        <v>x</v>
      </c>
      <c r="E44" s="11" t="str">
        <f t="shared" si="18"/>
        <v>x</v>
      </c>
      <c r="F44" s="11" t="str">
        <f t="shared" si="18"/>
        <v>x</v>
      </c>
      <c r="G44" s="11" t="str">
        <f t="shared" si="18"/>
        <v>x</v>
      </c>
      <c r="H44" s="11" t="str">
        <f t="shared" si="18"/>
        <v>x</v>
      </c>
      <c r="I44" s="11" t="str">
        <f t="shared" si="18"/>
        <v>x</v>
      </c>
      <c r="J44" s="11" t="str">
        <f t="shared" si="18"/>
        <v>x</v>
      </c>
      <c r="K44" s="12" t="str">
        <f t="shared" si="18"/>
        <v>x</v>
      </c>
      <c r="L44" s="11" t="str">
        <f t="shared" si="18"/>
        <v>x</v>
      </c>
      <c r="M44" s="11" t="str">
        <f t="shared" si="18"/>
        <v>x</v>
      </c>
      <c r="N44" s="11" t="str">
        <f t="shared" si="18"/>
        <v>x</v>
      </c>
      <c r="O44" s="11" t="str">
        <f t="shared" si="18"/>
        <v>x</v>
      </c>
      <c r="P44" s="11" t="str">
        <f t="shared" si="18"/>
        <v>x</v>
      </c>
      <c r="Q44" s="11" t="str">
        <f t="shared" si="18"/>
        <v>x</v>
      </c>
      <c r="R44" s="12" t="str">
        <f t="shared" si="17"/>
        <v>x</v>
      </c>
      <c r="S44" s="11" t="str">
        <f t="shared" si="14"/>
        <v>x</v>
      </c>
      <c r="T44" s="11" t="str">
        <f t="shared" si="14"/>
        <v>x</v>
      </c>
      <c r="U44" s="11" t="str">
        <f t="shared" si="14"/>
        <v>x</v>
      </c>
      <c r="V44" s="11" t="str">
        <f t="shared" si="14"/>
        <v>x</v>
      </c>
      <c r="W44" s="11" t="str">
        <f t="shared" si="14"/>
        <v>x</v>
      </c>
      <c r="X44" s="11" t="str">
        <f t="shared" si="14"/>
        <v>x</v>
      </c>
      <c r="Y44" s="11" t="str">
        <f t="shared" si="14"/>
        <v>x</v>
      </c>
      <c r="Z44" s="11" t="str">
        <f t="shared" si="14"/>
        <v>x</v>
      </c>
      <c r="AA44" s="11" t="str">
        <f t="shared" si="14"/>
        <v>x</v>
      </c>
      <c r="AB44" s="11" t="str">
        <f t="shared" si="14"/>
        <v>x</v>
      </c>
      <c r="AC44" s="11" t="str">
        <f t="shared" si="14"/>
        <v>x</v>
      </c>
      <c r="AD44" s="11" t="str">
        <f t="shared" si="14"/>
        <v>x</v>
      </c>
      <c r="AE44" s="11" t="str">
        <f t="shared" si="14"/>
        <v>x</v>
      </c>
      <c r="AF44" s="12" t="str">
        <f t="shared" si="14"/>
        <v>x</v>
      </c>
      <c r="AG44" s="11" t="str">
        <f t="shared" si="14"/>
        <v>x</v>
      </c>
      <c r="AH44" s="11" t="str">
        <f t="shared" si="14"/>
        <v>x</v>
      </c>
      <c r="AI44" s="11" t="str">
        <f t="shared" si="15"/>
        <v>x</v>
      </c>
      <c r="AJ44" s="11" t="str">
        <f t="shared" si="15"/>
        <v>x</v>
      </c>
      <c r="AK44" s="11" t="str">
        <f t="shared" si="15"/>
        <v>x</v>
      </c>
      <c r="AL44" s="12" t="str">
        <f t="shared" si="15"/>
        <v>x</v>
      </c>
      <c r="AM44" s="11" t="str">
        <f t="shared" si="15"/>
        <v>x</v>
      </c>
      <c r="AN44" s="11" t="str">
        <f t="shared" si="15"/>
        <v>x</v>
      </c>
      <c r="AO44" s="11" t="str">
        <f t="shared" si="15"/>
        <v>x</v>
      </c>
      <c r="AP44" s="11" t="str">
        <f t="shared" si="15"/>
        <v>x</v>
      </c>
      <c r="AQ44" s="12" t="str">
        <f t="shared" si="15"/>
        <v>x</v>
      </c>
      <c r="AR44" s="11" t="str">
        <f t="shared" si="15"/>
        <v>x</v>
      </c>
      <c r="AS44" s="11" t="str">
        <f t="shared" si="15"/>
        <v/>
      </c>
      <c r="AT44" s="11" t="str">
        <f t="shared" si="15"/>
        <v/>
      </c>
      <c r="AU44" s="12" t="str">
        <f t="shared" si="15"/>
        <v/>
      </c>
      <c r="AV44" s="11"/>
      <c r="AW44" s="11"/>
      <c r="AX44" s="11"/>
      <c r="AY44" s="11"/>
      <c r="AZ44" s="11"/>
      <c r="BA44" s="11"/>
      <c r="BB44" s="12"/>
      <c r="BD44" s="9">
        <f t="shared" si="5"/>
        <v>0</v>
      </c>
      <c r="BE44" s="9">
        <v>15</v>
      </c>
      <c r="BF44" s="9">
        <f t="shared" si="6"/>
        <v>15</v>
      </c>
      <c r="BG44" s="22">
        <f t="shared" si="7"/>
        <v>19.565217391304348</v>
      </c>
    </row>
    <row r="45" spans="1:59">
      <c r="A45" s="26">
        <f>IF(Objekte!A44="","",Objekte!A44)</f>
        <v>43</v>
      </c>
      <c r="B45" s="35" t="str">
        <f>IF(Objekte!B44="","",Objekte!B44)</f>
        <v>Professors</v>
      </c>
      <c r="C45" s="11" t="str">
        <f t="shared" si="18"/>
        <v>x</v>
      </c>
      <c r="D45" s="11" t="str">
        <f t="shared" si="18"/>
        <v>x</v>
      </c>
      <c r="E45" s="11" t="str">
        <f t="shared" si="18"/>
        <v>x</v>
      </c>
      <c r="F45" s="11" t="str">
        <f t="shared" si="18"/>
        <v>x</v>
      </c>
      <c r="G45" s="11" t="str">
        <f t="shared" si="18"/>
        <v>x</v>
      </c>
      <c r="H45" s="11" t="str">
        <f t="shared" si="18"/>
        <v>x</v>
      </c>
      <c r="I45" s="11" t="str">
        <f t="shared" si="18"/>
        <v>x</v>
      </c>
      <c r="J45" s="11" t="str">
        <f t="shared" si="18"/>
        <v>x</v>
      </c>
      <c r="K45" s="12" t="str">
        <f t="shared" si="18"/>
        <v>x</v>
      </c>
      <c r="L45" s="11" t="str">
        <f t="shared" si="18"/>
        <v>x</v>
      </c>
      <c r="M45" s="11" t="str">
        <f t="shared" si="18"/>
        <v>x</v>
      </c>
      <c r="N45" s="11" t="str">
        <f t="shared" si="18"/>
        <v>x</v>
      </c>
      <c r="O45" s="11" t="str">
        <f t="shared" si="18"/>
        <v>x</v>
      </c>
      <c r="P45" s="11" t="str">
        <f t="shared" si="18"/>
        <v>x</v>
      </c>
      <c r="Q45" s="11" t="str">
        <f t="shared" si="18"/>
        <v>x</v>
      </c>
      <c r="R45" s="12" t="str">
        <f t="shared" si="17"/>
        <v>x</v>
      </c>
      <c r="S45" s="11" t="str">
        <f t="shared" si="14"/>
        <v>x</v>
      </c>
      <c r="T45" s="11" t="str">
        <f t="shared" si="14"/>
        <v>x</v>
      </c>
      <c r="U45" s="11" t="str">
        <f t="shared" si="14"/>
        <v>x</v>
      </c>
      <c r="V45" s="11" t="str">
        <f t="shared" si="14"/>
        <v>x</v>
      </c>
      <c r="W45" s="11" t="str">
        <f t="shared" si="14"/>
        <v>x</v>
      </c>
      <c r="X45" s="11" t="str">
        <f t="shared" si="14"/>
        <v>x</v>
      </c>
      <c r="Y45" s="11" t="str">
        <f t="shared" si="14"/>
        <v>x</v>
      </c>
      <c r="Z45" s="11" t="str">
        <f t="shared" si="14"/>
        <v>x</v>
      </c>
      <c r="AA45" s="11" t="str">
        <f t="shared" si="14"/>
        <v>x</v>
      </c>
      <c r="AB45" s="11" t="str">
        <f t="shared" si="14"/>
        <v>x</v>
      </c>
      <c r="AC45" s="11" t="str">
        <f t="shared" si="14"/>
        <v>x</v>
      </c>
      <c r="AD45" s="11" t="str">
        <f t="shared" si="14"/>
        <v>x</v>
      </c>
      <c r="AE45" s="11" t="str">
        <f t="shared" si="14"/>
        <v>x</v>
      </c>
      <c r="AF45" s="12" t="str">
        <f t="shared" si="14"/>
        <v>x</v>
      </c>
      <c r="AG45" s="11" t="str">
        <f t="shared" si="14"/>
        <v>x</v>
      </c>
      <c r="AH45" s="11" t="str">
        <f t="shared" si="14"/>
        <v>x</v>
      </c>
      <c r="AI45" s="11" t="str">
        <f t="shared" si="15"/>
        <v>x</v>
      </c>
      <c r="AJ45" s="11" t="str">
        <f t="shared" si="15"/>
        <v>x</v>
      </c>
      <c r="AK45" s="11" t="str">
        <f t="shared" si="15"/>
        <v>x</v>
      </c>
      <c r="AL45" s="12" t="str">
        <f t="shared" si="15"/>
        <v>x</v>
      </c>
      <c r="AM45" s="11" t="str">
        <f t="shared" si="15"/>
        <v>x</v>
      </c>
      <c r="AN45" s="11" t="str">
        <f t="shared" si="15"/>
        <v>x</v>
      </c>
      <c r="AO45" s="11" t="str">
        <f t="shared" si="15"/>
        <v>x</v>
      </c>
      <c r="AP45" s="11" t="str">
        <f t="shared" si="15"/>
        <v>x</v>
      </c>
      <c r="AQ45" s="12" t="str">
        <f t="shared" si="15"/>
        <v>x</v>
      </c>
      <c r="AR45" s="11" t="str">
        <f t="shared" si="15"/>
        <v>x</v>
      </c>
      <c r="AS45" s="11" t="str">
        <f t="shared" si="15"/>
        <v>x</v>
      </c>
      <c r="AT45" s="11" t="str">
        <f t="shared" si="15"/>
        <v/>
      </c>
      <c r="AU45" s="12" t="str">
        <f t="shared" si="15"/>
        <v/>
      </c>
      <c r="AV45" s="11"/>
      <c r="AW45" s="11"/>
      <c r="AX45" s="11"/>
      <c r="AY45" s="11"/>
      <c r="AZ45" s="11"/>
      <c r="BA45" s="11"/>
      <c r="BB45" s="12"/>
      <c r="BD45" s="9">
        <f t="shared" si="5"/>
        <v>0</v>
      </c>
      <c r="BE45" s="9">
        <v>9</v>
      </c>
      <c r="BF45" s="9">
        <f t="shared" si="6"/>
        <v>9</v>
      </c>
      <c r="BG45" s="22">
        <f t="shared" si="7"/>
        <v>11.739130434782608</v>
      </c>
    </row>
    <row r="46" spans="1:59">
      <c r="A46" s="26">
        <f>IF(Objekte!A45="","",Objekte!A45)</f>
        <v>44</v>
      </c>
      <c r="B46" s="35" t="str">
        <f>IF(Objekte!B45="","",Objekte!B45)</f>
        <v>Enterprises</v>
      </c>
      <c r="C46" s="11" t="str">
        <f t="shared" si="18"/>
        <v>x</v>
      </c>
      <c r="D46" s="11" t="str">
        <f t="shared" si="18"/>
        <v>x</v>
      </c>
      <c r="E46" s="11" t="str">
        <f t="shared" si="18"/>
        <v>x</v>
      </c>
      <c r="F46" s="11" t="str">
        <f t="shared" si="18"/>
        <v>x</v>
      </c>
      <c r="G46" s="11" t="str">
        <f t="shared" si="18"/>
        <v>x</v>
      </c>
      <c r="H46" s="11" t="str">
        <f t="shared" si="18"/>
        <v>x</v>
      </c>
      <c r="I46" s="11" t="str">
        <f t="shared" si="18"/>
        <v>x</v>
      </c>
      <c r="J46" s="11" t="str">
        <f t="shared" si="18"/>
        <v>x</v>
      </c>
      <c r="K46" s="12" t="str">
        <f t="shared" si="18"/>
        <v>x</v>
      </c>
      <c r="L46" s="11" t="str">
        <f t="shared" si="18"/>
        <v>x</v>
      </c>
      <c r="M46" s="11" t="str">
        <f t="shared" si="18"/>
        <v>x</v>
      </c>
      <c r="N46" s="11" t="str">
        <f t="shared" si="18"/>
        <v>x</v>
      </c>
      <c r="O46" s="11" t="str">
        <f t="shared" si="18"/>
        <v>x</v>
      </c>
      <c r="P46" s="11" t="str">
        <f t="shared" si="18"/>
        <v>x</v>
      </c>
      <c r="Q46" s="11" t="str">
        <f t="shared" si="18"/>
        <v>x</v>
      </c>
      <c r="R46" s="12" t="str">
        <f t="shared" si="17"/>
        <v>x</v>
      </c>
      <c r="S46" s="11" t="str">
        <f t="shared" si="14"/>
        <v>x</v>
      </c>
      <c r="T46" s="11" t="str">
        <f t="shared" si="14"/>
        <v>x</v>
      </c>
      <c r="U46" s="11" t="str">
        <f t="shared" si="14"/>
        <v>x</v>
      </c>
      <c r="V46" s="11" t="str">
        <f t="shared" si="14"/>
        <v>x</v>
      </c>
      <c r="W46" s="11" t="str">
        <f t="shared" si="14"/>
        <v>x</v>
      </c>
      <c r="X46" s="11" t="str">
        <f t="shared" si="14"/>
        <v>x</v>
      </c>
      <c r="Y46" s="11" t="str">
        <f t="shared" si="14"/>
        <v>x</v>
      </c>
      <c r="Z46" s="11" t="str">
        <f t="shared" si="14"/>
        <v>x</v>
      </c>
      <c r="AA46" s="11" t="str">
        <f t="shared" si="14"/>
        <v>x</v>
      </c>
      <c r="AB46" s="11" t="str">
        <f t="shared" si="14"/>
        <v>x</v>
      </c>
      <c r="AC46" s="11" t="str">
        <f t="shared" si="14"/>
        <v>x</v>
      </c>
      <c r="AD46" s="11" t="str">
        <f t="shared" si="14"/>
        <v>x</v>
      </c>
      <c r="AE46" s="11" t="str">
        <f t="shared" si="14"/>
        <v>x</v>
      </c>
      <c r="AF46" s="12" t="str">
        <f t="shared" si="14"/>
        <v>x</v>
      </c>
      <c r="AG46" s="11" t="str">
        <f t="shared" si="14"/>
        <v>x</v>
      </c>
      <c r="AH46" s="11" t="str">
        <f t="shared" si="14"/>
        <v>x</v>
      </c>
      <c r="AI46" s="11" t="str">
        <f t="shared" si="15"/>
        <v>x</v>
      </c>
      <c r="AJ46" s="11" t="str">
        <f t="shared" si="15"/>
        <v>x</v>
      </c>
      <c r="AK46" s="11" t="str">
        <f t="shared" si="15"/>
        <v>x</v>
      </c>
      <c r="AL46" s="12" t="str">
        <f t="shared" si="15"/>
        <v>x</v>
      </c>
      <c r="AM46" s="11" t="str">
        <f t="shared" si="15"/>
        <v>x</v>
      </c>
      <c r="AN46" s="11" t="str">
        <f t="shared" si="15"/>
        <v>x</v>
      </c>
      <c r="AO46" s="11" t="str">
        <f t="shared" si="15"/>
        <v>x</v>
      </c>
      <c r="AP46" s="11" t="str">
        <f t="shared" si="15"/>
        <v>x</v>
      </c>
      <c r="AQ46" s="12" t="str">
        <f t="shared" si="15"/>
        <v>x</v>
      </c>
      <c r="AR46" s="11" t="str">
        <f t="shared" si="15"/>
        <v>x</v>
      </c>
      <c r="AS46" s="11" t="str">
        <f t="shared" si="15"/>
        <v>x</v>
      </c>
      <c r="AT46" s="11" t="str">
        <f t="shared" si="15"/>
        <v>x</v>
      </c>
      <c r="AU46" s="12" t="str">
        <f t="shared" si="15"/>
        <v/>
      </c>
      <c r="AV46" s="11"/>
      <c r="AW46" s="11"/>
      <c r="AX46" s="11"/>
      <c r="AY46" s="11"/>
      <c r="AZ46" s="11"/>
      <c r="BA46" s="11"/>
      <c r="BB46" s="12"/>
      <c r="BD46" s="9">
        <f t="shared" si="5"/>
        <v>0</v>
      </c>
      <c r="BE46" s="9">
        <v>1</v>
      </c>
      <c r="BF46" s="9">
        <f t="shared" si="6"/>
        <v>1</v>
      </c>
      <c r="BG46" s="22">
        <f t="shared" si="7"/>
        <v>1.3043478260869565</v>
      </c>
    </row>
    <row r="47" spans="1:59" s="3" customFormat="1">
      <c r="A47" s="36">
        <f>IF(Objekte!A46="","",Objekte!A46)</f>
        <v>45</v>
      </c>
      <c r="B47" s="37" t="str">
        <f>IF(Objekte!B46="","",Objekte!B46)</f>
        <v>Community</v>
      </c>
      <c r="C47" s="13" t="str">
        <f t="shared" si="18"/>
        <v>x</v>
      </c>
      <c r="D47" s="13" t="str">
        <f t="shared" si="18"/>
        <v>x</v>
      </c>
      <c r="E47" s="13" t="str">
        <f t="shared" si="18"/>
        <v>x</v>
      </c>
      <c r="F47" s="13" t="str">
        <f t="shared" si="18"/>
        <v>x</v>
      </c>
      <c r="G47" s="13" t="str">
        <f t="shared" si="18"/>
        <v>x</v>
      </c>
      <c r="H47" s="13" t="str">
        <f t="shared" si="18"/>
        <v>x</v>
      </c>
      <c r="I47" s="13" t="str">
        <f t="shared" si="18"/>
        <v>x</v>
      </c>
      <c r="J47" s="13" t="str">
        <f t="shared" si="18"/>
        <v>x</v>
      </c>
      <c r="K47" s="14" t="str">
        <f t="shared" si="18"/>
        <v>x</v>
      </c>
      <c r="L47" s="13" t="str">
        <f t="shared" si="18"/>
        <v>x</v>
      </c>
      <c r="M47" s="13" t="str">
        <f t="shared" si="18"/>
        <v>x</v>
      </c>
      <c r="N47" s="13" t="str">
        <f t="shared" si="18"/>
        <v>x</v>
      </c>
      <c r="O47" s="13" t="str">
        <f t="shared" si="18"/>
        <v>x</v>
      </c>
      <c r="P47" s="13" t="str">
        <f t="shared" si="18"/>
        <v>x</v>
      </c>
      <c r="Q47" s="13" t="str">
        <f t="shared" si="18"/>
        <v>x</v>
      </c>
      <c r="R47" s="14" t="str">
        <f t="shared" si="17"/>
        <v>x</v>
      </c>
      <c r="S47" s="13" t="str">
        <f t="shared" si="14"/>
        <v>x</v>
      </c>
      <c r="T47" s="13" t="str">
        <f t="shared" si="14"/>
        <v>x</v>
      </c>
      <c r="U47" s="13" t="str">
        <f t="shared" si="14"/>
        <v>x</v>
      </c>
      <c r="V47" s="13" t="str">
        <f t="shared" si="14"/>
        <v>x</v>
      </c>
      <c r="W47" s="13" t="str">
        <f t="shared" si="14"/>
        <v>x</v>
      </c>
      <c r="X47" s="13" t="str">
        <f t="shared" si="14"/>
        <v>x</v>
      </c>
      <c r="Y47" s="13" t="str">
        <f t="shared" si="14"/>
        <v>x</v>
      </c>
      <c r="Z47" s="13" t="str">
        <f t="shared" si="14"/>
        <v>x</v>
      </c>
      <c r="AA47" s="13" t="str">
        <f t="shared" si="14"/>
        <v>x</v>
      </c>
      <c r="AB47" s="13" t="str">
        <f t="shared" si="14"/>
        <v>x</v>
      </c>
      <c r="AC47" s="13" t="str">
        <f t="shared" si="14"/>
        <v>x</v>
      </c>
      <c r="AD47" s="13" t="str">
        <f t="shared" si="14"/>
        <v>x</v>
      </c>
      <c r="AE47" s="13" t="str">
        <f t="shared" si="14"/>
        <v>x</v>
      </c>
      <c r="AF47" s="14" t="str">
        <f t="shared" si="14"/>
        <v>x</v>
      </c>
      <c r="AG47" s="13" t="str">
        <f t="shared" si="14"/>
        <v>x</v>
      </c>
      <c r="AH47" s="13" t="str">
        <f t="shared" si="14"/>
        <v>x</v>
      </c>
      <c r="AI47" s="13" t="str">
        <f t="shared" si="15"/>
        <v>x</v>
      </c>
      <c r="AJ47" s="13" t="str">
        <f t="shared" si="15"/>
        <v>x</v>
      </c>
      <c r="AK47" s="13" t="str">
        <f t="shared" si="15"/>
        <v>x</v>
      </c>
      <c r="AL47" s="14" t="str">
        <f t="shared" si="15"/>
        <v>x</v>
      </c>
      <c r="AM47" s="13" t="str">
        <f t="shared" si="15"/>
        <v>x</v>
      </c>
      <c r="AN47" s="13" t="str">
        <f t="shared" si="15"/>
        <v>x</v>
      </c>
      <c r="AO47" s="13" t="str">
        <f t="shared" si="15"/>
        <v>x</v>
      </c>
      <c r="AP47" s="13" t="str">
        <f t="shared" si="15"/>
        <v>x</v>
      </c>
      <c r="AQ47" s="14" t="str">
        <f t="shared" si="15"/>
        <v>x</v>
      </c>
      <c r="AR47" s="13" t="str">
        <f t="shared" si="15"/>
        <v>x</v>
      </c>
      <c r="AS47" s="13" t="str">
        <f t="shared" si="15"/>
        <v>x</v>
      </c>
      <c r="AT47" s="13" t="str">
        <f t="shared" si="15"/>
        <v>x</v>
      </c>
      <c r="AU47" s="14" t="str">
        <f t="shared" si="15"/>
        <v>x</v>
      </c>
      <c r="AV47" s="13"/>
      <c r="AW47" s="13"/>
      <c r="AX47" s="13"/>
      <c r="AY47" s="13"/>
      <c r="AZ47" s="13"/>
      <c r="BA47" s="13"/>
      <c r="BB47" s="14"/>
      <c r="BD47" s="3">
        <f t="shared" si="5"/>
        <v>0</v>
      </c>
      <c r="BE47" s="3">
        <v>4</v>
      </c>
      <c r="BF47" s="3">
        <f t="shared" si="6"/>
        <v>4</v>
      </c>
      <c r="BG47" s="38">
        <f t="shared" si="7"/>
        <v>5.2173913043478262</v>
      </c>
    </row>
    <row r="48" spans="1:59">
      <c r="A48" s="26">
        <f>IF(Objekte!A47="","",Objekte!A47)</f>
        <v>46</v>
      </c>
      <c r="B48" s="35" t="str">
        <f>IF(Objekte!B47="","",Objekte!B47)</f>
        <v>Research Funds</v>
      </c>
      <c r="C48" s="11" t="str">
        <f t="shared" si="18"/>
        <v>x</v>
      </c>
      <c r="D48" s="11" t="str">
        <f t="shared" si="18"/>
        <v>x</v>
      </c>
      <c r="E48" s="11" t="str">
        <f t="shared" si="18"/>
        <v>x</v>
      </c>
      <c r="F48" s="11" t="str">
        <f t="shared" si="18"/>
        <v>x</v>
      </c>
      <c r="G48" s="11" t="str">
        <f t="shared" si="18"/>
        <v>x</v>
      </c>
      <c r="H48" s="11" t="str">
        <f t="shared" si="18"/>
        <v>x</v>
      </c>
      <c r="I48" s="11" t="str">
        <f t="shared" si="18"/>
        <v>x</v>
      </c>
      <c r="J48" s="11" t="str">
        <f t="shared" si="18"/>
        <v>x</v>
      </c>
      <c r="K48" s="12" t="str">
        <f t="shared" si="18"/>
        <v>x</v>
      </c>
      <c r="L48" s="11" t="str">
        <f t="shared" si="18"/>
        <v>x</v>
      </c>
      <c r="M48" s="11" t="str">
        <f t="shared" si="18"/>
        <v>x</v>
      </c>
      <c r="N48" s="11" t="str">
        <f t="shared" si="18"/>
        <v>x</v>
      </c>
      <c r="O48" s="11" t="str">
        <f t="shared" si="18"/>
        <v>x</v>
      </c>
      <c r="P48" s="11" t="str">
        <f t="shared" si="18"/>
        <v>x</v>
      </c>
      <c r="Q48" s="11" t="str">
        <f t="shared" si="18"/>
        <v>x</v>
      </c>
      <c r="R48" s="12" t="str">
        <f t="shared" si="17"/>
        <v>x</v>
      </c>
      <c r="S48" s="11" t="str">
        <f t="shared" si="14"/>
        <v>x</v>
      </c>
      <c r="T48" s="11" t="str">
        <f t="shared" si="14"/>
        <v>x</v>
      </c>
      <c r="U48" s="11" t="str">
        <f t="shared" si="14"/>
        <v>x</v>
      </c>
      <c r="V48" s="11" t="str">
        <f t="shared" si="14"/>
        <v>x</v>
      </c>
      <c r="W48" s="11" t="str">
        <f t="shared" si="14"/>
        <v>x</v>
      </c>
      <c r="X48" s="11" t="str">
        <f t="shared" si="14"/>
        <v>x</v>
      </c>
      <c r="Y48" s="11" t="str">
        <f t="shared" si="14"/>
        <v>x</v>
      </c>
      <c r="Z48" s="11" t="str">
        <f t="shared" si="14"/>
        <v>x</v>
      </c>
      <c r="AA48" s="11" t="str">
        <f t="shared" si="14"/>
        <v>x</v>
      </c>
      <c r="AB48" s="11" t="str">
        <f t="shared" si="14"/>
        <v>x</v>
      </c>
      <c r="AC48" s="11" t="str">
        <f t="shared" si="14"/>
        <v>x</v>
      </c>
      <c r="AD48" s="11" t="str">
        <f t="shared" si="14"/>
        <v>x</v>
      </c>
      <c r="AE48" s="11" t="str">
        <f t="shared" si="14"/>
        <v>x</v>
      </c>
      <c r="AF48" s="12" t="str">
        <f t="shared" si="14"/>
        <v>x</v>
      </c>
      <c r="AG48" s="11" t="str">
        <f t="shared" si="14"/>
        <v>x</v>
      </c>
      <c r="AH48" s="11" t="str">
        <f t="shared" si="14"/>
        <v>x</v>
      </c>
      <c r="AI48" s="11" t="str">
        <f t="shared" si="15"/>
        <v>x</v>
      </c>
      <c r="AJ48" s="11" t="str">
        <f t="shared" si="15"/>
        <v>x</v>
      </c>
      <c r="AK48" s="11" t="str">
        <f t="shared" si="15"/>
        <v>x</v>
      </c>
      <c r="AL48" s="12" t="str">
        <f t="shared" si="15"/>
        <v>x</v>
      </c>
      <c r="AM48" s="11" t="str">
        <f t="shared" si="15"/>
        <v>x</v>
      </c>
      <c r="AN48" s="11" t="str">
        <f t="shared" si="15"/>
        <v>x</v>
      </c>
      <c r="AO48" s="11" t="str">
        <f t="shared" si="15"/>
        <v>x</v>
      </c>
      <c r="AP48" s="11" t="str">
        <f t="shared" si="15"/>
        <v>x</v>
      </c>
      <c r="AQ48" s="12" t="str">
        <f t="shared" si="15"/>
        <v>x</v>
      </c>
      <c r="AR48" s="11" t="str">
        <f t="shared" si="15"/>
        <v>x</v>
      </c>
      <c r="AS48" s="11" t="str">
        <f t="shared" si="15"/>
        <v>x</v>
      </c>
      <c r="AT48" s="11" t="str">
        <f t="shared" si="15"/>
        <v>x</v>
      </c>
      <c r="AU48" s="12" t="str">
        <f t="shared" si="15"/>
        <v>x</v>
      </c>
      <c r="AV48" s="11" t="str">
        <f t="shared" si="15"/>
        <v>x</v>
      </c>
      <c r="AW48" s="11" t="str">
        <f t="shared" ref="AW48" si="19">IF($A48&gt;=AW$1,"x","")</f>
        <v/>
      </c>
      <c r="AX48" s="11" t="str">
        <f t="shared" ref="AX48" si="20">IF($A48&gt;=AX$1,"x","")</f>
        <v/>
      </c>
      <c r="AY48" s="11" t="str">
        <f t="shared" si="16"/>
        <v/>
      </c>
      <c r="AZ48" s="11" t="str">
        <f t="shared" si="16"/>
        <v/>
      </c>
      <c r="BA48" s="11" t="str">
        <f t="shared" si="16"/>
        <v/>
      </c>
      <c r="BB48" s="12" t="str">
        <f t="shared" si="16"/>
        <v/>
      </c>
      <c r="BD48" s="9">
        <f t="shared" si="5"/>
        <v>0</v>
      </c>
      <c r="BE48" s="9">
        <v>3</v>
      </c>
      <c r="BF48" s="9">
        <f t="shared" si="6"/>
        <v>3</v>
      </c>
      <c r="BG48" s="22">
        <f t="shared" si="7"/>
        <v>3.9130434782608696</v>
      </c>
    </row>
    <row r="49" spans="1:60">
      <c r="A49" s="26">
        <f>IF(Objekte!A48="","",Objekte!A48)</f>
        <v>47</v>
      </c>
      <c r="B49" s="35" t="str">
        <f>IF(Objekte!B48="","",Objekte!B48)</f>
        <v>Startup Acitivity</v>
      </c>
      <c r="C49" s="11" t="str">
        <f t="shared" si="18"/>
        <v>x</v>
      </c>
      <c r="D49" s="11" t="str">
        <f t="shared" si="18"/>
        <v>x</v>
      </c>
      <c r="E49" s="11" t="str">
        <f t="shared" si="18"/>
        <v>x</v>
      </c>
      <c r="F49" s="11" t="str">
        <f t="shared" si="18"/>
        <v>x</v>
      </c>
      <c r="G49" s="11" t="str">
        <f t="shared" si="18"/>
        <v>x</v>
      </c>
      <c r="H49" s="11" t="str">
        <f t="shared" si="18"/>
        <v>x</v>
      </c>
      <c r="I49" s="11" t="str">
        <f t="shared" si="18"/>
        <v>x</v>
      </c>
      <c r="J49" s="11" t="str">
        <f t="shared" si="18"/>
        <v>x</v>
      </c>
      <c r="K49" s="12" t="str">
        <f t="shared" si="18"/>
        <v>x</v>
      </c>
      <c r="L49" s="11" t="str">
        <f t="shared" si="18"/>
        <v>x</v>
      </c>
      <c r="M49" s="11" t="str">
        <f t="shared" si="18"/>
        <v>x</v>
      </c>
      <c r="N49" s="11" t="str">
        <f t="shared" si="18"/>
        <v>x</v>
      </c>
      <c r="O49" s="11" t="str">
        <f t="shared" si="18"/>
        <v>x</v>
      </c>
      <c r="P49" s="11" t="str">
        <f t="shared" si="18"/>
        <v>x</v>
      </c>
      <c r="Q49" s="11" t="str">
        <f t="shared" si="18"/>
        <v>x</v>
      </c>
      <c r="R49" s="12" t="str">
        <f t="shared" si="17"/>
        <v>x</v>
      </c>
      <c r="S49" s="11" t="str">
        <f t="shared" si="14"/>
        <v>x</v>
      </c>
      <c r="T49" s="11" t="str">
        <f t="shared" si="14"/>
        <v>x</v>
      </c>
      <c r="U49" s="11" t="str">
        <f t="shared" si="14"/>
        <v>x</v>
      </c>
      <c r="V49" s="11" t="str">
        <f t="shared" si="14"/>
        <v>x</v>
      </c>
      <c r="W49" s="11" t="str">
        <f t="shared" si="14"/>
        <v>x</v>
      </c>
      <c r="X49" s="11" t="str">
        <f t="shared" si="14"/>
        <v>x</v>
      </c>
      <c r="Y49" s="11" t="str">
        <f t="shared" si="14"/>
        <v>x</v>
      </c>
      <c r="Z49" s="11" t="str">
        <f t="shared" si="14"/>
        <v>x</v>
      </c>
      <c r="AA49" s="11" t="str">
        <f t="shared" si="14"/>
        <v>x</v>
      </c>
      <c r="AB49" s="11" t="str">
        <f t="shared" si="14"/>
        <v>x</v>
      </c>
      <c r="AC49" s="11" t="str">
        <f t="shared" si="14"/>
        <v>x</v>
      </c>
      <c r="AD49" s="11" t="str">
        <f t="shared" si="14"/>
        <v>x</v>
      </c>
      <c r="AE49" s="11" t="str">
        <f t="shared" si="14"/>
        <v>x</v>
      </c>
      <c r="AF49" s="12" t="str">
        <f t="shared" si="14"/>
        <v>x</v>
      </c>
      <c r="AG49" s="11" t="str">
        <f t="shared" si="14"/>
        <v>x</v>
      </c>
      <c r="AH49" s="11" t="str">
        <f t="shared" ref="AH49:AW54" si="21">IF($A49&gt;=AH$1,"x","")</f>
        <v>x</v>
      </c>
      <c r="AI49" s="11" t="str">
        <f t="shared" si="15"/>
        <v>x</v>
      </c>
      <c r="AJ49" s="11" t="str">
        <f t="shared" si="15"/>
        <v>x</v>
      </c>
      <c r="AK49" s="11" t="str">
        <f t="shared" si="15"/>
        <v>x</v>
      </c>
      <c r="AL49" s="12" t="str">
        <f t="shared" si="15"/>
        <v>x</v>
      </c>
      <c r="AM49" s="11" t="str">
        <f t="shared" si="15"/>
        <v>x</v>
      </c>
      <c r="AN49" s="11" t="str">
        <f t="shared" si="15"/>
        <v>x</v>
      </c>
      <c r="AO49" s="11" t="str">
        <f t="shared" si="15"/>
        <v>x</v>
      </c>
      <c r="AP49" s="11" t="str">
        <f t="shared" si="15"/>
        <v>x</v>
      </c>
      <c r="AQ49" s="12" t="str">
        <f t="shared" si="15"/>
        <v>x</v>
      </c>
      <c r="AR49" s="11" t="str">
        <f t="shared" si="15"/>
        <v>x</v>
      </c>
      <c r="AS49" s="11" t="str">
        <f t="shared" si="15"/>
        <v>x</v>
      </c>
      <c r="AT49" s="11" t="str">
        <f t="shared" si="15"/>
        <v>x</v>
      </c>
      <c r="AU49" s="12" t="str">
        <f t="shared" si="15"/>
        <v>x</v>
      </c>
      <c r="AV49" s="11" t="str">
        <f t="shared" si="15"/>
        <v>x</v>
      </c>
      <c r="AW49" s="11" t="str">
        <f t="shared" si="15"/>
        <v>x</v>
      </c>
      <c r="AX49" s="11" t="str">
        <f t="shared" ref="AX49:BB54" si="22">IF($A49&gt;=AX$1,"x","")</f>
        <v/>
      </c>
      <c r="AY49" s="11" t="str">
        <f t="shared" si="16"/>
        <v/>
      </c>
      <c r="AZ49" s="11" t="str">
        <f t="shared" si="16"/>
        <v/>
      </c>
      <c r="BA49" s="11" t="str">
        <f t="shared" si="16"/>
        <v/>
      </c>
      <c r="BB49" s="12" t="str">
        <f t="shared" si="16"/>
        <v/>
      </c>
      <c r="BD49" s="9">
        <f t="shared" si="5"/>
        <v>0</v>
      </c>
      <c r="BE49" s="9">
        <v>12</v>
      </c>
      <c r="BF49" s="9">
        <f t="shared" si="6"/>
        <v>12</v>
      </c>
      <c r="BG49" s="22">
        <f t="shared" si="7"/>
        <v>15.652173913043478</v>
      </c>
    </row>
    <row r="50" spans="1:60">
      <c r="A50" s="26">
        <f>IF(Objekte!A49="","",Objekte!A49)</f>
        <v>48</v>
      </c>
      <c r="B50" s="35" t="str">
        <f>IF(Objekte!B49="","",Objekte!B49)</f>
        <v>Publications</v>
      </c>
      <c r="C50" s="11" t="str">
        <f t="shared" si="18"/>
        <v>x</v>
      </c>
      <c r="D50" s="11" t="str">
        <f t="shared" si="18"/>
        <v>x</v>
      </c>
      <c r="E50" s="11" t="str">
        <f t="shared" si="18"/>
        <v>x</v>
      </c>
      <c r="F50" s="11" t="str">
        <f t="shared" si="18"/>
        <v>x</v>
      </c>
      <c r="G50" s="11" t="str">
        <f t="shared" si="18"/>
        <v>x</v>
      </c>
      <c r="H50" s="11" t="str">
        <f t="shared" si="18"/>
        <v>x</v>
      </c>
      <c r="I50" s="11" t="str">
        <f t="shared" si="18"/>
        <v>x</v>
      </c>
      <c r="J50" s="11" t="str">
        <f t="shared" si="18"/>
        <v>x</v>
      </c>
      <c r="K50" s="12" t="str">
        <f t="shared" si="18"/>
        <v>x</v>
      </c>
      <c r="L50" s="11" t="str">
        <f t="shared" si="18"/>
        <v>x</v>
      </c>
      <c r="M50" s="11" t="str">
        <f t="shared" si="18"/>
        <v>x</v>
      </c>
      <c r="N50" s="11" t="str">
        <f t="shared" si="18"/>
        <v>x</v>
      </c>
      <c r="O50" s="11" t="str">
        <f t="shared" si="18"/>
        <v>x</v>
      </c>
      <c r="P50" s="11" t="str">
        <f t="shared" si="18"/>
        <v>x</v>
      </c>
      <c r="Q50" s="11" t="str">
        <f t="shared" si="18"/>
        <v>x</v>
      </c>
      <c r="R50" s="12" t="str">
        <f t="shared" si="17"/>
        <v>x</v>
      </c>
      <c r="S50" s="11" t="str">
        <f t="shared" si="17"/>
        <v>x</v>
      </c>
      <c r="T50" s="11" t="str">
        <f t="shared" si="17"/>
        <v>x</v>
      </c>
      <c r="U50" s="11" t="str">
        <f t="shared" si="17"/>
        <v>x</v>
      </c>
      <c r="V50" s="11" t="str">
        <f t="shared" si="17"/>
        <v>x</v>
      </c>
      <c r="W50" s="11" t="str">
        <f t="shared" si="17"/>
        <v>x</v>
      </c>
      <c r="X50" s="11" t="str">
        <f t="shared" si="17"/>
        <v>x</v>
      </c>
      <c r="Y50" s="11" t="str">
        <f t="shared" si="17"/>
        <v>x</v>
      </c>
      <c r="Z50" s="11" t="str">
        <f t="shared" si="17"/>
        <v>x</v>
      </c>
      <c r="AA50" s="11" t="str">
        <f t="shared" si="17"/>
        <v>x</v>
      </c>
      <c r="AB50" s="11" t="str">
        <f t="shared" si="17"/>
        <v>x</v>
      </c>
      <c r="AC50" s="11" t="str">
        <f t="shared" si="17"/>
        <v>x</v>
      </c>
      <c r="AD50" s="11" t="str">
        <f t="shared" si="17"/>
        <v>x</v>
      </c>
      <c r="AE50" s="11" t="str">
        <f t="shared" si="17"/>
        <v>x</v>
      </c>
      <c r="AF50" s="12" t="str">
        <f t="shared" si="17"/>
        <v>x</v>
      </c>
      <c r="AG50" s="11" t="str">
        <f t="shared" si="17"/>
        <v>x</v>
      </c>
      <c r="AH50" s="11" t="str">
        <f t="shared" si="21"/>
        <v>x</v>
      </c>
      <c r="AI50" s="11" t="str">
        <f t="shared" si="21"/>
        <v>x</v>
      </c>
      <c r="AJ50" s="11" t="str">
        <f t="shared" si="21"/>
        <v>x</v>
      </c>
      <c r="AK50" s="11" t="str">
        <f t="shared" si="21"/>
        <v>x</v>
      </c>
      <c r="AL50" s="12" t="str">
        <f t="shared" si="21"/>
        <v>x</v>
      </c>
      <c r="AM50" s="11" t="str">
        <f t="shared" si="21"/>
        <v>x</v>
      </c>
      <c r="AN50" s="11" t="str">
        <f t="shared" si="21"/>
        <v>x</v>
      </c>
      <c r="AO50" s="11" t="str">
        <f t="shared" si="21"/>
        <v>x</v>
      </c>
      <c r="AP50" s="11" t="str">
        <f t="shared" si="21"/>
        <v>x</v>
      </c>
      <c r="AQ50" s="12" t="str">
        <f t="shared" si="21"/>
        <v>x</v>
      </c>
      <c r="AR50" s="11" t="str">
        <f t="shared" si="21"/>
        <v>x</v>
      </c>
      <c r="AS50" s="11" t="str">
        <f t="shared" si="21"/>
        <v>x</v>
      </c>
      <c r="AT50" s="11" t="str">
        <f t="shared" si="21"/>
        <v>x</v>
      </c>
      <c r="AU50" s="12" t="str">
        <f t="shared" si="21"/>
        <v>x</v>
      </c>
      <c r="AV50" s="11" t="str">
        <f t="shared" si="21"/>
        <v>x</v>
      </c>
      <c r="AW50" s="11" t="str">
        <f t="shared" si="21"/>
        <v>x</v>
      </c>
      <c r="AX50" s="11" t="str">
        <f t="shared" si="22"/>
        <v>x</v>
      </c>
      <c r="AY50" s="11" t="str">
        <f t="shared" si="22"/>
        <v/>
      </c>
      <c r="AZ50" s="11" t="str">
        <f t="shared" si="22"/>
        <v/>
      </c>
      <c r="BA50" s="11" t="str">
        <f t="shared" si="22"/>
        <v/>
      </c>
      <c r="BB50" s="12" t="str">
        <f t="shared" si="22"/>
        <v/>
      </c>
      <c r="BD50" s="9">
        <f t="shared" si="5"/>
        <v>0</v>
      </c>
      <c r="BE50" s="9">
        <v>2</v>
      </c>
      <c r="BF50" s="9">
        <f t="shared" si="6"/>
        <v>2</v>
      </c>
      <c r="BG50" s="22">
        <f t="shared" si="7"/>
        <v>2.6086956521739131</v>
      </c>
    </row>
    <row r="51" spans="1:60">
      <c r="A51" s="26">
        <f>IF(Objekte!A50="","",Objekte!A50)</f>
        <v>49</v>
      </c>
      <c r="B51" s="35" t="str">
        <f>IF(Objekte!B50="","",Objekte!B50)</f>
        <v>Tool Development</v>
      </c>
      <c r="C51" s="11" t="str">
        <f t="shared" si="18"/>
        <v>x</v>
      </c>
      <c r="D51" s="11" t="str">
        <f t="shared" si="18"/>
        <v>x</v>
      </c>
      <c r="E51" s="11" t="str">
        <f t="shared" si="18"/>
        <v>x</v>
      </c>
      <c r="F51" s="11" t="str">
        <f t="shared" si="18"/>
        <v>x</v>
      </c>
      <c r="G51" s="11" t="str">
        <f t="shared" si="18"/>
        <v>x</v>
      </c>
      <c r="H51" s="11" t="str">
        <f t="shared" si="18"/>
        <v>x</v>
      </c>
      <c r="I51" s="11" t="str">
        <f t="shared" si="18"/>
        <v>x</v>
      </c>
      <c r="J51" s="11" t="str">
        <f t="shared" si="18"/>
        <v>x</v>
      </c>
      <c r="K51" s="12" t="str">
        <f t="shared" si="18"/>
        <v>x</v>
      </c>
      <c r="L51" s="11" t="str">
        <f t="shared" si="18"/>
        <v>x</v>
      </c>
      <c r="M51" s="11" t="str">
        <f t="shared" si="18"/>
        <v>x</v>
      </c>
      <c r="N51" s="11" t="str">
        <f t="shared" si="18"/>
        <v>x</v>
      </c>
      <c r="O51" s="11" t="str">
        <f t="shared" si="18"/>
        <v>x</v>
      </c>
      <c r="P51" s="11" t="str">
        <f t="shared" si="18"/>
        <v>x</v>
      </c>
      <c r="Q51" s="11" t="str">
        <f t="shared" si="18"/>
        <v>x</v>
      </c>
      <c r="R51" s="12" t="str">
        <f t="shared" si="18"/>
        <v>x</v>
      </c>
      <c r="S51" s="11" t="str">
        <f t="shared" ref="S51:AG54" si="23">IF($A51&gt;=S$1,"x","")</f>
        <v>x</v>
      </c>
      <c r="T51" s="11" t="str">
        <f t="shared" si="23"/>
        <v>x</v>
      </c>
      <c r="U51" s="11" t="str">
        <f t="shared" si="23"/>
        <v>x</v>
      </c>
      <c r="V51" s="11" t="str">
        <f t="shared" si="23"/>
        <v>x</v>
      </c>
      <c r="W51" s="11" t="str">
        <f t="shared" si="23"/>
        <v>x</v>
      </c>
      <c r="X51" s="11" t="str">
        <f t="shared" si="23"/>
        <v>x</v>
      </c>
      <c r="Y51" s="11" t="str">
        <f t="shared" si="23"/>
        <v>x</v>
      </c>
      <c r="Z51" s="11" t="str">
        <f t="shared" si="23"/>
        <v>x</v>
      </c>
      <c r="AA51" s="11" t="str">
        <f t="shared" si="23"/>
        <v>x</v>
      </c>
      <c r="AB51" s="11" t="str">
        <f t="shared" si="23"/>
        <v>x</v>
      </c>
      <c r="AC51" s="11" t="str">
        <f t="shared" si="23"/>
        <v>x</v>
      </c>
      <c r="AD51" s="11" t="str">
        <f t="shared" si="23"/>
        <v>x</v>
      </c>
      <c r="AE51" s="11" t="str">
        <f t="shared" si="23"/>
        <v>x</v>
      </c>
      <c r="AF51" s="12" t="str">
        <f t="shared" si="23"/>
        <v>x</v>
      </c>
      <c r="AG51" s="11" t="str">
        <f t="shared" si="23"/>
        <v>x</v>
      </c>
      <c r="AH51" s="11" t="str">
        <f t="shared" si="21"/>
        <v>x</v>
      </c>
      <c r="AI51" s="11" t="str">
        <f t="shared" si="21"/>
        <v>x</v>
      </c>
      <c r="AJ51" s="11" t="str">
        <f t="shared" si="21"/>
        <v>x</v>
      </c>
      <c r="AK51" s="11" t="str">
        <f t="shared" si="21"/>
        <v>x</v>
      </c>
      <c r="AL51" s="12" t="str">
        <f t="shared" si="21"/>
        <v>x</v>
      </c>
      <c r="AM51" s="11" t="str">
        <f t="shared" si="21"/>
        <v>x</v>
      </c>
      <c r="AN51" s="11" t="str">
        <f t="shared" si="21"/>
        <v>x</v>
      </c>
      <c r="AO51" s="11" t="str">
        <f t="shared" si="21"/>
        <v>x</v>
      </c>
      <c r="AP51" s="11" t="str">
        <f t="shared" si="21"/>
        <v>x</v>
      </c>
      <c r="AQ51" s="12" t="str">
        <f t="shared" si="21"/>
        <v>x</v>
      </c>
      <c r="AR51" s="11" t="str">
        <f t="shared" si="21"/>
        <v>x</v>
      </c>
      <c r="AS51" s="11" t="str">
        <f t="shared" si="21"/>
        <v>x</v>
      </c>
      <c r="AT51" s="11" t="str">
        <f t="shared" si="21"/>
        <v>x</v>
      </c>
      <c r="AU51" s="12" t="str">
        <f t="shared" si="21"/>
        <v>x</v>
      </c>
      <c r="AV51" s="11" t="str">
        <f t="shared" si="21"/>
        <v>x</v>
      </c>
      <c r="AW51" s="11" t="str">
        <f t="shared" si="21"/>
        <v>x</v>
      </c>
      <c r="AX51" s="11" t="str">
        <f t="shared" si="22"/>
        <v>x</v>
      </c>
      <c r="AY51" s="11" t="str">
        <f t="shared" si="22"/>
        <v>x</v>
      </c>
      <c r="AZ51" s="11" t="str">
        <f t="shared" si="22"/>
        <v/>
      </c>
      <c r="BA51" s="11" t="str">
        <f t="shared" si="22"/>
        <v/>
      </c>
      <c r="BB51" s="12" t="str">
        <f t="shared" si="22"/>
        <v/>
      </c>
      <c r="BD51" s="9">
        <f t="shared" si="5"/>
        <v>0</v>
      </c>
      <c r="BE51" s="9">
        <v>4</v>
      </c>
      <c r="BF51" s="9">
        <f t="shared" si="6"/>
        <v>4</v>
      </c>
      <c r="BG51" s="22">
        <f t="shared" si="7"/>
        <v>5.2173913043478262</v>
      </c>
    </row>
    <row r="52" spans="1:60">
      <c r="A52" s="26">
        <f>IF(Objekte!A51="","",Objekte!A51)</f>
        <v>50</v>
      </c>
      <c r="B52" s="35" t="str">
        <f>IF(Objekte!B51="","",Objekte!B51)</f>
        <v>Co-Creation</v>
      </c>
      <c r="C52" s="11" t="str">
        <f t="shared" ref="C52:R54" si="24">IF($A52&gt;=C$1,"x","")</f>
        <v>x</v>
      </c>
      <c r="D52" s="11" t="str">
        <f t="shared" si="24"/>
        <v>x</v>
      </c>
      <c r="E52" s="11" t="str">
        <f t="shared" si="24"/>
        <v>x</v>
      </c>
      <c r="F52" s="11" t="str">
        <f t="shared" si="24"/>
        <v>x</v>
      </c>
      <c r="G52" s="11" t="str">
        <f t="shared" si="24"/>
        <v>x</v>
      </c>
      <c r="H52" s="11" t="str">
        <f t="shared" si="24"/>
        <v>x</v>
      </c>
      <c r="I52" s="11" t="str">
        <f t="shared" si="24"/>
        <v>x</v>
      </c>
      <c r="J52" s="11" t="str">
        <f t="shared" si="24"/>
        <v>x</v>
      </c>
      <c r="K52" s="12" t="str">
        <f t="shared" si="24"/>
        <v>x</v>
      </c>
      <c r="L52" s="11" t="str">
        <f t="shared" si="24"/>
        <v>x</v>
      </c>
      <c r="M52" s="11" t="str">
        <f t="shared" si="24"/>
        <v>x</v>
      </c>
      <c r="N52" s="11" t="str">
        <f t="shared" si="24"/>
        <v>x</v>
      </c>
      <c r="O52" s="11" t="str">
        <f t="shared" si="24"/>
        <v>x</v>
      </c>
      <c r="P52" s="11" t="str">
        <f t="shared" si="24"/>
        <v>x</v>
      </c>
      <c r="Q52" s="11" t="str">
        <f t="shared" si="24"/>
        <v>x</v>
      </c>
      <c r="R52" s="12" t="str">
        <f t="shared" si="24"/>
        <v>x</v>
      </c>
      <c r="S52" s="11" t="str">
        <f t="shared" si="23"/>
        <v>x</v>
      </c>
      <c r="T52" s="11" t="str">
        <f t="shared" si="23"/>
        <v>x</v>
      </c>
      <c r="U52" s="11" t="str">
        <f t="shared" si="23"/>
        <v>x</v>
      </c>
      <c r="V52" s="11" t="str">
        <f t="shared" si="23"/>
        <v>x</v>
      </c>
      <c r="W52" s="11" t="str">
        <f t="shared" si="23"/>
        <v>x</v>
      </c>
      <c r="X52" s="11" t="str">
        <f t="shared" si="23"/>
        <v>x</v>
      </c>
      <c r="Y52" s="11" t="str">
        <f t="shared" si="23"/>
        <v>x</v>
      </c>
      <c r="Z52" s="11" t="str">
        <f t="shared" si="23"/>
        <v>x</v>
      </c>
      <c r="AA52" s="11" t="str">
        <f t="shared" si="23"/>
        <v>x</v>
      </c>
      <c r="AB52" s="11" t="str">
        <f t="shared" si="23"/>
        <v>x</v>
      </c>
      <c r="AC52" s="11" t="str">
        <f t="shared" si="23"/>
        <v>x</v>
      </c>
      <c r="AD52" s="11" t="str">
        <f t="shared" si="23"/>
        <v>x</v>
      </c>
      <c r="AE52" s="11" t="str">
        <f t="shared" si="23"/>
        <v>x</v>
      </c>
      <c r="AF52" s="12" t="str">
        <f t="shared" si="23"/>
        <v>x</v>
      </c>
      <c r="AG52" s="11" t="str">
        <f t="shared" si="23"/>
        <v>x</v>
      </c>
      <c r="AH52" s="11" t="str">
        <f t="shared" si="21"/>
        <v>x</v>
      </c>
      <c r="AI52" s="11" t="str">
        <f t="shared" si="21"/>
        <v>x</v>
      </c>
      <c r="AJ52" s="11" t="str">
        <f t="shared" si="21"/>
        <v>x</v>
      </c>
      <c r="AK52" s="11" t="str">
        <f t="shared" si="21"/>
        <v>x</v>
      </c>
      <c r="AL52" s="12" t="str">
        <f t="shared" si="21"/>
        <v>x</v>
      </c>
      <c r="AM52" s="11" t="str">
        <f t="shared" si="21"/>
        <v>x</v>
      </c>
      <c r="AN52" s="11" t="str">
        <f t="shared" si="21"/>
        <v>x</v>
      </c>
      <c r="AO52" s="11" t="str">
        <f t="shared" si="21"/>
        <v>x</v>
      </c>
      <c r="AP52" s="11" t="str">
        <f t="shared" si="21"/>
        <v>x</v>
      </c>
      <c r="AQ52" s="12" t="str">
        <f t="shared" si="21"/>
        <v>x</v>
      </c>
      <c r="AR52" s="11" t="str">
        <f t="shared" si="21"/>
        <v>x</v>
      </c>
      <c r="AS52" s="11" t="str">
        <f t="shared" si="21"/>
        <v>x</v>
      </c>
      <c r="AT52" s="11" t="str">
        <f t="shared" si="21"/>
        <v>x</v>
      </c>
      <c r="AU52" s="12" t="str">
        <f t="shared" si="21"/>
        <v>x</v>
      </c>
      <c r="AV52" s="11" t="str">
        <f t="shared" si="21"/>
        <v>x</v>
      </c>
      <c r="AW52" s="11" t="str">
        <f t="shared" si="21"/>
        <v>x</v>
      </c>
      <c r="AX52" s="11" t="str">
        <f t="shared" si="22"/>
        <v>x</v>
      </c>
      <c r="AY52" s="11" t="str">
        <f t="shared" si="22"/>
        <v>x</v>
      </c>
      <c r="AZ52" s="11" t="str">
        <f t="shared" si="22"/>
        <v>x</v>
      </c>
      <c r="BA52" s="11" t="str">
        <f t="shared" si="22"/>
        <v/>
      </c>
      <c r="BB52" s="12" t="str">
        <f t="shared" si="22"/>
        <v/>
      </c>
      <c r="BD52" s="9">
        <f t="shared" si="5"/>
        <v>0</v>
      </c>
      <c r="BE52" s="9">
        <v>2</v>
      </c>
      <c r="BF52" s="9">
        <f t="shared" si="6"/>
        <v>2</v>
      </c>
      <c r="BG52" s="22">
        <f t="shared" si="7"/>
        <v>2.6086956521739131</v>
      </c>
    </row>
    <row r="53" spans="1:60">
      <c r="A53" s="26">
        <f>IF(Objekte!A52="","",Objekte!A52)</f>
        <v>51</v>
      </c>
      <c r="B53" s="35" t="str">
        <f>IF(Objekte!B52="","",Objekte!B52)</f>
        <v>Mindset</v>
      </c>
      <c r="C53" s="11" t="str">
        <f t="shared" si="24"/>
        <v>x</v>
      </c>
      <c r="D53" s="11" t="str">
        <f t="shared" si="24"/>
        <v>x</v>
      </c>
      <c r="E53" s="11" t="str">
        <f t="shared" si="24"/>
        <v>x</v>
      </c>
      <c r="F53" s="11" t="str">
        <f t="shared" si="24"/>
        <v>x</v>
      </c>
      <c r="G53" s="11" t="str">
        <f t="shared" si="24"/>
        <v>x</v>
      </c>
      <c r="H53" s="11" t="str">
        <f t="shared" si="24"/>
        <v>x</v>
      </c>
      <c r="I53" s="11" t="str">
        <f t="shared" si="24"/>
        <v>x</v>
      </c>
      <c r="J53" s="11" t="str">
        <f t="shared" si="24"/>
        <v>x</v>
      </c>
      <c r="K53" s="12" t="str">
        <f t="shared" si="24"/>
        <v>x</v>
      </c>
      <c r="L53" s="11" t="str">
        <f t="shared" si="24"/>
        <v>x</v>
      </c>
      <c r="M53" s="11" t="str">
        <f t="shared" si="24"/>
        <v>x</v>
      </c>
      <c r="N53" s="11" t="str">
        <f t="shared" si="24"/>
        <v>x</v>
      </c>
      <c r="O53" s="11" t="str">
        <f t="shared" si="24"/>
        <v>x</v>
      </c>
      <c r="P53" s="11" t="str">
        <f t="shared" si="24"/>
        <v>x</v>
      </c>
      <c r="Q53" s="11" t="str">
        <f t="shared" si="24"/>
        <v>x</v>
      </c>
      <c r="R53" s="12" t="str">
        <f t="shared" si="24"/>
        <v>x</v>
      </c>
      <c r="S53" s="11" t="str">
        <f t="shared" si="23"/>
        <v>x</v>
      </c>
      <c r="T53" s="11" t="str">
        <f t="shared" si="23"/>
        <v>x</v>
      </c>
      <c r="U53" s="11" t="str">
        <f t="shared" si="23"/>
        <v>x</v>
      </c>
      <c r="V53" s="11" t="str">
        <f t="shared" si="23"/>
        <v>x</v>
      </c>
      <c r="W53" s="11" t="str">
        <f t="shared" si="23"/>
        <v>x</v>
      </c>
      <c r="X53" s="11" t="str">
        <f t="shared" si="23"/>
        <v>x</v>
      </c>
      <c r="Y53" s="11" t="str">
        <f t="shared" si="23"/>
        <v>x</v>
      </c>
      <c r="Z53" s="11" t="str">
        <f t="shared" si="23"/>
        <v>x</v>
      </c>
      <c r="AA53" s="11" t="str">
        <f t="shared" si="23"/>
        <v>x</v>
      </c>
      <c r="AB53" s="11" t="str">
        <f t="shared" si="23"/>
        <v>x</v>
      </c>
      <c r="AC53" s="11" t="str">
        <f t="shared" si="23"/>
        <v>x</v>
      </c>
      <c r="AD53" s="11" t="str">
        <f t="shared" si="23"/>
        <v>x</v>
      </c>
      <c r="AE53" s="11" t="str">
        <f t="shared" si="23"/>
        <v>x</v>
      </c>
      <c r="AF53" s="12" t="str">
        <f t="shared" si="23"/>
        <v>x</v>
      </c>
      <c r="AG53" s="11" t="str">
        <f t="shared" si="23"/>
        <v>x</v>
      </c>
      <c r="AH53" s="11" t="str">
        <f t="shared" si="21"/>
        <v>x</v>
      </c>
      <c r="AI53" s="11" t="str">
        <f t="shared" si="21"/>
        <v>x</v>
      </c>
      <c r="AJ53" s="11" t="str">
        <f t="shared" si="21"/>
        <v>x</v>
      </c>
      <c r="AK53" s="11" t="str">
        <f t="shared" si="21"/>
        <v>x</v>
      </c>
      <c r="AL53" s="12" t="str">
        <f t="shared" si="21"/>
        <v>x</v>
      </c>
      <c r="AM53" s="11" t="str">
        <f t="shared" si="21"/>
        <v>x</v>
      </c>
      <c r="AN53" s="11" t="str">
        <f t="shared" si="21"/>
        <v>x</v>
      </c>
      <c r="AO53" s="11" t="str">
        <f t="shared" si="21"/>
        <v>x</v>
      </c>
      <c r="AP53" s="11" t="str">
        <f t="shared" si="21"/>
        <v>x</v>
      </c>
      <c r="AQ53" s="12" t="str">
        <f t="shared" si="21"/>
        <v>x</v>
      </c>
      <c r="AR53" s="11" t="str">
        <f t="shared" si="21"/>
        <v>x</v>
      </c>
      <c r="AS53" s="11" t="str">
        <f t="shared" si="21"/>
        <v>x</v>
      </c>
      <c r="AT53" s="11" t="str">
        <f t="shared" si="21"/>
        <v>x</v>
      </c>
      <c r="AU53" s="12" t="str">
        <f t="shared" si="21"/>
        <v>x</v>
      </c>
      <c r="AV53" s="11" t="str">
        <f t="shared" si="21"/>
        <v>x</v>
      </c>
      <c r="AW53" s="11" t="str">
        <f t="shared" si="21"/>
        <v>x</v>
      </c>
      <c r="AX53" s="11" t="str">
        <f t="shared" si="22"/>
        <v>x</v>
      </c>
      <c r="AY53" s="11" t="str">
        <f t="shared" si="22"/>
        <v>x</v>
      </c>
      <c r="AZ53" s="11" t="str">
        <f t="shared" si="22"/>
        <v>x</v>
      </c>
      <c r="BA53" s="11" t="str">
        <f t="shared" si="22"/>
        <v>x</v>
      </c>
      <c r="BB53" s="12" t="str">
        <f t="shared" si="22"/>
        <v/>
      </c>
      <c r="BD53" s="9">
        <f t="shared" si="5"/>
        <v>0</v>
      </c>
      <c r="BE53" s="9">
        <v>7</v>
      </c>
      <c r="BF53" s="9">
        <f t="shared" si="6"/>
        <v>7</v>
      </c>
      <c r="BG53" s="22">
        <f t="shared" si="7"/>
        <v>9.1304347826086953</v>
      </c>
    </row>
    <row r="54" spans="1:60" s="3" customFormat="1">
      <c r="A54" s="36">
        <f>IF(Objekte!A53="","",Objekte!A53)</f>
        <v>52</v>
      </c>
      <c r="B54" s="37" t="str">
        <f>IF(Objekte!B53="","",Objekte!B53)</f>
        <v>Network</v>
      </c>
      <c r="C54" s="13" t="str">
        <f t="shared" si="24"/>
        <v>x</v>
      </c>
      <c r="D54" s="13" t="str">
        <f t="shared" si="24"/>
        <v>x</v>
      </c>
      <c r="E54" s="13" t="str">
        <f t="shared" si="24"/>
        <v>x</v>
      </c>
      <c r="F54" s="13" t="str">
        <f t="shared" si="24"/>
        <v>x</v>
      </c>
      <c r="G54" s="13" t="str">
        <f t="shared" si="24"/>
        <v>x</v>
      </c>
      <c r="H54" s="13" t="str">
        <f t="shared" si="24"/>
        <v>x</v>
      </c>
      <c r="I54" s="13" t="str">
        <f t="shared" si="24"/>
        <v>x</v>
      </c>
      <c r="J54" s="13" t="str">
        <f t="shared" si="24"/>
        <v>x</v>
      </c>
      <c r="K54" s="14" t="str">
        <f t="shared" si="24"/>
        <v>x</v>
      </c>
      <c r="L54" s="13" t="str">
        <f t="shared" si="24"/>
        <v>x</v>
      </c>
      <c r="M54" s="13" t="str">
        <f t="shared" si="24"/>
        <v>x</v>
      </c>
      <c r="N54" s="13" t="str">
        <f t="shared" si="24"/>
        <v>x</v>
      </c>
      <c r="O54" s="13" t="str">
        <f t="shared" si="24"/>
        <v>x</v>
      </c>
      <c r="P54" s="13" t="str">
        <f t="shared" si="24"/>
        <v>x</v>
      </c>
      <c r="Q54" s="13" t="str">
        <f t="shared" si="24"/>
        <v>x</v>
      </c>
      <c r="R54" s="14" t="str">
        <f t="shared" si="24"/>
        <v>x</v>
      </c>
      <c r="S54" s="13" t="str">
        <f t="shared" si="23"/>
        <v>x</v>
      </c>
      <c r="T54" s="13" t="str">
        <f t="shared" si="23"/>
        <v>x</v>
      </c>
      <c r="U54" s="13" t="str">
        <f t="shared" si="23"/>
        <v>x</v>
      </c>
      <c r="V54" s="13" t="str">
        <f t="shared" si="23"/>
        <v>x</v>
      </c>
      <c r="W54" s="13" t="str">
        <f t="shared" si="23"/>
        <v>x</v>
      </c>
      <c r="X54" s="13" t="str">
        <f t="shared" si="23"/>
        <v>x</v>
      </c>
      <c r="Y54" s="13" t="str">
        <f t="shared" si="23"/>
        <v>x</v>
      </c>
      <c r="Z54" s="13" t="str">
        <f t="shared" si="23"/>
        <v>x</v>
      </c>
      <c r="AA54" s="13" t="str">
        <f t="shared" si="23"/>
        <v>x</v>
      </c>
      <c r="AB54" s="13" t="str">
        <f t="shared" si="23"/>
        <v>x</v>
      </c>
      <c r="AC54" s="13" t="str">
        <f t="shared" si="23"/>
        <v>x</v>
      </c>
      <c r="AD54" s="13" t="str">
        <f t="shared" si="23"/>
        <v>x</v>
      </c>
      <c r="AE54" s="13" t="str">
        <f t="shared" si="23"/>
        <v>x</v>
      </c>
      <c r="AF54" s="14" t="str">
        <f t="shared" si="23"/>
        <v>x</v>
      </c>
      <c r="AG54" s="13" t="str">
        <f t="shared" si="23"/>
        <v>x</v>
      </c>
      <c r="AH54" s="13" t="str">
        <f t="shared" si="21"/>
        <v>x</v>
      </c>
      <c r="AI54" s="13" t="str">
        <f t="shared" si="21"/>
        <v>x</v>
      </c>
      <c r="AJ54" s="13" t="str">
        <f t="shared" si="21"/>
        <v>x</v>
      </c>
      <c r="AK54" s="13" t="str">
        <f t="shared" si="21"/>
        <v>x</v>
      </c>
      <c r="AL54" s="14" t="str">
        <f t="shared" si="21"/>
        <v>x</v>
      </c>
      <c r="AM54" s="13" t="str">
        <f t="shared" si="21"/>
        <v>x</v>
      </c>
      <c r="AN54" s="13" t="str">
        <f t="shared" si="21"/>
        <v>x</v>
      </c>
      <c r="AO54" s="13" t="str">
        <f t="shared" si="21"/>
        <v>x</v>
      </c>
      <c r="AP54" s="13" t="str">
        <f t="shared" si="21"/>
        <v>x</v>
      </c>
      <c r="AQ54" s="14" t="str">
        <f t="shared" si="21"/>
        <v>x</v>
      </c>
      <c r="AR54" s="13" t="str">
        <f t="shared" si="21"/>
        <v>x</v>
      </c>
      <c r="AS54" s="13" t="str">
        <f t="shared" si="21"/>
        <v>x</v>
      </c>
      <c r="AT54" s="13" t="str">
        <f t="shared" si="21"/>
        <v>x</v>
      </c>
      <c r="AU54" s="14" t="str">
        <f t="shared" si="21"/>
        <v>x</v>
      </c>
      <c r="AV54" s="13" t="str">
        <f t="shared" si="21"/>
        <v>x</v>
      </c>
      <c r="AW54" s="13" t="str">
        <f t="shared" si="21"/>
        <v>x</v>
      </c>
      <c r="AX54" s="13" t="str">
        <f t="shared" si="22"/>
        <v>x</v>
      </c>
      <c r="AY54" s="13" t="str">
        <f t="shared" si="22"/>
        <v>x</v>
      </c>
      <c r="AZ54" s="13" t="str">
        <f t="shared" si="22"/>
        <v>x</v>
      </c>
      <c r="BA54" s="13" t="str">
        <f t="shared" si="22"/>
        <v>x</v>
      </c>
      <c r="BB54" s="14" t="str">
        <f t="shared" si="22"/>
        <v>x</v>
      </c>
      <c r="BD54" s="3">
        <f t="shared" si="5"/>
        <v>0</v>
      </c>
      <c r="BE54" s="3">
        <v>6</v>
      </c>
      <c r="BF54" s="3">
        <f t="shared" si="6"/>
        <v>6</v>
      </c>
      <c r="BG54" s="38">
        <f t="shared" si="7"/>
        <v>7.8260869565217392</v>
      </c>
    </row>
    <row r="55" spans="1:60">
      <c r="A55" s="6"/>
      <c r="B55" s="5"/>
      <c r="BD55" s="23">
        <f>SUM(BD3:BD54)</f>
        <v>138</v>
      </c>
      <c r="BE55" s="23">
        <f>SUM(BE3:BE54)</f>
        <v>138</v>
      </c>
      <c r="BF55" s="23">
        <f>SUM(BF3:BF54)</f>
        <v>276</v>
      </c>
      <c r="BG55" s="23">
        <f>SUM(BG3:BG54)</f>
        <v>360.00000000000017</v>
      </c>
    </row>
    <row r="56" spans="1:60">
      <c r="A56" s="6"/>
      <c r="B56" s="5"/>
      <c r="C56" s="21">
        <f>SUM(C3:C54)</f>
        <v>0</v>
      </c>
      <c r="D56" s="21">
        <f t="shared" ref="D56:BB56" si="25">SUM(D3:D54)</f>
        <v>0</v>
      </c>
      <c r="E56" s="21">
        <f t="shared" si="25"/>
        <v>0</v>
      </c>
      <c r="F56" s="21">
        <f t="shared" si="25"/>
        <v>0</v>
      </c>
      <c r="G56" s="21">
        <f t="shared" si="25"/>
        <v>0</v>
      </c>
      <c r="H56" s="21">
        <f t="shared" si="25"/>
        <v>0</v>
      </c>
      <c r="I56" s="21">
        <f t="shared" si="25"/>
        <v>0</v>
      </c>
      <c r="J56" s="21">
        <f t="shared" si="25"/>
        <v>0</v>
      </c>
      <c r="K56" s="39">
        <f t="shared" si="25"/>
        <v>0</v>
      </c>
      <c r="L56" s="21">
        <f t="shared" si="25"/>
        <v>5</v>
      </c>
      <c r="M56" s="21">
        <f t="shared" si="25"/>
        <v>1</v>
      </c>
      <c r="N56" s="21">
        <f t="shared" si="25"/>
        <v>1</v>
      </c>
      <c r="O56" s="21">
        <f t="shared" si="25"/>
        <v>1</v>
      </c>
      <c r="P56" s="21">
        <f t="shared" si="25"/>
        <v>1</v>
      </c>
      <c r="Q56" s="21">
        <f t="shared" si="25"/>
        <v>1</v>
      </c>
      <c r="R56" s="39">
        <f t="shared" si="25"/>
        <v>1</v>
      </c>
      <c r="S56" s="21">
        <f t="shared" si="25"/>
        <v>10</v>
      </c>
      <c r="T56" s="21">
        <f t="shared" si="25"/>
        <v>3</v>
      </c>
      <c r="U56" s="21">
        <f t="shared" si="25"/>
        <v>2</v>
      </c>
      <c r="V56" s="21">
        <f t="shared" si="25"/>
        <v>1</v>
      </c>
      <c r="W56" s="21">
        <f t="shared" si="25"/>
        <v>2</v>
      </c>
      <c r="X56" s="21">
        <f t="shared" si="25"/>
        <v>7</v>
      </c>
      <c r="Y56" s="21">
        <f t="shared" si="25"/>
        <v>2</v>
      </c>
      <c r="Z56" s="21">
        <f t="shared" si="25"/>
        <v>1</v>
      </c>
      <c r="AA56" s="21">
        <f t="shared" si="25"/>
        <v>1</v>
      </c>
      <c r="AB56" s="21">
        <f t="shared" si="25"/>
        <v>6</v>
      </c>
      <c r="AC56" s="21">
        <f t="shared" si="25"/>
        <v>2</v>
      </c>
      <c r="AD56" s="21">
        <f t="shared" si="25"/>
        <v>1</v>
      </c>
      <c r="AE56" s="21">
        <f t="shared" si="25"/>
        <v>1</v>
      </c>
      <c r="AF56" s="39">
        <f t="shared" si="25"/>
        <v>0</v>
      </c>
      <c r="AG56" s="21">
        <f t="shared" si="25"/>
        <v>0</v>
      </c>
      <c r="AH56" s="21">
        <f t="shared" si="25"/>
        <v>2</v>
      </c>
      <c r="AI56" s="21">
        <f t="shared" si="25"/>
        <v>0</v>
      </c>
      <c r="AJ56" s="21">
        <f t="shared" si="25"/>
        <v>4</v>
      </c>
      <c r="AK56" s="21">
        <f t="shared" si="25"/>
        <v>5</v>
      </c>
      <c r="AL56" s="39">
        <f t="shared" si="25"/>
        <v>3</v>
      </c>
      <c r="AM56" s="21">
        <f t="shared" si="25"/>
        <v>2</v>
      </c>
      <c r="AN56" s="21">
        <f t="shared" si="25"/>
        <v>2</v>
      </c>
      <c r="AO56" s="21">
        <f t="shared" si="25"/>
        <v>3</v>
      </c>
      <c r="AP56" s="21">
        <f t="shared" si="25"/>
        <v>1</v>
      </c>
      <c r="AQ56" s="39">
        <f t="shared" si="25"/>
        <v>1</v>
      </c>
      <c r="AR56" s="21">
        <f t="shared" si="25"/>
        <v>15</v>
      </c>
      <c r="AS56" s="21">
        <f t="shared" si="25"/>
        <v>9</v>
      </c>
      <c r="AT56" s="21">
        <f t="shared" si="25"/>
        <v>1</v>
      </c>
      <c r="AU56" s="39">
        <f t="shared" si="25"/>
        <v>4</v>
      </c>
      <c r="AV56" s="21">
        <f t="shared" si="25"/>
        <v>3</v>
      </c>
      <c r="AW56" s="21">
        <f t="shared" si="25"/>
        <v>12</v>
      </c>
      <c r="AX56" s="21">
        <f t="shared" si="25"/>
        <v>2</v>
      </c>
      <c r="AY56" s="21">
        <f t="shared" si="25"/>
        <v>4</v>
      </c>
      <c r="AZ56" s="21">
        <f t="shared" si="25"/>
        <v>2</v>
      </c>
      <c r="BA56" s="21">
        <f t="shared" si="25"/>
        <v>7</v>
      </c>
      <c r="BB56" s="39">
        <f t="shared" si="25"/>
        <v>6</v>
      </c>
      <c r="BC56" s="21">
        <f>SUM(C56:BB56)</f>
        <v>138</v>
      </c>
      <c r="BE56" s="46" t="str">
        <f>IF(BE55=BC56,"ok!","update!")</f>
        <v>ok!</v>
      </c>
    </row>
    <row r="57" spans="1:60">
      <c r="A57" s="6"/>
      <c r="B57" s="5"/>
      <c r="C57" s="9" t="s">
        <v>26</v>
      </c>
      <c r="D57" s="9">
        <f>MIN(C$56:BB$56)</f>
        <v>0</v>
      </c>
      <c r="BG57" s="9">
        <f>MAX(BG3:BG54)/MIN(BG3:BG41)</f>
        <v>17.999999999999996</v>
      </c>
      <c r="BH57" s="9" t="s">
        <v>33</v>
      </c>
    </row>
    <row r="58" spans="1:60">
      <c r="A58" s="6"/>
      <c r="B58" s="5"/>
      <c r="C58" s="9" t="s">
        <v>27</v>
      </c>
      <c r="D58" s="9">
        <f>MAX(C$56:BB$56)</f>
        <v>15</v>
      </c>
    </row>
    <row r="59" spans="1:60">
      <c r="A59" s="6"/>
      <c r="B59" s="5"/>
      <c r="C59" s="9" t="s">
        <v>28</v>
      </c>
      <c r="D59" s="22">
        <f>AVERAGE(C$56:BB$56)</f>
        <v>2.6538461538461537</v>
      </c>
    </row>
    <row r="60" spans="1:60">
      <c r="A60" s="6"/>
      <c r="B60" s="5"/>
    </row>
    <row r="61" spans="1:60">
      <c r="A61" s="6"/>
      <c r="B61" s="5"/>
    </row>
  </sheetData>
  <conditionalFormatting sqref="C56:BC56 C3:BB54">
    <cfRule type="cellIs" dxfId="1" priority="2" operator="equal">
      <formula>"x"</formula>
    </cfRule>
  </conditionalFormatting>
  <conditionalFormatting sqref="BE56">
    <cfRule type="cellIs" dxfId="0" priority="1" operator="equal">
      <formula>"ok!"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88DE-A976-416F-A188-A667752E2D7D}">
  <dimension ref="A1:E34"/>
  <sheetViews>
    <sheetView workbookViewId="0">
      <selection activeCell="R14" sqref="R14"/>
    </sheetView>
  </sheetViews>
  <sheetFormatPr baseColWidth="10" defaultRowHeight="15.75"/>
  <cols>
    <col min="1" max="1" width="10.625" customWidth="1"/>
    <col min="2" max="2" width="4.625" customWidth="1"/>
    <col min="3" max="3" width="10.625" customWidth="1"/>
    <col min="4" max="4" width="4.625" customWidth="1"/>
  </cols>
  <sheetData>
    <row r="1" spans="1:5">
      <c r="A1" s="44" t="s">
        <v>122</v>
      </c>
    </row>
    <row r="3" spans="1:5">
      <c r="A3" s="44" t="s">
        <v>129</v>
      </c>
      <c r="B3" s="44"/>
      <c r="C3" s="44" t="s">
        <v>130</v>
      </c>
    </row>
    <row r="4" spans="1:5">
      <c r="A4" t="s">
        <v>134</v>
      </c>
      <c r="C4" t="s">
        <v>153</v>
      </c>
    </row>
    <row r="5" spans="1:5">
      <c r="A5" t="s">
        <v>132</v>
      </c>
      <c r="C5" t="s">
        <v>123</v>
      </c>
    </row>
    <row r="6" spans="1:5">
      <c r="A6" t="s">
        <v>131</v>
      </c>
      <c r="C6" t="s">
        <v>126</v>
      </c>
    </row>
    <row r="7" spans="1:5">
      <c r="A7" t="s">
        <v>138</v>
      </c>
      <c r="C7" t="s">
        <v>125</v>
      </c>
    </row>
    <row r="8" spans="1:5">
      <c r="A8" t="s">
        <v>141</v>
      </c>
      <c r="C8" t="s">
        <v>124</v>
      </c>
    </row>
    <row r="9" spans="1:5">
      <c r="A9" t="s">
        <v>139</v>
      </c>
      <c r="C9" t="s">
        <v>127</v>
      </c>
    </row>
    <row r="10" spans="1:5">
      <c r="A10" t="s">
        <v>140</v>
      </c>
      <c r="C10" t="s">
        <v>128</v>
      </c>
    </row>
    <row r="12" spans="1:5">
      <c r="A12" t="s">
        <v>132</v>
      </c>
      <c r="B12" s="45" t="s">
        <v>133</v>
      </c>
      <c r="C12" t="s">
        <v>134</v>
      </c>
      <c r="E12" t="s">
        <v>135</v>
      </c>
    </row>
    <row r="13" spans="1:5">
      <c r="A13" t="s">
        <v>131</v>
      </c>
      <c r="B13" s="45" t="s">
        <v>133</v>
      </c>
      <c r="C13" t="s">
        <v>134</v>
      </c>
      <c r="E13" t="s">
        <v>137</v>
      </c>
    </row>
    <row r="14" spans="1:5">
      <c r="A14" t="s">
        <v>138</v>
      </c>
      <c r="B14" s="45" t="s">
        <v>133</v>
      </c>
      <c r="C14" t="s">
        <v>134</v>
      </c>
      <c r="E14" t="s">
        <v>143</v>
      </c>
    </row>
    <row r="15" spans="1:5">
      <c r="A15" t="s">
        <v>141</v>
      </c>
      <c r="B15" s="45" t="s">
        <v>133</v>
      </c>
      <c r="C15" t="s">
        <v>134</v>
      </c>
      <c r="E15" t="s">
        <v>152</v>
      </c>
    </row>
    <row r="16" spans="1:5">
      <c r="A16" t="s">
        <v>131</v>
      </c>
      <c r="B16" s="45" t="s">
        <v>133</v>
      </c>
      <c r="C16" t="s">
        <v>132</v>
      </c>
      <c r="E16" t="s">
        <v>136</v>
      </c>
    </row>
    <row r="17" spans="1:5">
      <c r="A17" t="s">
        <v>138</v>
      </c>
      <c r="B17" s="45" t="s">
        <v>133</v>
      </c>
      <c r="C17" t="s">
        <v>132</v>
      </c>
      <c r="E17" t="s">
        <v>144</v>
      </c>
    </row>
    <row r="18" spans="1:5">
      <c r="A18" t="s">
        <v>141</v>
      </c>
      <c r="B18" s="45" t="s">
        <v>133</v>
      </c>
      <c r="C18" t="s">
        <v>132</v>
      </c>
      <c r="E18" t="s">
        <v>145</v>
      </c>
    </row>
    <row r="19" spans="1:5">
      <c r="A19" t="s">
        <v>131</v>
      </c>
      <c r="B19" s="45" t="s">
        <v>133</v>
      </c>
      <c r="C19" t="s">
        <v>138</v>
      </c>
      <c r="E19" t="s">
        <v>142</v>
      </c>
    </row>
    <row r="20" spans="1:5">
      <c r="A20" t="s">
        <v>134</v>
      </c>
      <c r="B20" s="45" t="s">
        <v>133</v>
      </c>
      <c r="C20" t="s">
        <v>139</v>
      </c>
      <c r="E20" t="s">
        <v>146</v>
      </c>
    </row>
    <row r="21" spans="1:5">
      <c r="A21" t="s">
        <v>132</v>
      </c>
      <c r="B21" s="45" t="s">
        <v>133</v>
      </c>
      <c r="C21" t="s">
        <v>139</v>
      </c>
      <c r="E21" t="s">
        <v>147</v>
      </c>
    </row>
    <row r="22" spans="1:5">
      <c r="A22" t="s">
        <v>138</v>
      </c>
      <c r="B22" s="45" t="s">
        <v>133</v>
      </c>
      <c r="C22" t="s">
        <v>139</v>
      </c>
      <c r="E22" t="s">
        <v>148</v>
      </c>
    </row>
    <row r="23" spans="1:5">
      <c r="A23" t="s">
        <v>134</v>
      </c>
      <c r="B23" s="45" t="s">
        <v>133</v>
      </c>
      <c r="C23" t="s">
        <v>140</v>
      </c>
      <c r="E23" t="s">
        <v>149</v>
      </c>
    </row>
    <row r="24" spans="1:5">
      <c r="A24" t="s">
        <v>132</v>
      </c>
      <c r="B24" s="45" t="s">
        <v>133</v>
      </c>
      <c r="C24" t="s">
        <v>140</v>
      </c>
      <c r="E24" t="s">
        <v>150</v>
      </c>
    </row>
    <row r="25" spans="1:5">
      <c r="A25" t="s">
        <v>138</v>
      </c>
      <c r="B25" s="45" t="s">
        <v>133</v>
      </c>
      <c r="C25" t="s">
        <v>140</v>
      </c>
      <c r="E25" t="s">
        <v>151</v>
      </c>
    </row>
    <row r="26" spans="1:5">
      <c r="B26" s="45"/>
    </row>
    <row r="27" spans="1:5">
      <c r="B27" s="45" t="s">
        <v>30</v>
      </c>
      <c r="C27" t="s">
        <v>29</v>
      </c>
      <c r="D27" t="s">
        <v>31</v>
      </c>
    </row>
    <row r="28" spans="1:5">
      <c r="A28" t="s">
        <v>134</v>
      </c>
      <c r="B28">
        <f>COUNTIF(A$12:A$25,$A28)</f>
        <v>2</v>
      </c>
      <c r="C28">
        <f t="shared" ref="C28:C34" si="0">COUNTIF(C$12:C$25,$A28)</f>
        <v>4</v>
      </c>
      <c r="D28">
        <f>+C28+B28</f>
        <v>6</v>
      </c>
    </row>
    <row r="29" spans="1:5">
      <c r="A29" t="s">
        <v>132</v>
      </c>
      <c r="B29">
        <f t="shared" ref="B29:B34" si="1">COUNTIF(A$12:A$25,$A29)</f>
        <v>3</v>
      </c>
      <c r="C29">
        <f t="shared" si="0"/>
        <v>3</v>
      </c>
      <c r="D29">
        <f t="shared" ref="D29:D34" si="2">+C29+B29</f>
        <v>6</v>
      </c>
    </row>
    <row r="30" spans="1:5">
      <c r="A30" t="s">
        <v>131</v>
      </c>
      <c r="B30">
        <f t="shared" si="1"/>
        <v>3</v>
      </c>
      <c r="C30">
        <f t="shared" si="0"/>
        <v>0</v>
      </c>
      <c r="D30">
        <f t="shared" si="2"/>
        <v>3</v>
      </c>
    </row>
    <row r="31" spans="1:5">
      <c r="A31" t="s">
        <v>138</v>
      </c>
      <c r="B31">
        <f t="shared" si="1"/>
        <v>4</v>
      </c>
      <c r="C31">
        <f t="shared" si="0"/>
        <v>1</v>
      </c>
      <c r="D31">
        <f t="shared" si="2"/>
        <v>5</v>
      </c>
    </row>
    <row r="32" spans="1:5">
      <c r="A32" t="s">
        <v>141</v>
      </c>
      <c r="B32">
        <f t="shared" si="1"/>
        <v>2</v>
      </c>
      <c r="C32">
        <f t="shared" si="0"/>
        <v>0</v>
      </c>
      <c r="D32">
        <f t="shared" si="2"/>
        <v>2</v>
      </c>
    </row>
    <row r="33" spans="1:4">
      <c r="A33" t="s">
        <v>139</v>
      </c>
      <c r="B33">
        <f t="shared" si="1"/>
        <v>0</v>
      </c>
      <c r="C33">
        <f t="shared" si="0"/>
        <v>3</v>
      </c>
      <c r="D33">
        <f t="shared" si="2"/>
        <v>3</v>
      </c>
    </row>
    <row r="34" spans="1:4">
      <c r="A34" t="s">
        <v>140</v>
      </c>
      <c r="B34">
        <f t="shared" si="1"/>
        <v>0</v>
      </c>
      <c r="C34">
        <f t="shared" si="0"/>
        <v>3</v>
      </c>
      <c r="D34">
        <f t="shared" si="2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Objekte</vt:lpstr>
      <vt:lpstr>Korrelationen</vt:lpstr>
      <vt:lpstr>Logik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pduerr</cp:lastModifiedBy>
  <dcterms:created xsi:type="dcterms:W3CDTF">2021-11-03T08:22:36Z</dcterms:created>
  <dcterms:modified xsi:type="dcterms:W3CDTF">2022-02-23T14:23:18Z</dcterms:modified>
</cp:coreProperties>
</file>