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ik mig\Desktop\Speciale\Speciale\"/>
    </mc:Choice>
  </mc:AlternateContent>
  <xr:revisionPtr revIDLastSave="0" documentId="13_ncr:1_{35555D33-D2DA-42CE-9BCF-B622CEF4EFF2}" xr6:coauthVersionLast="47" xr6:coauthVersionMax="47" xr10:uidLastSave="{00000000-0000-0000-0000-000000000000}"/>
  <bookViews>
    <workbookView xWindow="-120" yWindow="-120" windowWidth="29040" windowHeight="15840" xr2:uid="{2697F22D-E297-48A1-8D0A-49344F7DD16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3" i="1"/>
  <c r="D4" i="1"/>
  <c r="D5" i="1"/>
  <c r="D6" i="1"/>
  <c r="D7" i="1"/>
  <c r="D8" i="1"/>
  <c r="D9" i="1"/>
  <c r="D10" i="1"/>
  <c r="D11" i="1"/>
  <c r="D2" i="1"/>
  <c r="Y2" i="1"/>
  <c r="AC2" i="1"/>
  <c r="AC7" i="1"/>
  <c r="Y7" i="1"/>
  <c r="AC6" i="1"/>
  <c r="Y6" i="1"/>
  <c r="AC5" i="1"/>
  <c r="Y5" i="1"/>
  <c r="AC4" i="1"/>
  <c r="Y4" i="1"/>
  <c r="AC3" i="1"/>
  <c r="Y3" i="1"/>
</calcChain>
</file>

<file path=xl/sharedStrings.xml><?xml version="1.0" encoding="utf-8"?>
<sst xmlns="http://schemas.openxmlformats.org/spreadsheetml/2006/main" count="88" uniqueCount="88">
  <si>
    <t>Year</t>
  </si>
  <si>
    <t>GDP (constant 2010 US$)</t>
  </si>
  <si>
    <t>Final consumption expenditure (constant 2010 US$)</t>
  </si>
  <si>
    <t>Gross fixed capital formation (constant 2010 US$)</t>
  </si>
  <si>
    <t>GDP (current US$)</t>
  </si>
  <si>
    <t>Total financial assets, consolidated, Eurostat, Total economy</t>
  </si>
  <si>
    <t>Tax revenue (% of GDP)</t>
  </si>
  <si>
    <t>Capital stock, total, % of GDP, IMF</t>
  </si>
  <si>
    <t>General government final consumption expenditure (constant 2010 US$)</t>
  </si>
  <si>
    <t>Median temperature, Ritchie and Roser 2017 (13.3 + anomalies)</t>
  </si>
  <si>
    <t>Upper temperature, Ritchie and Roser 2017</t>
  </si>
  <si>
    <t>Lower temperature, Ritchie and Roser 2017</t>
  </si>
  <si>
    <t>Annual CO2 emiss, Ritchie and Roser 2017</t>
  </si>
  <si>
    <t>US+EU Annual CO2 emiss, Ritchie and Roser 2017</t>
  </si>
  <si>
    <t>ROW Annual CO2 emiss, Ritchie and Roser 2017</t>
  </si>
  <si>
    <t>Cum CO2 emiss, Ritchie and Roser 2017</t>
  </si>
  <si>
    <t>US+EU Cum CO2 emiss, Ritchie and Roser 2017</t>
  </si>
  <si>
    <t>ROW Cum CO2 emiss, Ritchie and Roser 2017</t>
  </si>
  <si>
    <t>NASA Temperature Anomaly</t>
  </si>
  <si>
    <t>Danish GDP (2015 US$) (World bank)</t>
  </si>
  <si>
    <t>Danish Final consumption expenditure (2015 US$) World bank</t>
  </si>
  <si>
    <t>Danish Gross fixed capital formation (2015 US$) World bank</t>
  </si>
  <si>
    <t>Danish Tax revenue (% of GDP) World Bank</t>
  </si>
  <si>
    <t>Danish General government final consumption expenditure (2015 US$) World bank</t>
  </si>
  <si>
    <t>Danish Annual CO2 emiss, Ritchie and Roser 2017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</si>
  <si>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</si>
  <si>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</si>
  <si>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</si>
  <si>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</si>
  <si>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</si>
  <si>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</si>
  <si>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</si>
  <si>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</si>
  <si>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</si>
  <si>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</si>
  <si>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</si>
  <si>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</si>
  <si>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</si>
  <si>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</si>
  <si>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</si>
  <si>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</si>
  <si>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</si>
  <si>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</si>
  <si>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</si>
  <si>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</si>
  <si>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</si>
  <si>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</si>
  <si>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</si>
  <si>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</si>
  <si>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</si>
  <si>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</si>
  <si>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</si>
  <si>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</si>
  <si>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</si>
  <si>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</si>
  <si>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</si>
  <si>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</si>
  <si>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</si>
  <si>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</si>
  <si>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</si>
  <si>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</si>
  <si>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</si>
  <si>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</si>
  <si>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</si>
  <si>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</si>
  <si>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</si>
  <si>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</si>
  <si>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</si>
  <si>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</si>
  <si>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</si>
  <si>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</si>
  <si>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</si>
  <si>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</si>
  <si>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</si>
  <si>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</si>
  <si>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</si>
  <si>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</si>
  <si>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</si>
  <si>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</si>
  <si>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</si>
  <si>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</si>
  <si>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</si>
  <si>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</si>
  <si>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Danish Gross Capital stock, % of GDP, IMF</t>
  </si>
  <si>
    <t>GDP (constant 2015 US$)</t>
  </si>
  <si>
    <t>Final consumption expenditure (constant 2015 US$)</t>
  </si>
  <si>
    <t>Gross fixed capital formation (constant 2015 US$)</t>
  </si>
  <si>
    <t>General government final consumption expenditure (constant 2015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</si>
</sst>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.7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4" fontId="2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A132-7FAE-417B-B7A0-C8B34BC9EFF4}">
  <dimension ref="A1:AD59"/>
  <sheetViews>
    <sheetView tabSelected="1" workbookViewId="0">
      <pane xSplit="1" topLeftCell="B1" activePane="topRight" state="frozen"/>
      <selection pane="topRight" activeCell="L13" sqref="L13"/>
    </sheetView>
  </sheetViews>
  <sheetFormatPr defaultRowHeight="15" x14ac:dyDescent="0.25"/>
  <cols>
    <col min="4" max="4" width="19.85546875" customWidth="1"/>
    <col min="6" max="6" width="12" bestFit="1" customWidth="1"/>
    <col min="12" max="12" width="12" bestFit="1" customWidth="1"/>
    <col min="32" max="32" width="16.7109375" customWidth="1"/>
  </cols>
  <sheetData>
    <row r="1" spans="1:30" x14ac:dyDescent="0.25">
      <c r="A1" t="s">
        <v>0</v>
      </c>
      <c r="B1" s="2" t="s">
        <v>84</v>
      </c>
      <c r="C1" t="s">
        <v>1</v>
      </c>
      <c r="D1" s="2" t="s">
        <v>85</v>
      </c>
      <c r="E1" t="s">
        <v>2</v>
      </c>
      <c r="F1" s="2" t="s">
        <v>86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2" t="s">
        <v>87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83</v>
      </c>
      <c r="AC1" t="s">
        <v>23</v>
      </c>
      <c r="AD1" t="s">
        <v>24</v>
      </c>
    </row>
    <row r="2" spans="1:30" x14ac:dyDescent="0.25">
      <c r="A2" t="s">
        <v>25</v>
      </c>
      <c r="B2">
        <v>10903171726682.49</v>
      </c>
      <c r="C2">
        <v>11330809662734.1</v>
      </c>
      <c r="D2" s="2">
        <f>B2*0.77</f>
        <v>8395442229545.5176</v>
      </c>
      <c r="E2" s="2">
        <v>8724723440305.2881</v>
      </c>
      <c r="F2" s="2">
        <f>B2*0.28</f>
        <v>3052888083471.0977</v>
      </c>
      <c r="G2" s="2">
        <v>3172626705565.5596</v>
      </c>
      <c r="H2">
        <v>1365928467609.1042</v>
      </c>
      <c r="I2" s="2">
        <v>1365928467609.1042</v>
      </c>
      <c r="J2">
        <v>13.446023176256439</v>
      </c>
      <c r="K2">
        <v>280.66086680274481</v>
      </c>
      <c r="L2" s="2">
        <f>B2*0.22</f>
        <v>2398697779870.1479</v>
      </c>
      <c r="M2" s="2">
        <v>2492778125801.5107</v>
      </c>
      <c r="N2">
        <v>-2.1000000000000001E-2</v>
      </c>
      <c r="O2">
        <v>8.0000000000000002E-3</v>
      </c>
      <c r="P2">
        <v>-0.05</v>
      </c>
      <c r="Q2">
        <v>9.428230000000001</v>
      </c>
      <c r="R2">
        <v>5.3755554300000004</v>
      </c>
      <c r="S2">
        <v>4.0526745700000006</v>
      </c>
      <c r="T2">
        <v>306202000000</v>
      </c>
      <c r="U2">
        <v>241744000000</v>
      </c>
      <c r="V2">
        <v>64458000000</v>
      </c>
      <c r="W2" s="1">
        <v>-0.02</v>
      </c>
      <c r="X2">
        <v>82924593126.710159</v>
      </c>
      <c r="Y2" s="2">
        <f t="shared" ref="Y2:Y6" si="0">0.77*X2</f>
        <v>63851936707.566826</v>
      </c>
      <c r="Z2">
        <v>282030121.19619012</v>
      </c>
      <c r="AA2" s="2">
        <v>29.0073425021526</v>
      </c>
      <c r="AB2" s="3">
        <v>105.916064942322</v>
      </c>
      <c r="AC2" s="2">
        <f t="shared" ref="AC2:AC6" si="1">0.22*X2</f>
        <v>18243410487.876236</v>
      </c>
      <c r="AD2">
        <v>29749520</v>
      </c>
    </row>
    <row r="3" spans="1:30" x14ac:dyDescent="0.25">
      <c r="A3" t="s">
        <v>26</v>
      </c>
      <c r="B3">
        <v>11316399618087.906</v>
      </c>
      <c r="C3">
        <v>11820592277037.17</v>
      </c>
      <c r="D3" s="2">
        <f t="shared" ref="D3:D11" si="2">B3*0.77</f>
        <v>8713627705927.6885</v>
      </c>
      <c r="E3" s="2">
        <v>9101856053318.6211</v>
      </c>
      <c r="F3" s="2">
        <f t="shared" ref="F3:F28" si="3">B3*0.28</f>
        <v>3168591893064.6143</v>
      </c>
      <c r="G3" s="2">
        <v>3309765837570.4077</v>
      </c>
      <c r="H3">
        <v>1420807996581.4304</v>
      </c>
      <c r="I3" s="2">
        <v>1420807996581.4304</v>
      </c>
      <c r="J3">
        <v>13.601564842691449</v>
      </c>
      <c r="K3">
        <v>275.57759107573958</v>
      </c>
      <c r="L3" s="2">
        <f t="shared" ref="L3:L11" si="4">B3*0.22</f>
        <v>2489607915979.3394</v>
      </c>
      <c r="M3" s="2">
        <v>2600530300948.1772</v>
      </c>
      <c r="N3">
        <v>-3.2000000000000001E-2</v>
      </c>
      <c r="O3">
        <v>-7.0000000000000001E-3</v>
      </c>
      <c r="P3">
        <v>-6.8000000000000005E-2</v>
      </c>
      <c r="Q3">
        <v>9.4686000000000003</v>
      </c>
      <c r="R3">
        <v>5.4473002600000004</v>
      </c>
      <c r="S3">
        <v>4.0212997399999999</v>
      </c>
      <c r="T3">
        <v>315672000000</v>
      </c>
      <c r="U3">
        <v>247191000000</v>
      </c>
      <c r="V3">
        <v>68481000000</v>
      </c>
      <c r="W3" s="1">
        <v>0.05</v>
      </c>
      <c r="X3">
        <v>88214214003.314224</v>
      </c>
      <c r="Y3" s="2">
        <f t="shared" si="0"/>
        <v>67924944782.551956</v>
      </c>
      <c r="Z3">
        <v>221010418.58545449</v>
      </c>
      <c r="AA3" s="2">
        <v>29.0073425021526</v>
      </c>
      <c r="AB3" s="3">
        <v>103.39396209632601</v>
      </c>
      <c r="AC3" s="2">
        <f t="shared" si="1"/>
        <v>19407127080.72913</v>
      </c>
      <c r="AD3">
        <v>31701866</v>
      </c>
    </row>
    <row r="4" spans="1:30" x14ac:dyDescent="0.25">
      <c r="A4" t="s">
        <v>27</v>
      </c>
      <c r="B4">
        <v>11917983660029.986</v>
      </c>
      <c r="C4">
        <v>12478660762818.547</v>
      </c>
      <c r="D4" s="2">
        <f t="shared" si="2"/>
        <v>9176847418223.0898</v>
      </c>
      <c r="E4" s="2">
        <v>9608568787370.2813</v>
      </c>
      <c r="F4" s="2">
        <f t="shared" si="3"/>
        <v>3337035424808.3965</v>
      </c>
      <c r="G4" s="2">
        <v>3494025013589.1934</v>
      </c>
      <c r="H4">
        <v>1525368141119.7249</v>
      </c>
      <c r="I4" s="2">
        <v>1525368141119.7249</v>
      </c>
      <c r="J4">
        <v>13.391324665989817</v>
      </c>
      <c r="K4">
        <v>269.30844816430954</v>
      </c>
      <c r="L4" s="2">
        <f t="shared" si="4"/>
        <v>2621956405206.5972</v>
      </c>
      <c r="M4" s="2">
        <v>2745305367820.0806</v>
      </c>
      <c r="N4">
        <v>-7.6999999999999999E-2</v>
      </c>
      <c r="O4">
        <v>-5.6000000000000001E-2</v>
      </c>
      <c r="P4">
        <v>-0.106</v>
      </c>
      <c r="Q4">
        <v>9.8576199999999989</v>
      </c>
      <c r="R4">
        <v>5.7023432399999994</v>
      </c>
      <c r="S4">
        <v>4.1552767599999996</v>
      </c>
      <c r="T4">
        <v>325528000000</v>
      </c>
      <c r="U4">
        <v>252893000000</v>
      </c>
      <c r="V4">
        <v>72635000000</v>
      </c>
      <c r="W4" s="1">
        <v>0.04</v>
      </c>
      <c r="X4">
        <v>93213156641.943008</v>
      </c>
      <c r="Y4" s="2">
        <f t="shared" si="0"/>
        <v>71774130614.296112</v>
      </c>
      <c r="Z4">
        <v>382489402.15852189</v>
      </c>
      <c r="AA4" s="2">
        <v>29.0073425021526</v>
      </c>
      <c r="AB4" s="3">
        <v>101.26564186654301</v>
      </c>
      <c r="AC4" s="2">
        <f t="shared" si="1"/>
        <v>20506894461.227463</v>
      </c>
      <c r="AD4">
        <v>36889884</v>
      </c>
    </row>
    <row r="5" spans="1:30" x14ac:dyDescent="0.25">
      <c r="A5" t="s">
        <v>28</v>
      </c>
      <c r="B5">
        <v>12535978325027.25</v>
      </c>
      <c r="C5">
        <v>13128648625813.615</v>
      </c>
      <c r="D5" s="2">
        <f t="shared" si="2"/>
        <v>9652703310270.9824</v>
      </c>
      <c r="E5" s="2">
        <v>10109059441876.484</v>
      </c>
      <c r="F5" s="2">
        <f t="shared" si="3"/>
        <v>3510073931007.6304</v>
      </c>
      <c r="G5" s="2">
        <v>3676021615227.8125</v>
      </c>
      <c r="H5">
        <v>1642418624432.0496</v>
      </c>
      <c r="I5" s="2">
        <v>1642418624432.0496</v>
      </c>
      <c r="J5">
        <v>13.494088961242765</v>
      </c>
      <c r="K5">
        <v>265.6404137969746</v>
      </c>
      <c r="L5" s="2">
        <f t="shared" si="4"/>
        <v>2757915231505.9951</v>
      </c>
      <c r="M5" s="2">
        <v>2888302697678.9956</v>
      </c>
      <c r="N5">
        <v>7.5999999999999998E-2</v>
      </c>
      <c r="O5">
        <v>0.106</v>
      </c>
      <c r="P5">
        <v>4.1000000000000002E-2</v>
      </c>
      <c r="Q5">
        <v>10.397110000000001</v>
      </c>
      <c r="R5">
        <v>6.0215378199999998</v>
      </c>
      <c r="S5">
        <v>4.3755721800000016</v>
      </c>
      <c r="T5">
        <v>335926000000</v>
      </c>
      <c r="U5">
        <v>258915000000</v>
      </c>
      <c r="V5">
        <v>77011000000</v>
      </c>
      <c r="W5" s="1">
        <v>7.0000000000000007E-2</v>
      </c>
      <c r="X5">
        <v>93806944242.822479</v>
      </c>
      <c r="Y5" s="2">
        <f t="shared" si="0"/>
        <v>72231347066.973312</v>
      </c>
      <c r="Z5">
        <v>523132380.23316306</v>
      </c>
      <c r="AA5" s="2">
        <v>29.0073425021526</v>
      </c>
      <c r="AB5" s="3">
        <v>103.97527167432899</v>
      </c>
      <c r="AC5" s="2">
        <f t="shared" si="1"/>
        <v>20637527733.420944</v>
      </c>
      <c r="AD5">
        <v>40667910</v>
      </c>
    </row>
    <row r="6" spans="1:30" x14ac:dyDescent="0.25">
      <c r="A6" t="s">
        <v>29</v>
      </c>
      <c r="B6">
        <v>13358123455238.629</v>
      </c>
      <c r="C6">
        <v>14003591970274.375</v>
      </c>
      <c r="D6" s="2">
        <f t="shared" si="2"/>
        <v>10285755060533.744</v>
      </c>
      <c r="E6" s="2">
        <v>10782765817111.27</v>
      </c>
      <c r="F6" s="2">
        <f t="shared" si="3"/>
        <v>3740274567466.8164</v>
      </c>
      <c r="G6" s="2">
        <v>3921005751676.8252</v>
      </c>
      <c r="H6">
        <v>1799750133470.231</v>
      </c>
      <c r="I6" s="2">
        <v>1799750133470.231</v>
      </c>
      <c r="J6">
        <v>13.914333334157082</v>
      </c>
      <c r="K6">
        <v>258.89751762264876</v>
      </c>
      <c r="L6" s="2">
        <f t="shared" si="4"/>
        <v>2938787160152.4985</v>
      </c>
      <c r="M6" s="2">
        <v>3080790233460.3623</v>
      </c>
      <c r="N6">
        <v>-0.14499999999999999</v>
      </c>
      <c r="O6">
        <v>-0.112</v>
      </c>
      <c r="P6">
        <v>-0.17199999999999999</v>
      </c>
      <c r="Q6">
        <v>10.991650000000002</v>
      </c>
      <c r="R6">
        <v>6.2637945199999994</v>
      </c>
      <c r="S6">
        <v>4.7278554800000023</v>
      </c>
      <c r="T6">
        <v>346918000000</v>
      </c>
      <c r="U6">
        <v>265179000000</v>
      </c>
      <c r="V6">
        <v>81739000000</v>
      </c>
      <c r="W6" s="1">
        <v>-0.2</v>
      </c>
      <c r="X6">
        <v>102502790015.05942</v>
      </c>
      <c r="Y6" s="2">
        <f t="shared" si="0"/>
        <v>78927148311.595749</v>
      </c>
      <c r="Z6">
        <v>666751969.86761761</v>
      </c>
      <c r="AA6" s="2">
        <v>29.0073425021526</v>
      </c>
      <c r="AB6" s="3">
        <v>99.556688913256394</v>
      </c>
      <c r="AC6" s="2">
        <f t="shared" si="1"/>
        <v>22550613803.313072</v>
      </c>
      <c r="AD6">
        <v>43146930</v>
      </c>
    </row>
    <row r="7" spans="1:30" x14ac:dyDescent="0.25">
      <c r="A7" t="s">
        <v>30</v>
      </c>
      <c r="B7">
        <v>14099383164522.227</v>
      </c>
      <c r="C7">
        <v>14784811336797.73</v>
      </c>
      <c r="D7" s="2">
        <f t="shared" si="2"/>
        <v>10856525036682.115</v>
      </c>
      <c r="E7" s="2">
        <v>11384304729334.252</v>
      </c>
      <c r="F7" s="2">
        <f t="shared" si="3"/>
        <v>3947827286066.2236</v>
      </c>
      <c r="G7" s="2">
        <v>4139747174303.3647</v>
      </c>
      <c r="H7">
        <v>1959504190373.8289</v>
      </c>
      <c r="I7" s="2">
        <v>1959504190373.8289</v>
      </c>
      <c r="J7">
        <v>13.887401452344212</v>
      </c>
      <c r="K7">
        <v>255.05845451469023</v>
      </c>
      <c r="L7" s="2">
        <f t="shared" si="4"/>
        <v>3101864296194.8896</v>
      </c>
      <c r="M7" s="2">
        <v>3252658494095.5005</v>
      </c>
      <c r="N7">
        <v>-7.2999999999999995E-2</v>
      </c>
      <c r="O7">
        <v>-0.04</v>
      </c>
      <c r="P7">
        <v>-9.7000000000000003E-2</v>
      </c>
      <c r="Q7">
        <v>11.487100000000003</v>
      </c>
      <c r="R7">
        <v>6.4588219900000006</v>
      </c>
      <c r="S7">
        <v>5.0282780100000029</v>
      </c>
      <c r="T7">
        <v>358404000000</v>
      </c>
      <c r="U7">
        <v>271638000000</v>
      </c>
      <c r="V7">
        <v>86766000000</v>
      </c>
      <c r="W7" s="1">
        <v>-0.1</v>
      </c>
      <c r="X7">
        <v>107172053291.77757</v>
      </c>
      <c r="Y7" s="2">
        <f>0.77*X7</f>
        <v>82522481034.668732</v>
      </c>
      <c r="Z7">
        <v>350863341.46914238</v>
      </c>
      <c r="AA7" s="2">
        <v>29.0073425021526</v>
      </c>
      <c r="AB7" s="3">
        <v>99.328880176837799</v>
      </c>
      <c r="AC7" s="2">
        <f>0.22*X7</f>
        <v>23577851724.191067</v>
      </c>
      <c r="AD7">
        <v>44293370</v>
      </c>
    </row>
    <row r="8" spans="1:30" x14ac:dyDescent="0.25">
      <c r="A8" t="s">
        <v>31</v>
      </c>
      <c r="B8">
        <v>14904829213886.104</v>
      </c>
      <c r="C8">
        <v>15642967210743.684</v>
      </c>
      <c r="D8" s="2">
        <f t="shared" si="2"/>
        <v>11476718494692.301</v>
      </c>
      <c r="E8" s="2">
        <v>12045084752272.637</v>
      </c>
      <c r="F8" s="2">
        <f t="shared" si="3"/>
        <v>4173352179888.1094</v>
      </c>
      <c r="G8" s="2">
        <v>4380030819008.2319</v>
      </c>
      <c r="H8">
        <v>2126016691857.6868</v>
      </c>
      <c r="I8" s="2">
        <v>2126016691857.6868</v>
      </c>
      <c r="J8">
        <v>14.121140578177046</v>
      </c>
      <c r="K8">
        <v>251.56107162088034</v>
      </c>
      <c r="L8" s="2">
        <f t="shared" si="4"/>
        <v>3279062427054.9429</v>
      </c>
      <c r="M8" s="2">
        <v>3441452786363.6104</v>
      </c>
      <c r="N8">
        <v>4.2999999999999997E-2</v>
      </c>
      <c r="O8">
        <v>7.4999999999999997E-2</v>
      </c>
      <c r="P8">
        <v>1.7999999999999999E-2</v>
      </c>
      <c r="Q8">
        <v>12.06696</v>
      </c>
      <c r="R8">
        <v>6.6841563199999996</v>
      </c>
      <c r="S8">
        <v>5.3828036800000003</v>
      </c>
      <c r="T8">
        <v>370472000000</v>
      </c>
      <c r="U8">
        <v>278322000000</v>
      </c>
      <c r="V8">
        <v>92150000000</v>
      </c>
      <c r="W8" s="1">
        <v>-0.05</v>
      </c>
      <c r="X8">
        <v>110109542934.50946</v>
      </c>
      <c r="Y8">
        <v>85416230026.668594</v>
      </c>
      <c r="Z8">
        <v>546267854.49751747</v>
      </c>
      <c r="AA8" s="2">
        <v>29.0073425021526</v>
      </c>
      <c r="AB8" s="3">
        <v>99.432155475528006</v>
      </c>
      <c r="AC8">
        <v>25702147835.28479</v>
      </c>
      <c r="AD8">
        <v>50078412</v>
      </c>
    </row>
    <row r="9" spans="1:30" x14ac:dyDescent="0.25">
      <c r="A9" t="s">
        <v>32</v>
      </c>
      <c r="B9">
        <v>15523764396442.279</v>
      </c>
      <c r="C9">
        <v>16332189573500.342</v>
      </c>
      <c r="D9" s="2">
        <f t="shared" si="2"/>
        <v>11953298585260.555</v>
      </c>
      <c r="E9" s="2">
        <v>12575785971595.264</v>
      </c>
      <c r="F9" s="2">
        <f t="shared" si="3"/>
        <v>4346654031003.8384</v>
      </c>
      <c r="G9" s="2">
        <v>4573013080580.0957</v>
      </c>
      <c r="H9">
        <v>2262461772123.5571</v>
      </c>
      <c r="I9" s="2">
        <v>2262461772123.5571</v>
      </c>
      <c r="J9">
        <v>14.316945250209887</v>
      </c>
      <c r="K9">
        <v>248.83466441404229</v>
      </c>
      <c r="L9" s="2">
        <f t="shared" si="4"/>
        <v>3415228167217.3013</v>
      </c>
      <c r="M9" s="2">
        <v>3593081706170.0752</v>
      </c>
      <c r="N9">
        <v>-0.14699999999999999</v>
      </c>
      <c r="O9">
        <v>-0.121</v>
      </c>
      <c r="P9">
        <v>-0.17</v>
      </c>
      <c r="Q9">
        <v>12.452310000000001</v>
      </c>
      <c r="R9">
        <v>6.8519266999999999</v>
      </c>
      <c r="S9">
        <v>5.6003833000000007</v>
      </c>
      <c r="T9">
        <v>382924000000</v>
      </c>
      <c r="U9">
        <v>285174000000</v>
      </c>
      <c r="V9">
        <v>97750000000</v>
      </c>
      <c r="W9" s="1">
        <v>-0.02</v>
      </c>
      <c r="X9">
        <v>116199008072.37704</v>
      </c>
      <c r="Y9">
        <v>91416999955.912857</v>
      </c>
      <c r="Z9">
        <v>571206363.71678758</v>
      </c>
      <c r="AA9" s="2">
        <v>29.0073425021526</v>
      </c>
      <c r="AB9" s="3">
        <v>97.753911014544002</v>
      </c>
      <c r="AC9">
        <v>27753956197.996647</v>
      </c>
      <c r="AD9">
        <v>49026428</v>
      </c>
    </row>
    <row r="10" spans="1:30" x14ac:dyDescent="0.25">
      <c r="A10" t="s">
        <v>33</v>
      </c>
      <c r="B10">
        <v>16446230832818.865</v>
      </c>
      <c r="C10">
        <v>17344024294588.066</v>
      </c>
      <c r="D10" s="2">
        <f t="shared" si="2"/>
        <v>12663597741270.527</v>
      </c>
      <c r="E10" s="2">
        <v>13354898706832.811</v>
      </c>
      <c r="F10" s="2">
        <f t="shared" si="3"/>
        <v>4604944633189.2822</v>
      </c>
      <c r="G10" s="2">
        <v>4856326802484.6592</v>
      </c>
      <c r="H10">
        <v>2440686658195.8853</v>
      </c>
      <c r="I10" s="2">
        <v>2440686658195.8853</v>
      </c>
      <c r="J10">
        <v>14.604720402343322</v>
      </c>
      <c r="K10">
        <v>245.39447541435391</v>
      </c>
      <c r="L10" s="2">
        <f t="shared" si="4"/>
        <v>3618170783220.1504</v>
      </c>
      <c r="M10" s="2">
        <v>3815685344809.3745</v>
      </c>
      <c r="N10">
        <v>-0.115</v>
      </c>
      <c r="O10">
        <v>-9.6000000000000002E-2</v>
      </c>
      <c r="P10">
        <v>-0.13500000000000001</v>
      </c>
      <c r="Q10">
        <v>13.08722</v>
      </c>
      <c r="R10">
        <v>7.1647097899999999</v>
      </c>
      <c r="S10">
        <v>5.9225102100000004</v>
      </c>
      <c r="T10">
        <v>396013000000</v>
      </c>
      <c r="U10">
        <v>292339000000</v>
      </c>
      <c r="V10">
        <v>103674000000</v>
      </c>
      <c r="W10" s="1">
        <v>-7.0000000000000007E-2</v>
      </c>
      <c r="X10">
        <v>122651627971.63857</v>
      </c>
      <c r="Y10">
        <v>95183852728.325134</v>
      </c>
      <c r="Z10">
        <v>618409372.28603005</v>
      </c>
      <c r="AA10" s="2">
        <v>29.0073425021526</v>
      </c>
      <c r="AB10" s="3">
        <v>96.054467511133694</v>
      </c>
      <c r="AC10">
        <v>29356497474.259033</v>
      </c>
      <c r="AD10">
        <v>53272676</v>
      </c>
    </row>
    <row r="11" spans="1:30" x14ac:dyDescent="0.25">
      <c r="A11" t="s">
        <v>34</v>
      </c>
      <c r="B11">
        <v>17402562800215.502</v>
      </c>
      <c r="C11">
        <v>18405010174811.57</v>
      </c>
      <c r="D11" s="2">
        <f t="shared" si="2"/>
        <v>13399973356165.938</v>
      </c>
      <c r="E11" s="2">
        <v>14171857834604.91</v>
      </c>
      <c r="F11" s="2">
        <f t="shared" si="3"/>
        <v>4872717584060.3408</v>
      </c>
      <c r="G11" s="2">
        <v>5153402848947.2402</v>
      </c>
      <c r="H11">
        <v>2687618511875.3203</v>
      </c>
      <c r="I11" s="2">
        <v>2687618511875.3203</v>
      </c>
      <c r="J11">
        <v>14.481759207243075</v>
      </c>
      <c r="K11">
        <v>238.35927230300973</v>
      </c>
      <c r="L11" s="2">
        <f t="shared" si="4"/>
        <v>3828563816047.4106</v>
      </c>
      <c r="M11" s="2">
        <v>4049102238458.5454</v>
      </c>
      <c r="N11">
        <v>0.246</v>
      </c>
      <c r="O11">
        <v>0.26700000000000002</v>
      </c>
      <c r="P11">
        <v>0.223</v>
      </c>
      <c r="Q11">
        <v>13.872599999999998</v>
      </c>
      <c r="R11">
        <v>7.5692905900000005</v>
      </c>
      <c r="S11">
        <v>6.303309409999998</v>
      </c>
      <c r="T11">
        <v>409884000000</v>
      </c>
      <c r="U11">
        <v>299908000000</v>
      </c>
      <c r="V11">
        <v>109976000000</v>
      </c>
      <c r="W11" s="1">
        <v>7.0000000000000007E-2</v>
      </c>
      <c r="X11">
        <v>130635327084.43539</v>
      </c>
      <c r="Y11">
        <v>100937033497.70598</v>
      </c>
      <c r="Z11">
        <v>680040624.7702632</v>
      </c>
      <c r="AA11" s="2">
        <v>29.0073425021526</v>
      </c>
      <c r="AB11" s="3">
        <v>93.511445488829295</v>
      </c>
      <c r="AC11">
        <v>31413622497.991467</v>
      </c>
      <c r="AD11">
        <v>59342588</v>
      </c>
    </row>
    <row r="12" spans="1:30" x14ac:dyDescent="0.25">
      <c r="A12" t="s">
        <v>35</v>
      </c>
      <c r="B12">
        <v>18093193615253.879</v>
      </c>
      <c r="C12">
        <v>19121142968130.801</v>
      </c>
      <c r="D12">
        <v>14460172262167.439</v>
      </c>
      <c r="E12">
        <v>14794789815887.541</v>
      </c>
      <c r="F12" s="2">
        <f t="shared" si="3"/>
        <v>5066094212271.0869</v>
      </c>
      <c r="G12">
        <v>5482413446028.8027</v>
      </c>
      <c r="H12">
        <v>2956427004677.7158</v>
      </c>
      <c r="I12" s="2">
        <v>2956427004677.7158</v>
      </c>
      <c r="J12">
        <v>14.035572466235273</v>
      </c>
      <c r="K12">
        <v>229.48293710956034</v>
      </c>
      <c r="L12">
        <v>4531415563085.8643</v>
      </c>
      <c r="M12">
        <v>4245266815744.2002</v>
      </c>
      <c r="N12">
        <v>8.0000000000000002E-3</v>
      </c>
      <c r="O12">
        <v>2.9000000000000001E-2</v>
      </c>
      <c r="P12">
        <v>-1.7000000000000001E-2</v>
      </c>
      <c r="Q12">
        <v>14.874509999999999</v>
      </c>
      <c r="R12">
        <v>8.0121935299999993</v>
      </c>
      <c r="S12">
        <v>6.8623164699999997</v>
      </c>
      <c r="T12">
        <v>424759000000</v>
      </c>
      <c r="U12">
        <v>307920000000</v>
      </c>
      <c r="V12">
        <v>116839000000</v>
      </c>
      <c r="W12" s="1">
        <v>0.03</v>
      </c>
      <c r="X12">
        <v>132721366598.94156</v>
      </c>
      <c r="Y12">
        <v>104429480166.36365</v>
      </c>
      <c r="Z12">
        <v>860808462.92363799</v>
      </c>
      <c r="AA12" s="2">
        <v>29.0073425021526</v>
      </c>
      <c r="AB12" s="3">
        <v>95.413355077592399</v>
      </c>
      <c r="AC12">
        <v>33360344848.407318</v>
      </c>
      <c r="AD12">
        <v>62039320</v>
      </c>
    </row>
    <row r="13" spans="1:30" x14ac:dyDescent="0.25">
      <c r="A13" t="s">
        <v>36</v>
      </c>
      <c r="B13">
        <v>18866906740753.176</v>
      </c>
      <c r="C13">
        <v>19950881958373.352</v>
      </c>
      <c r="D13">
        <v>15097712168095.641</v>
      </c>
      <c r="E13">
        <v>15465683708303.168</v>
      </c>
      <c r="F13" s="2">
        <f t="shared" si="3"/>
        <v>5282733887410.8896</v>
      </c>
      <c r="G13">
        <v>5711165079864.915</v>
      </c>
      <c r="H13">
        <v>3265916202193.7642</v>
      </c>
      <c r="I13" s="2">
        <v>3265916202193.7642</v>
      </c>
      <c r="J13">
        <v>13.850599429905721</v>
      </c>
      <c r="K13">
        <v>223.93724825905997</v>
      </c>
      <c r="L13">
        <v>4691231550504.8135</v>
      </c>
      <c r="M13">
        <v>4407393557117.6904</v>
      </c>
      <c r="N13">
        <v>-0.28999999999999998</v>
      </c>
      <c r="O13">
        <v>-0.26300000000000001</v>
      </c>
      <c r="P13">
        <v>-0.311</v>
      </c>
      <c r="Q13">
        <v>15.44336</v>
      </c>
      <c r="R13">
        <v>8.11747482</v>
      </c>
      <c r="S13">
        <v>7.3258851800000002</v>
      </c>
      <c r="T13">
        <v>440201000000</v>
      </c>
      <c r="U13">
        <v>316037000000</v>
      </c>
      <c r="V13">
        <v>124164000000</v>
      </c>
      <c r="W13" s="1">
        <v>-0.09</v>
      </c>
      <c r="X13">
        <v>136709637791.28058</v>
      </c>
      <c r="Y13">
        <v>106825888797.50005</v>
      </c>
      <c r="Z13">
        <v>1152817010.258657</v>
      </c>
      <c r="AA13" s="2">
        <v>29.0073425021526</v>
      </c>
      <c r="AB13" s="3">
        <v>96.000738127475799</v>
      </c>
      <c r="AC13">
        <v>35403184968.616272</v>
      </c>
      <c r="AD13">
        <v>57009548</v>
      </c>
    </row>
    <row r="14" spans="1:30" x14ac:dyDescent="0.25">
      <c r="A14" t="s">
        <v>37</v>
      </c>
      <c r="B14">
        <v>19926485883334.883</v>
      </c>
      <c r="C14">
        <v>21103397235737.883</v>
      </c>
      <c r="D14">
        <v>15897823854569.205</v>
      </c>
      <c r="E14">
        <v>16309259706167.277</v>
      </c>
      <c r="F14" s="2">
        <f t="shared" si="3"/>
        <v>5579416047333.7676</v>
      </c>
      <c r="G14">
        <v>6104842185210.7998</v>
      </c>
      <c r="H14">
        <v>3766742423960.9395</v>
      </c>
      <c r="I14" s="2">
        <v>3766742423960.9395</v>
      </c>
      <c r="J14">
        <v>14.093189935663911</v>
      </c>
      <c r="K14">
        <v>218.83154513084713</v>
      </c>
      <c r="L14">
        <v>4842609463397.0342</v>
      </c>
      <c r="M14">
        <v>4557893653493.04</v>
      </c>
      <c r="N14">
        <v>4.2999999999999997E-2</v>
      </c>
      <c r="O14">
        <v>7.4999999999999997E-2</v>
      </c>
      <c r="P14">
        <v>2.4E-2</v>
      </c>
      <c r="Q14">
        <v>16.059919999999998</v>
      </c>
      <c r="R14">
        <v>8.4382438299999993</v>
      </c>
      <c r="S14">
        <v>7.6216761699999989</v>
      </c>
      <c r="T14">
        <v>456263000000</v>
      </c>
      <c r="U14">
        <v>324476000000</v>
      </c>
      <c r="V14">
        <v>131787000000</v>
      </c>
      <c r="W14" s="1">
        <v>0.01</v>
      </c>
      <c r="X14">
        <v>142081486258.60492</v>
      </c>
      <c r="Y14">
        <v>108254176412.20064</v>
      </c>
      <c r="Z14">
        <v>1369743398.0076818</v>
      </c>
      <c r="AA14">
        <v>29.0073425021526</v>
      </c>
      <c r="AB14" s="3">
        <v>93.931478247291807</v>
      </c>
      <c r="AC14">
        <v>36970542731.501381</v>
      </c>
      <c r="AD14">
        <v>59594060</v>
      </c>
    </row>
    <row r="15" spans="1:30" x14ac:dyDescent="0.25">
      <c r="A15" t="s">
        <v>38</v>
      </c>
      <c r="B15">
        <v>21203262217967.996</v>
      </c>
      <c r="C15">
        <v>22489485686141.762</v>
      </c>
      <c r="D15">
        <v>16694478730257.139</v>
      </c>
      <c r="E15">
        <v>17153225492281.564</v>
      </c>
      <c r="F15" s="2">
        <f t="shared" si="3"/>
        <v>5936913421031.0391</v>
      </c>
      <c r="G15">
        <v>6573965586830.4844</v>
      </c>
      <c r="H15">
        <v>4590009798336.1035</v>
      </c>
      <c r="I15" s="2">
        <v>4590009798336.1035</v>
      </c>
      <c r="J15">
        <v>14.05872240628276</v>
      </c>
      <c r="K15">
        <v>217.76670368615527</v>
      </c>
      <c r="L15">
        <v>4991420540611.5146</v>
      </c>
      <c r="M15">
        <v>4718214438179.5703</v>
      </c>
      <c r="N15">
        <v>6.4000000000000001E-2</v>
      </c>
      <c r="O15">
        <v>8.6999999999999994E-2</v>
      </c>
      <c r="P15">
        <v>4.9000000000000002E-2</v>
      </c>
      <c r="Q15">
        <v>16.93338</v>
      </c>
      <c r="R15">
        <v>8.83260735</v>
      </c>
      <c r="S15">
        <v>8.1007726499999997</v>
      </c>
      <c r="T15">
        <v>473193000000</v>
      </c>
      <c r="U15">
        <v>333308000000</v>
      </c>
      <c r="V15">
        <v>139885000000</v>
      </c>
      <c r="W15" s="1">
        <v>0.16</v>
      </c>
      <c r="X15">
        <v>147896804897.97757</v>
      </c>
      <c r="Y15">
        <v>114554942023.69949</v>
      </c>
      <c r="Z15">
        <v>1624293807.2539098</v>
      </c>
      <c r="AA15">
        <v>28.921772626939429</v>
      </c>
      <c r="AB15" s="3">
        <v>93.485981077347503</v>
      </c>
      <c r="AC15">
        <v>37646736548.401108</v>
      </c>
      <c r="AD15">
        <v>59222050</v>
      </c>
    </row>
    <row r="16" spans="1:30" x14ac:dyDescent="0.25">
      <c r="A16" t="s">
        <v>39</v>
      </c>
      <c r="B16">
        <v>21583944256162.672</v>
      </c>
      <c r="C16">
        <v>22944284150597.516</v>
      </c>
      <c r="D16">
        <v>17006214541082.119</v>
      </c>
      <c r="E16">
        <v>17450006433230.881</v>
      </c>
      <c r="F16" s="2">
        <f t="shared" si="3"/>
        <v>6043504391725.5488</v>
      </c>
      <c r="G16">
        <v>6456181950318.1064</v>
      </c>
      <c r="H16">
        <v>5293695702158.0088</v>
      </c>
      <c r="I16" s="2">
        <v>5293695702158.0088</v>
      </c>
      <c r="J16">
        <v>14.359532862040426</v>
      </c>
      <c r="K16">
        <v>214.84480449311769</v>
      </c>
      <c r="L16">
        <v>5167570881918.1807</v>
      </c>
      <c r="M16">
        <v>4862472716925.29</v>
      </c>
      <c r="N16">
        <v>-0.29599999999999999</v>
      </c>
      <c r="O16">
        <v>-0.27700000000000002</v>
      </c>
      <c r="P16">
        <v>-0.313</v>
      </c>
      <c r="Q16">
        <v>16.966409999999996</v>
      </c>
      <c r="R16">
        <v>8.5947142799999998</v>
      </c>
      <c r="S16">
        <v>8.3716957199999964</v>
      </c>
      <c r="T16">
        <v>490161000000</v>
      </c>
      <c r="U16">
        <v>341903000000</v>
      </c>
      <c r="V16">
        <v>148258000000</v>
      </c>
      <c r="W16" s="1">
        <v>-0.08</v>
      </c>
      <c r="X16">
        <v>146236819663.33539</v>
      </c>
      <c r="Y16">
        <v>113278302020.29668</v>
      </c>
      <c r="Z16">
        <v>1747751430.271045</v>
      </c>
      <c r="AA16">
        <v>29.108401333986567</v>
      </c>
      <c r="AB16" s="3">
        <v>99.785875629051404</v>
      </c>
      <c r="AC16">
        <v>38262777183.910538</v>
      </c>
      <c r="AD16">
        <v>55041790</v>
      </c>
    </row>
    <row r="17" spans="1:30" x14ac:dyDescent="0.25">
      <c r="A17" t="s">
        <v>40</v>
      </c>
      <c r="B17">
        <v>21720758806293.156</v>
      </c>
      <c r="C17">
        <v>23113599084128.953</v>
      </c>
      <c r="D17">
        <v>17536039206900.979</v>
      </c>
      <c r="E17">
        <v>18026456025505.211</v>
      </c>
      <c r="F17" s="2">
        <f t="shared" si="3"/>
        <v>6081812465762.084</v>
      </c>
      <c r="G17">
        <v>6344088601011.5791</v>
      </c>
      <c r="H17">
        <v>5893650775882.9453</v>
      </c>
      <c r="I17" s="2">
        <v>5893650775882.9453</v>
      </c>
      <c r="J17">
        <v>14.238623465633449</v>
      </c>
      <c r="K17">
        <v>219.47037547856775</v>
      </c>
      <c r="L17">
        <v>5452994396875.9316</v>
      </c>
      <c r="M17">
        <v>5156237785391.0996</v>
      </c>
      <c r="N17">
        <v>-0.33200000000000002</v>
      </c>
      <c r="O17">
        <v>-0.316</v>
      </c>
      <c r="P17">
        <v>-0.35</v>
      </c>
      <c r="Q17">
        <v>16.867320000000003</v>
      </c>
      <c r="R17">
        <v>8.2873958200000004</v>
      </c>
      <c r="S17">
        <v>8.5799241800000026</v>
      </c>
      <c r="T17">
        <v>507027000000</v>
      </c>
      <c r="U17">
        <v>350190000000</v>
      </c>
      <c r="V17">
        <v>156837000000</v>
      </c>
      <c r="W17" s="1">
        <v>-0.02</v>
      </c>
      <c r="X17">
        <v>144106668435.12067</v>
      </c>
      <c r="Y17">
        <v>115432362319.19763</v>
      </c>
      <c r="Z17">
        <v>2001135442.1122949</v>
      </c>
      <c r="AA17">
        <v>26.718374015554868</v>
      </c>
      <c r="AB17" s="3">
        <v>105.19951060018001</v>
      </c>
      <c r="AC17">
        <v>37931057964.848465</v>
      </c>
      <c r="AD17">
        <v>55744904</v>
      </c>
    </row>
    <row r="18" spans="1:30" x14ac:dyDescent="0.25">
      <c r="A18" t="s">
        <v>41</v>
      </c>
      <c r="B18">
        <v>22872652957185.219</v>
      </c>
      <c r="C18">
        <v>24351319893541.918</v>
      </c>
      <c r="D18">
        <v>18278865528894.645</v>
      </c>
      <c r="E18">
        <v>18846482138710.863</v>
      </c>
      <c r="F18" s="2">
        <f t="shared" si="3"/>
        <v>6404342828011.8623</v>
      </c>
      <c r="G18">
        <v>6653854910384.6211</v>
      </c>
      <c r="H18">
        <v>6411824170473.3037</v>
      </c>
      <c r="I18" s="2">
        <v>6411824170473.3037</v>
      </c>
      <c r="J18">
        <v>14.276735012170578</v>
      </c>
      <c r="K18">
        <v>220.77786769816842</v>
      </c>
      <c r="L18">
        <v>5594742266717.9229</v>
      </c>
      <c r="M18">
        <v>5309670180308.9805</v>
      </c>
      <c r="N18">
        <v>-0.25</v>
      </c>
      <c r="O18">
        <v>-0.23</v>
      </c>
      <c r="P18">
        <v>-0.26600000000000001</v>
      </c>
      <c r="Q18">
        <v>17.850880000000004</v>
      </c>
      <c r="R18">
        <v>8.7712449499999998</v>
      </c>
      <c r="S18">
        <v>9.0796350500000038</v>
      </c>
      <c r="T18">
        <v>524879000000</v>
      </c>
      <c r="U18">
        <v>358961000000</v>
      </c>
      <c r="V18">
        <v>165918000000</v>
      </c>
      <c r="W18" s="1">
        <v>-0.11</v>
      </c>
      <c r="X18">
        <v>152644421028.95859</v>
      </c>
      <c r="Y18">
        <v>123040895000.10234</v>
      </c>
      <c r="Z18">
        <v>1841778192.7269988</v>
      </c>
      <c r="AA18">
        <v>26.485810001563493</v>
      </c>
      <c r="AB18" s="3">
        <v>101.565408960059</v>
      </c>
      <c r="AC18">
        <v>39571183382.262115</v>
      </c>
      <c r="AD18">
        <v>60102740</v>
      </c>
    </row>
    <row r="19" spans="1:30" x14ac:dyDescent="0.25">
      <c r="A19" t="s">
        <v>42</v>
      </c>
      <c r="B19">
        <v>23810312479140.059</v>
      </c>
      <c r="C19">
        <v>25312453509544</v>
      </c>
      <c r="D19">
        <v>18871939022372.258</v>
      </c>
      <c r="E19">
        <v>19499055796705.852</v>
      </c>
      <c r="F19" s="2">
        <f t="shared" si="3"/>
        <v>6666887494159.2168</v>
      </c>
      <c r="G19">
        <v>6924088360151.3164</v>
      </c>
      <c r="H19">
        <v>7251631959615.5664</v>
      </c>
      <c r="I19" s="2">
        <v>7251631959615.5664</v>
      </c>
      <c r="J19">
        <v>14.390037254693018</v>
      </c>
      <c r="K19">
        <v>219.62169422815018</v>
      </c>
      <c r="L19">
        <v>5706390770000.6699</v>
      </c>
      <c r="M19">
        <v>5431969824465.4297</v>
      </c>
      <c r="N19">
        <v>2.1000000000000001E-2</v>
      </c>
      <c r="O19">
        <v>3.9E-2</v>
      </c>
      <c r="P19">
        <v>7.0000000000000001E-3</v>
      </c>
      <c r="Q19">
        <v>18.408719999999999</v>
      </c>
      <c r="R19">
        <v>8.8513463700000017</v>
      </c>
      <c r="S19">
        <v>9.5573736299999972</v>
      </c>
      <c r="T19">
        <v>543289000000</v>
      </c>
      <c r="U19">
        <v>367813000000</v>
      </c>
      <c r="V19">
        <v>175476000000</v>
      </c>
      <c r="W19" s="1">
        <v>0.17</v>
      </c>
      <c r="X19">
        <v>155499315943.77109</v>
      </c>
      <c r="Y19">
        <v>125344021869.80284</v>
      </c>
      <c r="Z19">
        <v>2022541444.4612622</v>
      </c>
      <c r="AA19">
        <v>27.070720120738258</v>
      </c>
      <c r="AB19" s="3">
        <v>104.10403727628599</v>
      </c>
      <c r="AC19">
        <v>40210691494.946693</v>
      </c>
      <c r="AD19">
        <v>61817816</v>
      </c>
    </row>
    <row r="20" spans="1:30" x14ac:dyDescent="0.25">
      <c r="A20" t="s">
        <v>43</v>
      </c>
      <c r="B20">
        <v>24795358040292.871</v>
      </c>
      <c r="C20">
        <v>26314927802469.578</v>
      </c>
      <c r="D20">
        <v>19601073249562.23</v>
      </c>
      <c r="E20">
        <v>20256652290619.023</v>
      </c>
      <c r="F20" s="2">
        <f t="shared" si="3"/>
        <v>6942700251282.0049</v>
      </c>
      <c r="G20">
        <v>7320446889129.623</v>
      </c>
      <c r="H20">
        <v>8537716758226.7441</v>
      </c>
      <c r="I20" s="2">
        <v>8537716758226.7441</v>
      </c>
      <c r="J20">
        <v>14.457260701214505</v>
      </c>
      <c r="K20">
        <v>220.18952023148245</v>
      </c>
      <c r="L20">
        <v>5897481350185.7881</v>
      </c>
      <c r="M20">
        <v>5622367060511.9404</v>
      </c>
      <c r="N20">
        <v>-6.2E-2</v>
      </c>
      <c r="O20">
        <v>-4.2000000000000003E-2</v>
      </c>
      <c r="P20">
        <v>-7.6999999999999999E-2</v>
      </c>
      <c r="Q20">
        <v>18.621580000000002</v>
      </c>
      <c r="R20">
        <v>9.1269670400000003</v>
      </c>
      <c r="S20">
        <v>9.4946129600000013</v>
      </c>
      <c r="T20">
        <v>561910000000</v>
      </c>
      <c r="U20">
        <v>376940000000</v>
      </c>
      <c r="V20">
        <v>184970000000</v>
      </c>
      <c r="W20" s="1">
        <v>0.06</v>
      </c>
      <c r="X20">
        <v>158961210494.93451</v>
      </c>
      <c r="Y20">
        <v>129304783317.33698</v>
      </c>
      <c r="Z20">
        <v>2011467753.1155617</v>
      </c>
      <c r="AA20">
        <v>28.135581823055684</v>
      </c>
      <c r="AB20" s="3">
        <v>105.950238868009</v>
      </c>
      <c r="AC20">
        <v>42819554465.276817</v>
      </c>
      <c r="AD20">
        <v>61096424</v>
      </c>
    </row>
    <row r="21" spans="1:30" x14ac:dyDescent="0.25">
      <c r="A21" t="s">
        <v>44</v>
      </c>
      <c r="B21">
        <v>25830764481744.449</v>
      </c>
      <c r="C21">
        <v>27409306765597.078</v>
      </c>
      <c r="D21">
        <v>20298768486945.652</v>
      </c>
      <c r="E21">
        <v>21024821047096.441</v>
      </c>
      <c r="F21" s="2">
        <f t="shared" si="3"/>
        <v>7232614054888.4463</v>
      </c>
      <c r="G21">
        <v>7639161101813.7178</v>
      </c>
      <c r="H21">
        <v>9919291179107.1602</v>
      </c>
      <c r="I21" s="2">
        <v>9919291179107.1602</v>
      </c>
      <c r="J21">
        <v>14.186401201092256</v>
      </c>
      <c r="K21">
        <v>220.09237961809606</v>
      </c>
      <c r="L21">
        <v>6049282363108.2402</v>
      </c>
      <c r="M21">
        <v>5786712425948.7197</v>
      </c>
      <c r="N21">
        <v>8.4000000000000005E-2</v>
      </c>
      <c r="O21">
        <v>0.104</v>
      </c>
      <c r="P21">
        <v>6.2E-2</v>
      </c>
      <c r="Q21">
        <v>19.660189999999997</v>
      </c>
      <c r="R21">
        <v>9.3113221500000005</v>
      </c>
      <c r="S21">
        <v>10.348867849999996</v>
      </c>
      <c r="T21">
        <v>581572000000</v>
      </c>
      <c r="U21">
        <v>386251000000</v>
      </c>
      <c r="V21">
        <v>195321000000</v>
      </c>
      <c r="W21" s="1">
        <v>0.16</v>
      </c>
      <c r="X21">
        <v>165111596943.1409</v>
      </c>
      <c r="Y21">
        <v>132334687195.49046</v>
      </c>
      <c r="Z21">
        <v>2287400249.7084227</v>
      </c>
      <c r="AA21">
        <v>28.603434790909688</v>
      </c>
      <c r="AB21" s="3">
        <v>106.0803627043</v>
      </c>
      <c r="AC21">
        <v>45076603853.856743</v>
      </c>
      <c r="AD21">
        <v>62978228</v>
      </c>
    </row>
    <row r="22" spans="1:30" x14ac:dyDescent="0.25">
      <c r="A22" t="s">
        <v>45</v>
      </c>
      <c r="B22">
        <v>26315651407304.867</v>
      </c>
      <c r="C22">
        <v>27918975158710.027</v>
      </c>
      <c r="D22">
        <v>20682707623067.375</v>
      </c>
      <c r="E22">
        <v>21474029248908.141</v>
      </c>
      <c r="F22" s="2">
        <f t="shared" si="3"/>
        <v>7368382394045.3633</v>
      </c>
      <c r="G22">
        <v>7738834871295.8506</v>
      </c>
      <c r="H22">
        <v>11176090648737.035</v>
      </c>
      <c r="I22" s="2">
        <v>11176090648737.035</v>
      </c>
      <c r="J22">
        <v>14.100423412467279</v>
      </c>
      <c r="K22">
        <v>223.29977563216431</v>
      </c>
      <c r="L22">
        <v>6204218416080.3281</v>
      </c>
      <c r="M22">
        <v>5942997183408.4102</v>
      </c>
      <c r="N22">
        <v>0.13600000000000001</v>
      </c>
      <c r="O22">
        <v>0.152</v>
      </c>
      <c r="P22">
        <v>0.11799999999999999</v>
      </c>
      <c r="Q22">
        <v>19.454669999999997</v>
      </c>
      <c r="R22">
        <v>9.0234840500000004</v>
      </c>
      <c r="S22">
        <v>10.431185949999996</v>
      </c>
      <c r="T22">
        <v>601026000000</v>
      </c>
      <c r="U22">
        <v>395275000000</v>
      </c>
      <c r="V22">
        <v>205751000000</v>
      </c>
      <c r="W22" s="1">
        <v>0.27</v>
      </c>
      <c r="X22">
        <v>164314130489.67542</v>
      </c>
      <c r="Y22">
        <v>131660449113.16464</v>
      </c>
      <c r="Z22">
        <v>2434414011.2845469</v>
      </c>
      <c r="AA22">
        <v>28.525874596726926</v>
      </c>
      <c r="AB22" s="3">
        <v>110.29708400838101</v>
      </c>
      <c r="AC22">
        <v>46546492371.634354</v>
      </c>
      <c r="AD22">
        <v>60348444</v>
      </c>
    </row>
    <row r="23" spans="1:30" x14ac:dyDescent="0.25">
      <c r="A23" t="s">
        <v>46</v>
      </c>
      <c r="B23">
        <v>26824107597639.621</v>
      </c>
      <c r="C23">
        <v>28459745981619.309</v>
      </c>
      <c r="D23">
        <v>21019641285514.059</v>
      </c>
      <c r="E23">
        <v>21842791463698.68</v>
      </c>
      <c r="F23" s="2">
        <f t="shared" si="3"/>
        <v>7510750127339.0947</v>
      </c>
      <c r="G23">
        <v>7746015143178.7422</v>
      </c>
      <c r="H23">
        <v>11573270780402.383</v>
      </c>
      <c r="I23" s="2">
        <v>11573270780402.383</v>
      </c>
      <c r="J23">
        <v>14.373113803255787</v>
      </c>
      <c r="K23">
        <v>226.7330144497115</v>
      </c>
      <c r="L23">
        <v>6374576116955.5303</v>
      </c>
      <c r="M23">
        <v>6106300780627.8896</v>
      </c>
      <c r="N23">
        <v>1.7999999999999999E-2</v>
      </c>
      <c r="O23">
        <v>3.4000000000000002E-2</v>
      </c>
      <c r="P23">
        <v>-1E-3</v>
      </c>
      <c r="Q23">
        <v>18.856459999999998</v>
      </c>
      <c r="R23">
        <v>8.6060288899999993</v>
      </c>
      <c r="S23">
        <v>10.250431109999999</v>
      </c>
      <c r="T23">
        <v>619882000000</v>
      </c>
      <c r="U23">
        <v>403881000000</v>
      </c>
      <c r="V23">
        <v>216001000000</v>
      </c>
      <c r="W23" s="1">
        <v>0.33</v>
      </c>
      <c r="X23">
        <v>163219594375.44968</v>
      </c>
      <c r="Y23">
        <v>131672638937.14058</v>
      </c>
      <c r="Z23">
        <v>2042990976.7999401</v>
      </c>
      <c r="AA23">
        <v>28.047752211860953</v>
      </c>
      <c r="AB23" s="3">
        <v>114.15367501220599</v>
      </c>
      <c r="AC23">
        <v>47762866677.22551</v>
      </c>
      <c r="AD23">
        <v>51773060</v>
      </c>
    </row>
    <row r="24" spans="1:30" x14ac:dyDescent="0.25">
      <c r="A24" t="s">
        <v>47</v>
      </c>
      <c r="B24">
        <v>26929716800586.598</v>
      </c>
      <c r="C24">
        <v>28570835366108.172</v>
      </c>
      <c r="D24">
        <v>21353007059493.211</v>
      </c>
      <c r="E24">
        <v>22214078842000.035</v>
      </c>
      <c r="F24" s="2">
        <f t="shared" si="3"/>
        <v>7540320704164.248</v>
      </c>
      <c r="G24">
        <v>7521708502157.4805</v>
      </c>
      <c r="H24">
        <v>11462228381522.369</v>
      </c>
      <c r="I24" s="2">
        <v>11462228381522.369</v>
      </c>
      <c r="J24">
        <v>14.840188316166568</v>
      </c>
      <c r="K24">
        <v>233.79711539889885</v>
      </c>
      <c r="L24">
        <v>6520785378613.1289</v>
      </c>
      <c r="M24">
        <v>6253746320706.5703</v>
      </c>
      <c r="N24">
        <v>6.5000000000000002E-2</v>
      </c>
      <c r="O24">
        <v>8.5999999999999993E-2</v>
      </c>
      <c r="P24">
        <v>3.6999999999999998E-2</v>
      </c>
      <c r="Q24">
        <v>18.694980000000001</v>
      </c>
      <c r="R24">
        <v>8.2775235200000008</v>
      </c>
      <c r="S24">
        <v>10.41745648</v>
      </c>
      <c r="T24">
        <v>638576000000</v>
      </c>
      <c r="U24">
        <v>412158000000</v>
      </c>
      <c r="V24">
        <v>226418000000</v>
      </c>
      <c r="W24" s="1">
        <v>0.13</v>
      </c>
      <c r="X24">
        <v>169233539427.68875</v>
      </c>
      <c r="Y24">
        <v>134346775700.79333</v>
      </c>
      <c r="Z24">
        <v>1708112875.9712598</v>
      </c>
      <c r="AA24">
        <v>27.099193363892205</v>
      </c>
      <c r="AB24" s="3">
        <v>111.594848388342</v>
      </c>
      <c r="AC24">
        <v>49325146932.223457</v>
      </c>
      <c r="AD24">
        <v>53684428</v>
      </c>
    </row>
    <row r="25" spans="1:30" x14ac:dyDescent="0.25">
      <c r="A25" t="s">
        <v>48</v>
      </c>
      <c r="B25">
        <v>27643115515257.34</v>
      </c>
      <c r="C25">
        <v>29263523863935.836</v>
      </c>
      <c r="D25">
        <v>21961039136790.75</v>
      </c>
      <c r="E25">
        <v>22840958226003.297</v>
      </c>
      <c r="F25" s="2">
        <f t="shared" si="3"/>
        <v>7740072344272.0557</v>
      </c>
      <c r="G25">
        <v>7564373662295.7861</v>
      </c>
      <c r="H25">
        <v>11693424982408.014</v>
      </c>
      <c r="I25" s="2">
        <v>11693424982408.014</v>
      </c>
      <c r="J25">
        <v>15.077558292209382</v>
      </c>
      <c r="K25">
        <v>238.1910169926864</v>
      </c>
      <c r="L25">
        <v>6660023042992.9336</v>
      </c>
      <c r="M25">
        <v>6382825654527.5703</v>
      </c>
      <c r="N25">
        <v>0.222</v>
      </c>
      <c r="O25">
        <v>0.24399999999999999</v>
      </c>
      <c r="P25">
        <v>0.19800000000000001</v>
      </c>
      <c r="Q25">
        <v>18.625249999999998</v>
      </c>
      <c r="R25">
        <v>8.2664327800000006</v>
      </c>
      <c r="S25">
        <v>10.358817219999997</v>
      </c>
      <c r="T25">
        <v>657202000000</v>
      </c>
      <c r="U25">
        <v>420424000000</v>
      </c>
      <c r="V25">
        <v>236778000000</v>
      </c>
      <c r="W25" s="1">
        <v>0.31</v>
      </c>
      <c r="X25">
        <v>173626963822.70297</v>
      </c>
      <c r="Y25">
        <v>136008490745.35881</v>
      </c>
      <c r="Z25">
        <v>1974715640.9139271</v>
      </c>
      <c r="AA25">
        <v>27.806520745054858</v>
      </c>
      <c r="AB25" s="3">
        <v>111.801503520417</v>
      </c>
      <c r="AC25">
        <v>49295765431.415443</v>
      </c>
      <c r="AD25">
        <v>50167910</v>
      </c>
    </row>
    <row r="26" spans="1:30" x14ac:dyDescent="0.25">
      <c r="A26" t="s">
        <v>49</v>
      </c>
      <c r="B26">
        <v>28935290803395.227</v>
      </c>
      <c r="C26">
        <v>30585878124764.27</v>
      </c>
      <c r="D26">
        <v>22628611755351.699</v>
      </c>
      <c r="E26">
        <v>23489962761116.113</v>
      </c>
      <c r="F26" s="2">
        <f t="shared" si="3"/>
        <v>8101881424950.6641</v>
      </c>
      <c r="G26">
        <v>7911320729721.4365</v>
      </c>
      <c r="H26">
        <v>12133505126444.158</v>
      </c>
      <c r="I26" s="2">
        <v>12133505126444.158</v>
      </c>
      <c r="J26">
        <v>15.132583683442776</v>
      </c>
      <c r="K26">
        <v>236.32256621756389</v>
      </c>
      <c r="L26">
        <v>6760208918218.9941</v>
      </c>
      <c r="M26">
        <v>6481679781951.0195</v>
      </c>
      <c r="N26">
        <v>3.0000000000000001E-3</v>
      </c>
      <c r="O26">
        <v>2.4E-2</v>
      </c>
      <c r="P26">
        <v>-2.1999999999999999E-2</v>
      </c>
      <c r="Q26">
        <v>19.296859999999999</v>
      </c>
      <c r="R26">
        <v>8.4021273599999997</v>
      </c>
      <c r="S26">
        <v>10.894732639999999</v>
      </c>
      <c r="T26">
        <v>676499000000</v>
      </c>
      <c r="U26">
        <v>428827000000</v>
      </c>
      <c r="V26">
        <v>247672000000</v>
      </c>
      <c r="W26" s="1">
        <v>0.16</v>
      </c>
      <c r="X26">
        <v>180860502606.80399</v>
      </c>
      <c r="Y26">
        <v>138397931979.17902</v>
      </c>
      <c r="Z26">
        <v>1804175512.011801</v>
      </c>
      <c r="AA26">
        <v>29.010374304973634</v>
      </c>
      <c r="AB26" s="3">
        <v>111.041306433671</v>
      </c>
      <c r="AC26">
        <v>48475168455.500389</v>
      </c>
      <c r="AD26">
        <v>50856492</v>
      </c>
    </row>
    <row r="27" spans="1:30" x14ac:dyDescent="0.25">
      <c r="A27" t="s">
        <v>50</v>
      </c>
      <c r="B27">
        <v>30005493403052.969</v>
      </c>
      <c r="C27">
        <v>31727882195516.738</v>
      </c>
      <c r="D27">
        <v>23430967222534.602</v>
      </c>
      <c r="E27">
        <v>24292230024778.238</v>
      </c>
      <c r="F27" s="2">
        <f t="shared" si="3"/>
        <v>8401538152854.832</v>
      </c>
      <c r="G27">
        <v>8245747571162.1289</v>
      </c>
      <c r="H27">
        <v>12749380203780.994</v>
      </c>
      <c r="I27" s="2">
        <v>12749380203780.994</v>
      </c>
      <c r="J27">
        <v>15.280864922302307</v>
      </c>
      <c r="K27">
        <v>235.56150602510951</v>
      </c>
      <c r="L27">
        <v>7024094018748.6641</v>
      </c>
      <c r="M27">
        <v>6725983278101.7598</v>
      </c>
      <c r="N27">
        <v>-6.3E-2</v>
      </c>
      <c r="O27">
        <v>-4.2000000000000003E-2</v>
      </c>
      <c r="P27">
        <v>-8.5999999999999993E-2</v>
      </c>
      <c r="Q27">
        <v>19.880390000000002</v>
      </c>
      <c r="R27">
        <v>8.5046084400000002</v>
      </c>
      <c r="S27">
        <v>11.375781560000002</v>
      </c>
      <c r="T27">
        <v>696377000000</v>
      </c>
      <c r="U27">
        <v>437331000000</v>
      </c>
      <c r="V27">
        <v>259046000000</v>
      </c>
      <c r="W27" s="1">
        <v>0.12</v>
      </c>
      <c r="X27">
        <v>188101708262.8302</v>
      </c>
      <c r="Y27">
        <v>143595246222.19785</v>
      </c>
      <c r="Z27">
        <v>1715353232.7674263</v>
      </c>
      <c r="AA27">
        <v>30.502808598157138</v>
      </c>
      <c r="AB27" s="3">
        <v>111.325140820889</v>
      </c>
      <c r="AC27">
        <v>49551182464.244499</v>
      </c>
      <c r="AD27">
        <v>60065330</v>
      </c>
    </row>
    <row r="28" spans="1:30" x14ac:dyDescent="0.25">
      <c r="A28" t="s">
        <v>51</v>
      </c>
      <c r="B28">
        <v>31038542448007.035</v>
      </c>
      <c r="C28">
        <v>32808811843335.734</v>
      </c>
      <c r="D28">
        <v>24341168511932.734</v>
      </c>
      <c r="E28">
        <v>25183680762322.27</v>
      </c>
      <c r="F28" s="2">
        <f t="shared" si="3"/>
        <v>8690791885441.9707</v>
      </c>
      <c r="G28">
        <v>8620320530941.7285</v>
      </c>
      <c r="H28">
        <v>15068916829408.039</v>
      </c>
      <c r="I28" s="2">
        <v>15068916829408.039</v>
      </c>
      <c r="J28">
        <v>15.340073162343213</v>
      </c>
      <c r="K28">
        <v>233.16406605537483</v>
      </c>
      <c r="L28">
        <v>7257727280287.6094</v>
      </c>
      <c r="M28">
        <v>6970012620830.0898</v>
      </c>
      <c r="N28">
        <v>4.8000000000000001E-2</v>
      </c>
      <c r="O28">
        <v>7.0999999999999994E-2</v>
      </c>
      <c r="P28">
        <v>2.3E-2</v>
      </c>
      <c r="Q28">
        <v>20.489610000000003</v>
      </c>
      <c r="R28">
        <v>8.5041093200000013</v>
      </c>
      <c r="S28">
        <v>11.985500680000001</v>
      </c>
      <c r="T28">
        <v>716868000000</v>
      </c>
      <c r="U28">
        <v>445836000000</v>
      </c>
      <c r="V28">
        <v>271032000000</v>
      </c>
      <c r="W28" s="1">
        <v>0.18</v>
      </c>
      <c r="X28">
        <v>197326551524.82315</v>
      </c>
      <c r="Y28">
        <v>150924865260.7092</v>
      </c>
      <c r="Z28">
        <v>2181070937.216701</v>
      </c>
      <c r="AA28">
        <v>32.743360129723335</v>
      </c>
      <c r="AB28" s="3">
        <v>111.480412758345</v>
      </c>
      <c r="AC28">
        <v>49936356198.807152</v>
      </c>
      <c r="AD28">
        <v>58907150</v>
      </c>
    </row>
    <row r="29" spans="1:30" x14ac:dyDescent="0.25">
      <c r="A29" t="s">
        <v>52</v>
      </c>
      <c r="B29">
        <v>32196955709682.125</v>
      </c>
      <c r="C29">
        <v>34018999338997.496</v>
      </c>
      <c r="D29">
        <v>25135689192529.641</v>
      </c>
      <c r="E29">
        <v>25988484568559.195</v>
      </c>
      <c r="F29">
        <v>9255508253668.7988</v>
      </c>
      <c r="G29">
        <v>9033991858014.1133</v>
      </c>
      <c r="H29">
        <v>17145470800482.371</v>
      </c>
      <c r="I29" s="2">
        <v>17145470800482.371</v>
      </c>
      <c r="J29">
        <v>15.835811141619262</v>
      </c>
      <c r="K29">
        <v>231.28388765396599</v>
      </c>
      <c r="L29">
        <v>7472674500974.9258</v>
      </c>
      <c r="M29">
        <v>7181687440084.5195</v>
      </c>
      <c r="N29">
        <v>0.35799999999999998</v>
      </c>
      <c r="O29">
        <v>0.38900000000000001</v>
      </c>
      <c r="P29">
        <v>0.33200000000000002</v>
      </c>
      <c r="Q29">
        <v>21.010749999999998</v>
      </c>
      <c r="R29">
        <v>8.7383397299999999</v>
      </c>
      <c r="S29">
        <v>12.272410269999998</v>
      </c>
      <c r="T29">
        <v>737879000000</v>
      </c>
      <c r="U29">
        <v>454574000000</v>
      </c>
      <c r="V29">
        <v>283305000000</v>
      </c>
      <c r="W29" s="1">
        <v>0.33</v>
      </c>
      <c r="X29">
        <v>197828286475.17914</v>
      </c>
      <c r="Y29">
        <v>149224613416.1402</v>
      </c>
      <c r="Z29">
        <v>2794254483.1771064</v>
      </c>
      <c r="AA29">
        <v>32.221692168643024</v>
      </c>
      <c r="AB29" s="3">
        <v>118.898932061146</v>
      </c>
      <c r="AC29">
        <v>50245843689.078896</v>
      </c>
      <c r="AD29">
        <v>58346470</v>
      </c>
    </row>
    <row r="30" spans="1:30" x14ac:dyDescent="0.25">
      <c r="A30" t="s">
        <v>53</v>
      </c>
      <c r="B30">
        <v>33690340677052.66</v>
      </c>
      <c r="C30">
        <v>35592016031272.023</v>
      </c>
      <c r="D30">
        <v>26029417958039.023</v>
      </c>
      <c r="E30">
        <v>26917704653981.453</v>
      </c>
      <c r="F30">
        <v>9810531782468.5273</v>
      </c>
      <c r="G30">
        <v>9650602762229.4551</v>
      </c>
      <c r="H30">
        <v>19183316238398.926</v>
      </c>
      <c r="I30" s="2">
        <v>19183316238398.926</v>
      </c>
      <c r="J30">
        <v>15.443294272652249</v>
      </c>
      <c r="K30">
        <v>227.23341913408353</v>
      </c>
      <c r="L30">
        <v>7627139775764.1943</v>
      </c>
      <c r="M30">
        <v>7332047070841.8896</v>
      </c>
      <c r="N30">
        <v>0.20499999999999999</v>
      </c>
      <c r="O30">
        <v>0.23100000000000001</v>
      </c>
      <c r="P30">
        <v>0.17499999999999999</v>
      </c>
      <c r="Q30">
        <v>21.785120000000003</v>
      </c>
      <c r="R30">
        <v>8.8999518500000008</v>
      </c>
      <c r="S30">
        <v>12.885168150000002</v>
      </c>
      <c r="T30">
        <v>759665000000</v>
      </c>
      <c r="U30">
        <v>463474000000</v>
      </c>
      <c r="V30">
        <v>296191000000</v>
      </c>
      <c r="W30" s="1">
        <v>0.41</v>
      </c>
      <c r="X30">
        <v>197801379443.83356</v>
      </c>
      <c r="Y30">
        <v>147327856472.26599</v>
      </c>
      <c r="Z30">
        <v>2637854599.9551287</v>
      </c>
      <c r="AA30">
        <v>32.445838010958362</v>
      </c>
      <c r="AB30" s="3">
        <v>126.580622480882</v>
      </c>
      <c r="AC30">
        <v>50206735983.428741</v>
      </c>
      <c r="AD30">
        <v>55112276</v>
      </c>
    </row>
    <row r="31" spans="1:30" x14ac:dyDescent="0.25">
      <c r="A31" t="s">
        <v>54</v>
      </c>
      <c r="B31">
        <v>34955153475228.832</v>
      </c>
      <c r="C31">
        <v>36900880975705.617</v>
      </c>
      <c r="D31">
        <v>26837857071262.848</v>
      </c>
      <c r="E31">
        <v>27760495431417.656</v>
      </c>
      <c r="F31">
        <v>10352264540538.682</v>
      </c>
      <c r="G31">
        <v>10199861325405.189</v>
      </c>
      <c r="H31">
        <v>20104046643927.277</v>
      </c>
      <c r="I31" s="2">
        <v>20104046643927.277</v>
      </c>
      <c r="J31">
        <v>14.511267090891707</v>
      </c>
      <c r="K31">
        <v>227.68942030971115</v>
      </c>
      <c r="L31">
        <v>7843238538553.2783</v>
      </c>
      <c r="M31">
        <v>7544875414187.5498</v>
      </c>
      <c r="N31">
        <v>-1.4E-2</v>
      </c>
      <c r="O31">
        <v>2.1999999999999999E-2</v>
      </c>
      <c r="P31">
        <v>-4.5999999999999999E-2</v>
      </c>
      <c r="Q31">
        <v>22.262219999999999</v>
      </c>
      <c r="R31">
        <v>9.03159475</v>
      </c>
      <c r="S31">
        <v>13.230625249999999</v>
      </c>
      <c r="T31">
        <v>781926000000</v>
      </c>
      <c r="U31">
        <v>472505000000</v>
      </c>
      <c r="V31">
        <v>309421000000</v>
      </c>
      <c r="W31" s="1">
        <v>0.28000000000000003</v>
      </c>
      <c r="X31">
        <v>199077569084.28159</v>
      </c>
      <c r="Y31">
        <v>147213417313.20712</v>
      </c>
      <c r="Z31">
        <v>3005182084.3526645</v>
      </c>
      <c r="AA31">
        <v>31.396660312525309</v>
      </c>
      <c r="AB31" s="3">
        <v>131.651572836106</v>
      </c>
      <c r="AC31">
        <v>49759329222.978699</v>
      </c>
      <c r="AD31">
        <v>48808830</v>
      </c>
    </row>
    <row r="32" spans="1:30" x14ac:dyDescent="0.25">
      <c r="A32" t="s">
        <v>55</v>
      </c>
      <c r="B32">
        <v>35956946407477.125</v>
      </c>
      <c r="C32">
        <v>37976689042424.258</v>
      </c>
      <c r="D32">
        <v>27645669572683.125</v>
      </c>
      <c r="E32">
        <v>28593748078389.258</v>
      </c>
      <c r="F32">
        <v>10711929537229.383</v>
      </c>
      <c r="G32">
        <v>10592675988607.34</v>
      </c>
      <c r="H32">
        <v>22607137528484.766</v>
      </c>
      <c r="I32" s="2">
        <v>22607137528484.766</v>
      </c>
      <c r="J32">
        <v>14.224439116856942</v>
      </c>
      <c r="K32">
        <v>217.35720108905048</v>
      </c>
      <c r="L32">
        <v>8018126425132.3838</v>
      </c>
      <c r="M32">
        <v>7718812581237.2002</v>
      </c>
      <c r="N32">
        <v>0.20599999999999999</v>
      </c>
      <c r="O32">
        <v>0.24399999999999999</v>
      </c>
      <c r="P32">
        <v>0.17</v>
      </c>
      <c r="Q32">
        <v>22.291580000000003</v>
      </c>
      <c r="R32">
        <v>8.7392388800000003</v>
      </c>
      <c r="S32">
        <v>13.552341120000003</v>
      </c>
      <c r="T32">
        <v>804218000000</v>
      </c>
      <c r="U32">
        <v>481245000000</v>
      </c>
      <c r="V32">
        <v>322973000000</v>
      </c>
      <c r="W32" s="1">
        <v>0.44</v>
      </c>
      <c r="X32">
        <v>202014449528.00095</v>
      </c>
      <c r="Y32">
        <v>147270926878.91635</v>
      </c>
      <c r="Z32">
        <v>2745994711.6880622</v>
      </c>
      <c r="AA32">
        <v>29.724606837575003</v>
      </c>
      <c r="AB32" s="3">
        <v>135.91581082609301</v>
      </c>
      <c r="AC32">
        <v>48992613938.515388</v>
      </c>
      <c r="AD32">
        <v>53584856</v>
      </c>
    </row>
    <row r="33" spans="1:30" x14ac:dyDescent="0.25">
      <c r="A33" t="s">
        <v>56</v>
      </c>
      <c r="B33">
        <v>36481847683018.305</v>
      </c>
      <c r="C33">
        <v>38520159752781.359</v>
      </c>
      <c r="D33">
        <v>28067567128443.977</v>
      </c>
      <c r="E33">
        <v>29118639101701.41</v>
      </c>
      <c r="F33">
        <v>10566147940701.4</v>
      </c>
      <c r="G33">
        <v>10472764401592.119</v>
      </c>
      <c r="H33">
        <v>23951343670766.441</v>
      </c>
      <c r="I33" s="2">
        <v>23951343670766.441</v>
      </c>
      <c r="J33">
        <v>14.363875391814824</v>
      </c>
      <c r="K33">
        <v>224.92353807119969</v>
      </c>
      <c r="L33">
        <v>8176370041960.6797</v>
      </c>
      <c r="M33">
        <v>7857818496887.5</v>
      </c>
      <c r="N33">
        <v>0.20599999999999999</v>
      </c>
      <c r="O33">
        <v>0.24299999999999999</v>
      </c>
      <c r="P33">
        <v>0.16600000000000001</v>
      </c>
      <c r="Q33">
        <v>22.541139999999999</v>
      </c>
      <c r="R33">
        <v>8.6612477099999996</v>
      </c>
      <c r="S33">
        <v>13.879892289999999</v>
      </c>
      <c r="T33">
        <v>826761000000</v>
      </c>
      <c r="U33">
        <v>489906000000</v>
      </c>
      <c r="V33">
        <v>336855000000</v>
      </c>
      <c r="W33" s="1">
        <v>0.41</v>
      </c>
      <c r="X33">
        <v>204829791576.42084</v>
      </c>
      <c r="Y33">
        <v>149678415181.91345</v>
      </c>
      <c r="Z33">
        <v>2512585156.160419</v>
      </c>
      <c r="AA33">
        <v>29.129390790612376</v>
      </c>
      <c r="AB33" s="3">
        <v>140.10984386905099</v>
      </c>
      <c r="AC33">
        <v>49805892293.463379</v>
      </c>
      <c r="AD33">
        <v>64200052</v>
      </c>
    </row>
    <row r="34" spans="1:30" x14ac:dyDescent="0.25">
      <c r="A34" t="s">
        <v>57</v>
      </c>
      <c r="B34">
        <v>37236936629211.313</v>
      </c>
      <c r="C34">
        <v>39206042101323.625</v>
      </c>
      <c r="D34">
        <v>28778328775681.023</v>
      </c>
      <c r="E34">
        <v>29861091894438.84</v>
      </c>
      <c r="F34">
        <v>10419749711595.121</v>
      </c>
      <c r="G34">
        <v>10222173774043.963</v>
      </c>
      <c r="H34">
        <v>25438770385525.008</v>
      </c>
      <c r="I34" s="2">
        <v>25438770385525.008</v>
      </c>
      <c r="J34">
        <v>14.458084003233235</v>
      </c>
      <c r="K34">
        <v>230.27223156573419</v>
      </c>
      <c r="L34">
        <v>8277090579478.2852</v>
      </c>
      <c r="M34">
        <v>7962851967937.8203</v>
      </c>
      <c r="N34">
        <v>0.109</v>
      </c>
      <c r="O34">
        <v>0.15</v>
      </c>
      <c r="P34">
        <v>6.8000000000000005E-2</v>
      </c>
      <c r="Q34">
        <v>22.306260000000002</v>
      </c>
      <c r="R34">
        <v>8.9113435299999999</v>
      </c>
      <c r="S34">
        <v>13.394916470000002</v>
      </c>
      <c r="T34">
        <v>849063999999.99988</v>
      </c>
      <c r="U34">
        <v>498817000000</v>
      </c>
      <c r="V34">
        <v>350246999999.99988</v>
      </c>
      <c r="W34" s="1">
        <v>0.22</v>
      </c>
      <c r="X34">
        <v>208838324345.41638</v>
      </c>
      <c r="Y34">
        <v>152583520066.70181</v>
      </c>
      <c r="Z34">
        <v>3102861060.6404963</v>
      </c>
      <c r="AA34">
        <v>29.486004148959005</v>
      </c>
      <c r="AB34" s="3">
        <v>142.766496948449</v>
      </c>
      <c r="AC34">
        <v>50132205670.721756</v>
      </c>
      <c r="AD34">
        <v>58390816</v>
      </c>
    </row>
    <row r="35" spans="1:30" x14ac:dyDescent="0.25">
      <c r="A35" t="s">
        <v>58</v>
      </c>
      <c r="B35">
        <v>37910240426605.586</v>
      </c>
      <c r="C35">
        <v>39806755537040.859</v>
      </c>
      <c r="D35">
        <v>29306846982055.172</v>
      </c>
      <c r="E35">
        <v>30404632325442.887</v>
      </c>
      <c r="F35">
        <v>10291068803806.717</v>
      </c>
      <c r="G35">
        <v>10031335172907.064</v>
      </c>
      <c r="H35">
        <v>25852890375125.809</v>
      </c>
      <c r="I35" s="2">
        <v>25852890375125.809</v>
      </c>
      <c r="J35">
        <v>14.876587771227593</v>
      </c>
      <c r="K35">
        <v>232.70435361817835</v>
      </c>
      <c r="L35">
        <v>8354305903836.0449</v>
      </c>
      <c r="M35">
        <v>8033135746191.71</v>
      </c>
      <c r="N35">
        <v>0.16200000000000001</v>
      </c>
      <c r="O35">
        <v>0.20399999999999999</v>
      </c>
      <c r="P35">
        <v>0.121</v>
      </c>
      <c r="Q35">
        <v>22.276900000000001</v>
      </c>
      <c r="R35">
        <v>8.9750437200000004</v>
      </c>
      <c r="S35">
        <v>13.301856280000001</v>
      </c>
      <c r="T35">
        <v>871339999999.99902</v>
      </c>
      <c r="U35">
        <v>507791999999.99902</v>
      </c>
      <c r="V35">
        <v>363548000000</v>
      </c>
      <c r="W35" s="1">
        <v>0.24</v>
      </c>
      <c r="X35">
        <v>208860644214.54736</v>
      </c>
      <c r="Y35">
        <v>153815540546.1535</v>
      </c>
      <c r="Z35">
        <v>3609992469.3894515</v>
      </c>
      <c r="AA35">
        <v>30.848082873407922</v>
      </c>
      <c r="AB35" s="3">
        <v>147.255938779389</v>
      </c>
      <c r="AC35">
        <v>52267239695.447144</v>
      </c>
      <c r="AD35">
        <v>60637230</v>
      </c>
    </row>
    <row r="36" spans="1:30" x14ac:dyDescent="0.25">
      <c r="A36" t="s">
        <v>59</v>
      </c>
      <c r="B36">
        <v>39163321091632.977</v>
      </c>
      <c r="C36">
        <v>41004776071239.984</v>
      </c>
      <c r="D36">
        <v>30084933925493.125</v>
      </c>
      <c r="E36">
        <v>31217964662647.016</v>
      </c>
      <c r="F36">
        <v>10631721143411.459</v>
      </c>
      <c r="G36">
        <v>10306939087723.324</v>
      </c>
      <c r="H36">
        <v>27767490340016.438</v>
      </c>
      <c r="I36" s="2">
        <v>27767490340016.438</v>
      </c>
      <c r="J36">
        <v>14.997828948607692</v>
      </c>
      <c r="K36">
        <v>233.99595106989383</v>
      </c>
      <c r="L36">
        <v>8427212734283.7832</v>
      </c>
      <c r="M36">
        <v>8110972388639.96</v>
      </c>
      <c r="N36">
        <v>0.159</v>
      </c>
      <c r="O36">
        <v>0.20100000000000001</v>
      </c>
      <c r="P36">
        <v>0.113</v>
      </c>
      <c r="Q36">
        <v>22.658579999999997</v>
      </c>
      <c r="R36">
        <v>8.9869712200000009</v>
      </c>
      <c r="S36">
        <v>13.671608779999996</v>
      </c>
      <c r="T36">
        <v>893999999999.99988</v>
      </c>
      <c r="U36">
        <v>516779000000</v>
      </c>
      <c r="V36">
        <v>377220999999.99988</v>
      </c>
      <c r="W36" s="1">
        <v>0.31</v>
      </c>
      <c r="X36">
        <v>219998060186.39764</v>
      </c>
      <c r="Y36">
        <v>161668593259.99734</v>
      </c>
      <c r="Z36">
        <v>4192624303.7796593</v>
      </c>
      <c r="AA36">
        <v>31.560280670165614</v>
      </c>
      <c r="AB36" s="3">
        <v>143.41991816633401</v>
      </c>
      <c r="AC36">
        <v>53338556700.978752</v>
      </c>
      <c r="AD36">
        <v>64698110</v>
      </c>
    </row>
    <row r="37" spans="1:30" x14ac:dyDescent="0.25">
      <c r="A37" t="s">
        <v>60</v>
      </c>
      <c r="B37">
        <v>40374275745749.156</v>
      </c>
      <c r="C37">
        <v>42248636965058.328</v>
      </c>
      <c r="D37">
        <v>30806988489074.426</v>
      </c>
      <c r="E37">
        <v>31977389865060.633</v>
      </c>
      <c r="F37">
        <v>11023115058820.182</v>
      </c>
      <c r="G37">
        <v>10690032255984.953</v>
      </c>
      <c r="H37">
        <v>30870504922993.469</v>
      </c>
      <c r="I37">
        <v>31627022800000</v>
      </c>
      <c r="J37">
        <v>14.474485652118249</v>
      </c>
      <c r="K37">
        <v>230.60892899319734</v>
      </c>
      <c r="L37">
        <v>8520700805167.8896</v>
      </c>
      <c r="M37">
        <v>8204698018149.3096</v>
      </c>
      <c r="N37">
        <v>0.28499999999999998</v>
      </c>
      <c r="O37">
        <v>0.33</v>
      </c>
      <c r="P37">
        <v>0.23899999999999999</v>
      </c>
      <c r="Q37">
        <v>23.139350000000004</v>
      </c>
      <c r="R37">
        <v>9.0884797499999994</v>
      </c>
      <c r="S37">
        <v>14.050870250000004</v>
      </c>
      <c r="T37">
        <v>917141000000</v>
      </c>
      <c r="U37">
        <v>525868000000</v>
      </c>
      <c r="V37">
        <v>391273000000</v>
      </c>
      <c r="W37" s="1">
        <v>0.45</v>
      </c>
      <c r="X37">
        <v>226658693444.80527</v>
      </c>
      <c r="Y37">
        <v>164632291702.91385</v>
      </c>
      <c r="Z37">
        <v>4427178742.2745104</v>
      </c>
      <c r="AA37">
        <v>31.660832017883468</v>
      </c>
      <c r="AB37" s="3">
        <v>143.24416620008901</v>
      </c>
      <c r="AC37">
        <v>54488217984.042282</v>
      </c>
      <c r="AD37">
        <v>61614372</v>
      </c>
    </row>
    <row r="38" spans="1:30" x14ac:dyDescent="0.25">
      <c r="A38" t="s">
        <v>61</v>
      </c>
      <c r="B38">
        <v>41825006962643.977</v>
      </c>
      <c r="C38">
        <v>43679375214136.828</v>
      </c>
      <c r="D38">
        <v>31813628635495.043</v>
      </c>
      <c r="E38">
        <v>32935687523660.852</v>
      </c>
      <c r="F38">
        <v>11743573992952.598</v>
      </c>
      <c r="G38">
        <v>11246300989188.477</v>
      </c>
      <c r="H38">
        <v>31561865628498.82</v>
      </c>
      <c r="I38">
        <v>34318623700000.004</v>
      </c>
      <c r="J38">
        <v>13.260406452319975</v>
      </c>
      <c r="K38">
        <v>225.59597352722628</v>
      </c>
      <c r="L38">
        <v>8627221241388.1787</v>
      </c>
      <c r="M38">
        <v>8320941115111.5</v>
      </c>
      <c r="N38">
        <v>0.193</v>
      </c>
      <c r="O38">
        <v>0.23300000000000001</v>
      </c>
      <c r="P38">
        <v>0.15</v>
      </c>
      <c r="Q38">
        <v>23.664160000000006</v>
      </c>
      <c r="R38">
        <v>9.3159279999999995</v>
      </c>
      <c r="S38">
        <v>14.348232000000007</v>
      </c>
      <c r="T38">
        <v>940804999999.99902</v>
      </c>
      <c r="U38">
        <v>535183999999.99902</v>
      </c>
      <c r="V38">
        <v>405621000000</v>
      </c>
      <c r="W38" s="1">
        <v>0.34</v>
      </c>
      <c r="X38">
        <v>233232021689.22729</v>
      </c>
      <c r="Y38">
        <v>168989297936.06232</v>
      </c>
      <c r="Z38">
        <v>5051947983.8700142</v>
      </c>
      <c r="AA38">
        <v>31.879820645853275</v>
      </c>
      <c r="AB38" s="3">
        <v>144.16398710861</v>
      </c>
      <c r="AC38">
        <v>56149558617.953285</v>
      </c>
      <c r="AD38">
        <v>74868584</v>
      </c>
    </row>
    <row r="39" spans="1:30" x14ac:dyDescent="0.25">
      <c r="A39" t="s">
        <v>62</v>
      </c>
      <c r="B39">
        <v>43446869854603.313</v>
      </c>
      <c r="C39">
        <v>45297493408733.039</v>
      </c>
      <c r="D39">
        <v>32790337979448.547</v>
      </c>
      <c r="E39">
        <v>33912698623922</v>
      </c>
      <c r="F39">
        <v>12333254834236.555</v>
      </c>
      <c r="G39">
        <v>11712572223524.986</v>
      </c>
      <c r="H39">
        <v>31453769756497.902</v>
      </c>
      <c r="I39">
        <v>39555715900000.008</v>
      </c>
      <c r="J39">
        <v>13.594518699786661</v>
      </c>
      <c r="K39">
        <v>222.3413115285727</v>
      </c>
      <c r="L39">
        <v>8760619360758.9707</v>
      </c>
      <c r="M39">
        <v>8456610397606.9297</v>
      </c>
      <c r="N39">
        <v>0.36799999999999999</v>
      </c>
      <c r="O39">
        <v>0.40899999999999997</v>
      </c>
      <c r="P39">
        <v>0.32100000000000001</v>
      </c>
      <c r="Q39">
        <v>24.060519999999997</v>
      </c>
      <c r="R39">
        <v>9.3396472100000008</v>
      </c>
      <c r="S39">
        <v>14.720872789999996</v>
      </c>
      <c r="T39">
        <v>964865000000</v>
      </c>
      <c r="U39">
        <v>544523000000</v>
      </c>
      <c r="V39">
        <v>420342000000</v>
      </c>
      <c r="W39" s="1">
        <v>0.47</v>
      </c>
      <c r="X39">
        <v>240837461729.20795</v>
      </c>
      <c r="Y39">
        <v>172631383151.33554</v>
      </c>
      <c r="Z39">
        <v>6110937890.9639711</v>
      </c>
      <c r="AA39">
        <v>31.747026398127705</v>
      </c>
      <c r="AB39" s="3">
        <v>144.67107073218199</v>
      </c>
      <c r="AC39">
        <v>56435986484.498024</v>
      </c>
      <c r="AD39">
        <v>65468796</v>
      </c>
    </row>
    <row r="40" spans="1:30" x14ac:dyDescent="0.25">
      <c r="A40" t="s">
        <v>63</v>
      </c>
      <c r="B40">
        <v>44671713306884.336</v>
      </c>
      <c r="C40">
        <v>46447194683838.734</v>
      </c>
      <c r="D40">
        <v>33807370598512.742</v>
      </c>
      <c r="E40">
        <v>34870441896648.785</v>
      </c>
      <c r="F40">
        <v>12701637925892.195</v>
      </c>
      <c r="G40">
        <v>11947838843666.982</v>
      </c>
      <c r="H40">
        <v>31374438280192.887</v>
      </c>
      <c r="I40">
        <v>43985203999999.984</v>
      </c>
      <c r="J40">
        <v>13.975291352656056</v>
      </c>
      <c r="K40">
        <v>222.55977731782551</v>
      </c>
      <c r="L40">
        <v>8947924289891.4727</v>
      </c>
      <c r="M40">
        <v>8621506994980.5703</v>
      </c>
      <c r="N40">
        <v>0.56399999999999995</v>
      </c>
      <c r="O40">
        <v>0.60599999999999998</v>
      </c>
      <c r="P40">
        <v>0.51500000000000001</v>
      </c>
      <c r="Q40">
        <v>24.13392</v>
      </c>
      <c r="R40">
        <v>9.3777858500000004</v>
      </c>
      <c r="S40">
        <v>14.756134149999999</v>
      </c>
      <c r="T40">
        <v>988997000000</v>
      </c>
      <c r="U40">
        <v>553901000000</v>
      </c>
      <c r="V40">
        <v>435096000000</v>
      </c>
      <c r="W40" s="1">
        <v>0.62</v>
      </c>
      <c r="X40">
        <v>246179618941.13751</v>
      </c>
      <c r="Y40">
        <v>177099849459.4826</v>
      </c>
      <c r="Z40">
        <v>8291130626.82094</v>
      </c>
      <c r="AA40">
        <v>32.046626242937364</v>
      </c>
      <c r="AB40" s="3">
        <v>147.89158940396899</v>
      </c>
      <c r="AC40">
        <v>58178240248.398834</v>
      </c>
      <c r="AD40">
        <v>61237956</v>
      </c>
    </row>
    <row r="41" spans="1:30" x14ac:dyDescent="0.25">
      <c r="A41" t="s">
        <v>64</v>
      </c>
      <c r="B41">
        <v>46258827747997.711</v>
      </c>
      <c r="C41">
        <v>47957729225813.203</v>
      </c>
      <c r="D41">
        <v>35113068837719.203</v>
      </c>
      <c r="E41">
        <v>36134975292722.867</v>
      </c>
      <c r="F41">
        <v>13148294148991.088</v>
      </c>
      <c r="G41">
        <v>12342635422996.131</v>
      </c>
      <c r="H41">
        <v>32540344789434.992</v>
      </c>
      <c r="I41">
        <v>30123944581049.996</v>
      </c>
      <c r="J41">
        <v>14.021492251063904</v>
      </c>
      <c r="K41">
        <v>222.06595270268753</v>
      </c>
      <c r="L41">
        <v>9186656634926.3359</v>
      </c>
      <c r="M41">
        <v>8853705081697.3906</v>
      </c>
      <c r="N41">
        <v>0.158</v>
      </c>
      <c r="O41">
        <v>0.20200000000000001</v>
      </c>
      <c r="P41">
        <v>0.106</v>
      </c>
      <c r="Q41">
        <v>24.078870000000002</v>
      </c>
      <c r="R41">
        <v>9.4087716599999993</v>
      </c>
      <c r="S41">
        <v>14.670098340000003</v>
      </c>
      <c r="T41">
        <v>1013077000000</v>
      </c>
      <c r="U41">
        <v>563310000000</v>
      </c>
      <c r="V41">
        <v>449767000000</v>
      </c>
      <c r="W41" s="1">
        <v>0.4</v>
      </c>
      <c r="X41">
        <v>253437048662.4989</v>
      </c>
      <c r="Y41">
        <v>178838618484.28287</v>
      </c>
      <c r="Z41">
        <v>7748606138.1459799</v>
      </c>
      <c r="AA41">
        <v>31.926570776831326</v>
      </c>
      <c r="AB41" s="3">
        <v>150.72962911482301</v>
      </c>
      <c r="AC41">
        <v>60081153490.366737</v>
      </c>
      <c r="AD41">
        <v>58652424</v>
      </c>
    </row>
    <row r="42" spans="1:30" x14ac:dyDescent="0.25">
      <c r="A42" t="s">
        <v>65</v>
      </c>
      <c r="B42">
        <v>48347393776754.195</v>
      </c>
      <c r="C42">
        <v>50060274833266.867</v>
      </c>
      <c r="D42">
        <v>36524179766037.398</v>
      </c>
      <c r="E42">
        <v>37522309035573.133</v>
      </c>
      <c r="F42">
        <v>13902617826442.512</v>
      </c>
      <c r="G42">
        <v>12980015683247.213</v>
      </c>
      <c r="H42">
        <v>33597862243728.633</v>
      </c>
      <c r="I42">
        <v>28943197224640.008</v>
      </c>
      <c r="J42">
        <v>14.31908821247594</v>
      </c>
      <c r="K42">
        <v>218.0240728307916</v>
      </c>
      <c r="L42">
        <v>9402290224929.1699</v>
      </c>
      <c r="M42">
        <v>9054735959406.8203</v>
      </c>
      <c r="N42">
        <v>0.17</v>
      </c>
      <c r="O42">
        <v>0.22</v>
      </c>
      <c r="P42">
        <v>0.128</v>
      </c>
      <c r="Q42">
        <v>24.71011</v>
      </c>
      <c r="R42">
        <v>9.6138622700000003</v>
      </c>
      <c r="S42">
        <v>15.09624773</v>
      </c>
      <c r="T42">
        <v>1037788000000</v>
      </c>
      <c r="U42">
        <v>572924000000</v>
      </c>
      <c r="V42">
        <v>464864000000</v>
      </c>
      <c r="W42" s="1">
        <v>0.4</v>
      </c>
      <c r="X42">
        <v>262932986641.72479</v>
      </c>
      <c r="Y42">
        <v>181047196779.52316</v>
      </c>
      <c r="Z42">
        <v>8957853808.58354</v>
      </c>
      <c r="AA42">
        <v>31.594119030262018</v>
      </c>
      <c r="AB42" s="3">
        <v>151.515676691945</v>
      </c>
      <c r="AC42">
        <v>61842784900.728645</v>
      </c>
      <c r="AD42">
        <v>54306120</v>
      </c>
    </row>
    <row r="43" spans="1:30" x14ac:dyDescent="0.25">
      <c r="A43" t="s">
        <v>66</v>
      </c>
      <c r="B43">
        <v>49318791162401.477</v>
      </c>
      <c r="C43">
        <v>51021457937216.445</v>
      </c>
      <c r="D43">
        <v>37583529763214.273</v>
      </c>
      <c r="E43">
        <v>38571223078693.461</v>
      </c>
      <c r="F43">
        <v>13934690943523.572</v>
      </c>
      <c r="G43">
        <v>12956715620968.754</v>
      </c>
      <c r="H43">
        <v>33401012299024.273</v>
      </c>
      <c r="I43">
        <v>31083322929119.992</v>
      </c>
      <c r="J43">
        <v>14.515534485899147</v>
      </c>
      <c r="K43">
        <v>215.50379662930311</v>
      </c>
      <c r="L43">
        <v>9664036953731.5645</v>
      </c>
      <c r="M43">
        <v>9309644292524.4805</v>
      </c>
      <c r="N43">
        <v>0.35</v>
      </c>
      <c r="O43">
        <v>0.40100000000000002</v>
      </c>
      <c r="P43">
        <v>0.30499999999999999</v>
      </c>
      <c r="Q43">
        <v>25.297309999999996</v>
      </c>
      <c r="R43">
        <v>9.6016852099999994</v>
      </c>
      <c r="S43">
        <v>15.695624789999997</v>
      </c>
      <c r="T43">
        <v>1063085000000</v>
      </c>
      <c r="U43">
        <v>582525000000</v>
      </c>
      <c r="V43">
        <v>480560000000</v>
      </c>
      <c r="W43" s="1">
        <v>0.53</v>
      </c>
      <c r="X43">
        <v>265097327404.03503</v>
      </c>
      <c r="Y43">
        <v>182481420564.41779</v>
      </c>
      <c r="Z43">
        <v>8725577585.6672134</v>
      </c>
      <c r="AA43">
        <v>30.167195826802633</v>
      </c>
      <c r="AB43" s="3">
        <v>157.26759247561</v>
      </c>
      <c r="AC43">
        <v>63019965887.117851</v>
      </c>
      <c r="AD43">
        <v>55896360</v>
      </c>
    </row>
    <row r="44" spans="1:30" x14ac:dyDescent="0.25">
      <c r="A44" t="s">
        <v>67</v>
      </c>
      <c r="B44">
        <v>50455504308515.828</v>
      </c>
      <c r="C44">
        <v>52144435942764.141</v>
      </c>
      <c r="D44">
        <v>38635123315709.516</v>
      </c>
      <c r="E44">
        <v>39579335509771.563</v>
      </c>
      <c r="F44">
        <v>13935069992978.74</v>
      </c>
      <c r="G44">
        <v>12867759426796.311</v>
      </c>
      <c r="H44">
        <v>34686233463740.633</v>
      </c>
      <c r="I44">
        <v>32163243615740</v>
      </c>
      <c r="J44">
        <v>14.51194588913191</v>
      </c>
      <c r="K44">
        <v>213.18645857544414</v>
      </c>
      <c r="L44">
        <v>9946222116668.2363</v>
      </c>
      <c r="M44">
        <v>9577306295874.9902</v>
      </c>
      <c r="N44">
        <v>0.46899999999999997</v>
      </c>
      <c r="O44">
        <v>0.51300000000000001</v>
      </c>
      <c r="P44">
        <v>0.42199999999999999</v>
      </c>
      <c r="Q44">
        <v>25.66798</v>
      </c>
      <c r="R44">
        <v>9.6235217100000003</v>
      </c>
      <c r="S44">
        <v>16.044458290000001</v>
      </c>
      <c r="T44">
        <v>1088752999999.9999</v>
      </c>
      <c r="U44">
        <v>592149000000</v>
      </c>
      <c r="V44">
        <v>496603999999.99988</v>
      </c>
      <c r="W44" s="1">
        <v>0.62</v>
      </c>
      <c r="X44">
        <v>266333597050.53333</v>
      </c>
      <c r="Y44">
        <v>185547893765.86444</v>
      </c>
      <c r="Z44">
        <v>9300721756.660574</v>
      </c>
      <c r="AA44">
        <v>30.11718966555781</v>
      </c>
      <c r="AB44" s="3">
        <v>162.715190797113</v>
      </c>
      <c r="AC44">
        <v>64362746818.324562</v>
      </c>
      <c r="AD44">
        <v>55553624</v>
      </c>
    </row>
    <row r="45" spans="1:30" x14ac:dyDescent="0.25">
      <c r="A45" t="s">
        <v>68</v>
      </c>
      <c r="B45">
        <v>52024482059172.555</v>
      </c>
      <c r="C45">
        <v>53654897903168.461</v>
      </c>
      <c r="D45">
        <v>39709119610178.164</v>
      </c>
      <c r="E45">
        <v>40611073450543.109</v>
      </c>
      <c r="F45">
        <v>14430198233358.34</v>
      </c>
      <c r="G45">
        <v>13253135295823.547</v>
      </c>
      <c r="H45">
        <v>38926489690497.453</v>
      </c>
      <c r="I45">
        <v>40931716381809.992</v>
      </c>
      <c r="J45">
        <v>14.413155185965355</v>
      </c>
      <c r="K45">
        <v>210.16599317935655</v>
      </c>
      <c r="L45">
        <v>10160093758424.588</v>
      </c>
      <c r="M45">
        <v>9785692209245.4395</v>
      </c>
      <c r="N45">
        <v>0.50700000000000001</v>
      </c>
      <c r="O45">
        <v>0.55200000000000005</v>
      </c>
      <c r="P45">
        <v>0.46</v>
      </c>
      <c r="Q45">
        <v>27.069920000000003</v>
      </c>
      <c r="R45">
        <v>9.7311151000000002</v>
      </c>
      <c r="S45">
        <v>17.338804900000003</v>
      </c>
      <c r="T45">
        <v>1115823000000</v>
      </c>
      <c r="U45">
        <v>601880000000</v>
      </c>
      <c r="V45">
        <v>513943000000</v>
      </c>
      <c r="W45" s="1">
        <v>0.61</v>
      </c>
      <c r="X45">
        <v>267372454034.6235</v>
      </c>
      <c r="Y45">
        <v>187322129542.20914</v>
      </c>
      <c r="Z45">
        <v>7879704807.9802618</v>
      </c>
      <c r="AA45">
        <v>30.140777884416515</v>
      </c>
      <c r="AB45" s="3">
        <v>167.59266452662499</v>
      </c>
      <c r="AC45">
        <v>64518980700.029121</v>
      </c>
      <c r="AD45">
        <v>60645144</v>
      </c>
    </row>
    <row r="46" spans="1:30" x14ac:dyDescent="0.25">
      <c r="A46" t="s">
        <v>69</v>
      </c>
      <c r="B46">
        <v>54350621861865.633</v>
      </c>
      <c r="C46">
        <v>55997818508305.75</v>
      </c>
      <c r="D46">
        <v>41117605403482.242</v>
      </c>
      <c r="E46">
        <v>42058626584334.898</v>
      </c>
      <c r="F46">
        <v>15231856517954.904</v>
      </c>
      <c r="G46">
        <v>14002853022083.598</v>
      </c>
      <c r="H46">
        <v>43844755273533.352</v>
      </c>
      <c r="I46">
        <v>50484731410979.992</v>
      </c>
      <c r="J46" s="2">
        <v>14.413155185965355</v>
      </c>
      <c r="K46">
        <v>204.29028702094683</v>
      </c>
      <c r="L46">
        <v>10383653342584.068</v>
      </c>
      <c r="M46">
        <v>9993208568878.3008</v>
      </c>
      <c r="N46">
        <v>0.43</v>
      </c>
      <c r="O46">
        <v>0.47299999999999998</v>
      </c>
      <c r="P46">
        <v>0.38300000000000001</v>
      </c>
      <c r="Q46">
        <v>28.416809999999998</v>
      </c>
      <c r="R46">
        <v>9.8206227300000002</v>
      </c>
      <c r="S46">
        <v>18.596187269999998</v>
      </c>
      <c r="T46">
        <v>1144240000000</v>
      </c>
      <c r="U46">
        <v>611700000000</v>
      </c>
      <c r="V46">
        <v>532540000000</v>
      </c>
      <c r="W46" s="1">
        <v>0.53</v>
      </c>
      <c r="X46">
        <v>274506537368.94226</v>
      </c>
      <c r="Y46">
        <v>194001285500.63696</v>
      </c>
      <c r="Z46">
        <v>8000513292.5370951</v>
      </c>
      <c r="AA46">
        <v>31.292214494563638</v>
      </c>
      <c r="AB46" s="3">
        <v>168.57543498777099</v>
      </c>
      <c r="AC46">
        <v>65502663911.7547</v>
      </c>
      <c r="AD46">
        <v>55099644</v>
      </c>
    </row>
    <row r="47" spans="1:30" x14ac:dyDescent="0.25">
      <c r="A47" t="s">
        <v>70</v>
      </c>
      <c r="B47">
        <v>56527145312681.352</v>
      </c>
      <c r="C47">
        <v>58148982542282.367</v>
      </c>
      <c r="D47">
        <v>42656141567761.547</v>
      </c>
      <c r="E47">
        <v>43569633451701.906</v>
      </c>
      <c r="F47">
        <v>16127151079831.938</v>
      </c>
      <c r="G47">
        <v>14805504594793.244</v>
      </c>
      <c r="H47">
        <v>47487175386842.742</v>
      </c>
      <c r="I47">
        <v>59469805430099.977</v>
      </c>
      <c r="J47" s="2">
        <v>14.413155185965355</v>
      </c>
      <c r="K47">
        <v>200.29622018755205</v>
      </c>
      <c r="L47">
        <v>10579226835613.602</v>
      </c>
      <c r="M47">
        <v>10188823398394.5</v>
      </c>
      <c r="N47">
        <v>0.48699999999999999</v>
      </c>
      <c r="O47">
        <v>0.53200000000000003</v>
      </c>
      <c r="P47">
        <v>0.438</v>
      </c>
      <c r="Q47">
        <v>29.514140000000005</v>
      </c>
      <c r="R47">
        <v>9.8379157700000004</v>
      </c>
      <c r="S47">
        <v>19.676224230000003</v>
      </c>
      <c r="T47">
        <v>1173755000000</v>
      </c>
      <c r="U47">
        <v>621539000000</v>
      </c>
      <c r="V47">
        <v>552216000000</v>
      </c>
      <c r="W47" s="1">
        <v>0.67</v>
      </c>
      <c r="X47">
        <v>280920770514.86786</v>
      </c>
      <c r="Y47">
        <v>199516846124.54205</v>
      </c>
      <c r="Z47">
        <v>9104852467.7228107</v>
      </c>
      <c r="AA47">
        <v>33.071767670921957</v>
      </c>
      <c r="AB47" s="3">
        <v>169.962176487774</v>
      </c>
      <c r="AC47">
        <v>66292690904.291969</v>
      </c>
      <c r="AD47">
        <v>51534636</v>
      </c>
    </row>
    <row r="48" spans="1:30" x14ac:dyDescent="0.25">
      <c r="A48" t="s">
        <v>71</v>
      </c>
      <c r="B48">
        <v>59025885602039.617</v>
      </c>
      <c r="C48">
        <v>60644790808458.805</v>
      </c>
      <c r="D48">
        <v>44107970131015.117</v>
      </c>
      <c r="E48">
        <v>45051971346447.695</v>
      </c>
      <c r="F48">
        <v>17064202775469.205</v>
      </c>
      <c r="G48">
        <v>15619147478660.055</v>
      </c>
      <c r="H48">
        <v>51446032770431.5</v>
      </c>
      <c r="I48">
        <v>66447230012490.016</v>
      </c>
      <c r="J48" s="2">
        <v>14.413155185965355</v>
      </c>
      <c r="K48">
        <v>195.83722422578006</v>
      </c>
      <c r="L48">
        <v>10830394187755.963</v>
      </c>
      <c r="M48">
        <v>10421576055448.4</v>
      </c>
      <c r="N48">
        <v>0.44900000000000001</v>
      </c>
      <c r="O48">
        <v>0.495</v>
      </c>
      <c r="P48">
        <v>0.39900000000000002</v>
      </c>
      <c r="Q48">
        <v>30.593120000000003</v>
      </c>
      <c r="R48">
        <v>9.7774635300000003</v>
      </c>
      <c r="S48">
        <v>20.81565647</v>
      </c>
      <c r="T48">
        <v>1204348000000</v>
      </c>
      <c r="U48">
        <v>631316000000</v>
      </c>
      <c r="V48">
        <v>573032000000</v>
      </c>
      <c r="W48" s="1">
        <v>0.62</v>
      </c>
      <c r="X48">
        <v>291913222677.84625</v>
      </c>
      <c r="Y48">
        <v>205121764704.06027</v>
      </c>
      <c r="Z48">
        <v>11128836822.22522</v>
      </c>
      <c r="AA48">
        <v>31.860291158869458</v>
      </c>
      <c r="AB48" s="3">
        <v>169.394869981174</v>
      </c>
      <c r="AC48">
        <v>67975885586.376778</v>
      </c>
      <c r="AD48">
        <v>59487504</v>
      </c>
    </row>
    <row r="49" spans="1:30" x14ac:dyDescent="0.25">
      <c r="A49" t="s">
        <v>72</v>
      </c>
      <c r="B49">
        <v>61612341338413.625</v>
      </c>
      <c r="C49">
        <v>63203628669851.539</v>
      </c>
      <c r="D49">
        <v>45902544885493.445</v>
      </c>
      <c r="E49">
        <v>46796801305174.266</v>
      </c>
      <c r="F49">
        <v>17872190917003.332</v>
      </c>
      <c r="G49">
        <v>16343076321701.949</v>
      </c>
      <c r="H49">
        <v>57953304867560.82</v>
      </c>
      <c r="I49">
        <v>80452867369030</v>
      </c>
      <c r="J49" s="2">
        <v>14.413155185965355</v>
      </c>
      <c r="K49">
        <v>192.49861723714304</v>
      </c>
      <c r="L49">
        <v>11107305430956.648</v>
      </c>
      <c r="M49">
        <v>10670744296820</v>
      </c>
      <c r="N49">
        <v>0.36499999999999999</v>
      </c>
      <c r="O49">
        <v>0.40799999999999997</v>
      </c>
      <c r="P49">
        <v>0.32</v>
      </c>
      <c r="Q49">
        <v>31.206009999999999</v>
      </c>
      <c r="R49">
        <v>9.8008671199999995</v>
      </c>
      <c r="S49">
        <v>21.40514288</v>
      </c>
      <c r="T49">
        <v>1235553000000</v>
      </c>
      <c r="U49">
        <v>641117000000</v>
      </c>
      <c r="V49">
        <v>594436000000</v>
      </c>
      <c r="W49" s="1">
        <v>0.64</v>
      </c>
      <c r="X49">
        <v>294567411335.29523</v>
      </c>
      <c r="Y49">
        <v>208356178994.51608</v>
      </c>
      <c r="Z49">
        <v>12596794529.692642</v>
      </c>
      <c r="AA49">
        <v>35.093001165987573</v>
      </c>
      <c r="AB49" s="3">
        <v>175.48730381036401</v>
      </c>
      <c r="AC49">
        <v>68791837283.933548</v>
      </c>
      <c r="AD49">
        <v>54709150</v>
      </c>
    </row>
    <row r="50" spans="1:30" x14ac:dyDescent="0.25">
      <c r="A50" t="s">
        <v>73</v>
      </c>
      <c r="B50">
        <v>62887208977115.445</v>
      </c>
      <c r="C50">
        <v>64351667473006.75</v>
      </c>
      <c r="D50">
        <v>46827288438046.258</v>
      </c>
      <c r="E50">
        <v>47701009149266.156</v>
      </c>
      <c r="F50">
        <v>17975355809253.652</v>
      </c>
      <c r="G50">
        <v>16385486899476.301</v>
      </c>
      <c r="H50">
        <v>63574889383547.133</v>
      </c>
      <c r="I50">
        <v>87471980107019.984</v>
      </c>
      <c r="J50" s="2">
        <v>14.413155185965355</v>
      </c>
      <c r="K50">
        <v>193.10024062833878</v>
      </c>
      <c r="L50">
        <v>11417360829913.443</v>
      </c>
      <c r="M50">
        <v>10951770564419.9</v>
      </c>
      <c r="N50">
        <v>0.27400000000000002</v>
      </c>
      <c r="O50">
        <v>0.318</v>
      </c>
      <c r="P50">
        <v>0.22600000000000001</v>
      </c>
      <c r="Q50">
        <v>32.207920000000001</v>
      </c>
      <c r="R50">
        <v>9.5376363699999995</v>
      </c>
      <c r="S50">
        <v>22.67028363</v>
      </c>
      <c r="T50">
        <v>1267761000000</v>
      </c>
      <c r="U50">
        <v>650654000000</v>
      </c>
      <c r="V50">
        <v>617107000000</v>
      </c>
      <c r="W50" s="1">
        <v>0.52</v>
      </c>
      <c r="X50">
        <v>293059176864.38995</v>
      </c>
      <c r="Y50">
        <v>211328726697.90732</v>
      </c>
      <c r="Z50">
        <v>13391930055.327847</v>
      </c>
      <c r="AA50">
        <v>33.421540709029621</v>
      </c>
      <c r="AB50" s="3">
        <v>183.38447653335001</v>
      </c>
      <c r="AC50">
        <v>71029964145.315582</v>
      </c>
      <c r="AD50">
        <v>51256210</v>
      </c>
    </row>
    <row r="51" spans="1:30" x14ac:dyDescent="0.25">
      <c r="A51" t="s">
        <v>74</v>
      </c>
      <c r="B51">
        <v>62043609678687.289</v>
      </c>
      <c r="C51">
        <v>63236268662831.422</v>
      </c>
      <c r="D51">
        <v>47259820375991.414</v>
      </c>
      <c r="E51">
        <v>48004147884019.211</v>
      </c>
      <c r="F51">
        <v>16175392970286.727</v>
      </c>
      <c r="G51">
        <v>14885495080555.488</v>
      </c>
      <c r="H51">
        <v>60267069670108.789</v>
      </c>
      <c r="I51">
        <v>81765286790250</v>
      </c>
      <c r="J51" s="2">
        <v>14.413155185965355</v>
      </c>
      <c r="K51">
        <v>201.30011680460936</v>
      </c>
      <c r="L51">
        <v>11809275082242.752</v>
      </c>
      <c r="M51">
        <v>11305259061484.301</v>
      </c>
      <c r="N51">
        <v>0.54100000000000004</v>
      </c>
      <c r="O51">
        <v>0.58399999999999996</v>
      </c>
      <c r="P51">
        <v>0.49199999999999999</v>
      </c>
      <c r="Q51">
        <v>31.917989999999996</v>
      </c>
      <c r="R51">
        <v>8.872786510000001</v>
      </c>
      <c r="S51">
        <v>23.045203489999995</v>
      </c>
      <c r="T51">
        <v>1299679000000</v>
      </c>
      <c r="U51">
        <v>659527000000</v>
      </c>
      <c r="V51">
        <v>640152000000</v>
      </c>
      <c r="W51" s="1">
        <v>0.63</v>
      </c>
      <c r="X51">
        <v>278680088475.41467</v>
      </c>
      <c r="Y51">
        <v>208802076518.84641</v>
      </c>
      <c r="Z51">
        <v>11436761928.678719</v>
      </c>
      <c r="AA51">
        <v>33.183839220088238</v>
      </c>
      <c r="AB51" s="3">
        <v>199.1119269122</v>
      </c>
      <c r="AC51">
        <v>73180068979.215729</v>
      </c>
      <c r="AD51">
        <v>48851236</v>
      </c>
    </row>
    <row r="52" spans="1:30" x14ac:dyDescent="0.25">
      <c r="A52" t="s">
        <v>75</v>
      </c>
      <c r="B52">
        <v>64860909661922.047</v>
      </c>
      <c r="C52">
        <v>65965875326710.75</v>
      </c>
      <c r="D52">
        <v>48644294810945.148</v>
      </c>
      <c r="E52">
        <v>49297501415766.617</v>
      </c>
      <c r="F52">
        <v>16657366093808.271</v>
      </c>
      <c r="G52">
        <v>15376752064773.51</v>
      </c>
      <c r="H52">
        <v>65965875326710.75</v>
      </c>
      <c r="I52">
        <v>85255980018640</v>
      </c>
      <c r="J52" s="2">
        <v>14.413155185965355</v>
      </c>
      <c r="K52">
        <v>198.94393687141661</v>
      </c>
      <c r="L52">
        <v>11964809479880.418</v>
      </c>
      <c r="M52">
        <v>11455947980153.699</v>
      </c>
      <c r="N52">
        <v>0.53500000000000003</v>
      </c>
      <c r="O52">
        <v>0.57899999999999996</v>
      </c>
      <c r="P52">
        <v>0.48499999999999999</v>
      </c>
      <c r="Q52">
        <v>33.499760000000002</v>
      </c>
      <c r="R52">
        <v>9.1132228899999994</v>
      </c>
      <c r="S52">
        <v>24.386537110000003</v>
      </c>
      <c r="T52">
        <v>1333179000000</v>
      </c>
      <c r="U52">
        <v>668641000000</v>
      </c>
      <c r="V52">
        <v>664538000000</v>
      </c>
      <c r="W52" s="1">
        <v>0.7</v>
      </c>
      <c r="X52">
        <v>283894168259.7569</v>
      </c>
      <c r="Y52">
        <v>211064458472.35321</v>
      </c>
      <c r="Z52">
        <v>13413111110.487034</v>
      </c>
      <c r="AA52">
        <v>32.737236674583855</v>
      </c>
      <c r="AB52" s="3">
        <v>198.27572602846499</v>
      </c>
      <c r="AC52">
        <v>74353848313.267288</v>
      </c>
      <c r="AD52">
        <v>49203676</v>
      </c>
    </row>
    <row r="53" spans="1:30" x14ac:dyDescent="0.25">
      <c r="A53" t="s">
        <v>76</v>
      </c>
      <c r="B53">
        <v>67008015715947.539</v>
      </c>
      <c r="C53">
        <v>68066644977801.641</v>
      </c>
      <c r="D53">
        <v>49962921162868.82</v>
      </c>
      <c r="E53">
        <v>50528016380740.844</v>
      </c>
      <c r="F53">
        <v>17368548478476.754</v>
      </c>
      <c r="G53">
        <v>16107886341786.854</v>
      </c>
      <c r="H53">
        <v>73316778722289.813</v>
      </c>
      <c r="I53">
        <v>94189207856440</v>
      </c>
      <c r="J53" s="2">
        <v>14.413155185965355</v>
      </c>
      <c r="K53">
        <v>198.15558536579184</v>
      </c>
      <c r="L53">
        <v>12043663425602.166</v>
      </c>
      <c r="M53">
        <v>11522958556720.199</v>
      </c>
      <c r="N53">
        <v>0.24299999999999999</v>
      </c>
      <c r="O53">
        <v>0.28699999999999998</v>
      </c>
      <c r="P53">
        <v>0.19700000000000001</v>
      </c>
      <c r="Q53">
        <v>34.876010000000001</v>
      </c>
      <c r="R53">
        <v>8.8654685299999993</v>
      </c>
      <c r="S53">
        <v>26.01054147</v>
      </c>
      <c r="T53">
        <v>1368054000000</v>
      </c>
      <c r="U53">
        <v>677506000000</v>
      </c>
      <c r="V53">
        <v>690548000000</v>
      </c>
      <c r="W53" s="1">
        <v>0.59</v>
      </c>
      <c r="X53">
        <v>287689202382.58832</v>
      </c>
      <c r="Y53">
        <v>210950445597.43768</v>
      </c>
      <c r="Z53">
        <v>13113221164.261229</v>
      </c>
      <c r="AA53">
        <v>32.753489271810523</v>
      </c>
      <c r="AB53" s="3">
        <v>196.87366764383501</v>
      </c>
      <c r="AC53">
        <v>73887061379.567307</v>
      </c>
      <c r="AD53">
        <v>44248110</v>
      </c>
    </row>
    <row r="54" spans="1:30" x14ac:dyDescent="0.25">
      <c r="A54" t="s">
        <v>77</v>
      </c>
      <c r="B54">
        <v>68823382972247.977</v>
      </c>
      <c r="C54">
        <v>69777451050515.93</v>
      </c>
      <c r="D54">
        <v>51072981956753.477</v>
      </c>
      <c r="E54">
        <v>51592230197089.547</v>
      </c>
      <c r="F54">
        <v>17556947589769.955</v>
      </c>
      <c r="G54">
        <v>16591733597590.145</v>
      </c>
      <c r="H54">
        <v>74993708029391.453</v>
      </c>
      <c r="I54">
        <v>90883918466880.016</v>
      </c>
      <c r="J54" s="2">
        <v>14.413155185965355</v>
      </c>
      <c r="K54">
        <v>198.50416092830022</v>
      </c>
      <c r="L54">
        <v>12145231149902.865</v>
      </c>
      <c r="M54">
        <v>11644127124857</v>
      </c>
      <c r="N54">
        <v>0.34599999999999997</v>
      </c>
      <c r="O54">
        <v>0.39100000000000001</v>
      </c>
      <c r="P54">
        <v>0.3</v>
      </c>
      <c r="Q54">
        <v>35.499909999999993</v>
      </c>
      <c r="R54">
        <v>8.6211015800000013</v>
      </c>
      <c r="S54">
        <v>26.878808419999991</v>
      </c>
      <c r="T54">
        <v>1403554000000</v>
      </c>
      <c r="U54">
        <v>686127000000</v>
      </c>
      <c r="V54">
        <v>717427000000</v>
      </c>
      <c r="W54" s="1">
        <v>0.62</v>
      </c>
      <c r="X54">
        <v>288340817827.02448</v>
      </c>
      <c r="Y54">
        <v>212215954501.3949</v>
      </c>
      <c r="Z54">
        <v>13053411159.518133</v>
      </c>
      <c r="AA54">
        <v>33.446398212041387</v>
      </c>
      <c r="AB54" s="3">
        <v>197.41062208880399</v>
      </c>
      <c r="AC54">
        <v>74446906974.110764</v>
      </c>
      <c r="AD54">
        <v>39870932</v>
      </c>
    </row>
    <row r="55" spans="1:30" x14ac:dyDescent="0.25">
      <c r="A55" t="s">
        <v>78</v>
      </c>
      <c r="B55">
        <v>70755843128046.813</v>
      </c>
      <c r="C55">
        <v>71603821018355.25</v>
      </c>
      <c r="D55">
        <v>52300611034702.391</v>
      </c>
      <c r="E55">
        <v>52724590923384.305</v>
      </c>
      <c r="F55">
        <v>17867946825818.48</v>
      </c>
      <c r="G55">
        <v>16940449751223.848</v>
      </c>
      <c r="H55">
        <v>77098794653614.484</v>
      </c>
      <c r="I55">
        <v>93460674425880.016</v>
      </c>
      <c r="J55" s="2">
        <v>14.413155185965355</v>
      </c>
      <c r="K55">
        <v>200.04543265112071</v>
      </c>
      <c r="L55">
        <v>12235760975148.955</v>
      </c>
      <c r="M55">
        <v>11723802573576.4</v>
      </c>
      <c r="N55">
        <v>0.40400000000000003</v>
      </c>
      <c r="O55">
        <v>0.44800000000000001</v>
      </c>
      <c r="P55">
        <v>0.35599999999999998</v>
      </c>
      <c r="Q55">
        <v>35.866909999999997</v>
      </c>
      <c r="R55">
        <v>8.5881449800000009</v>
      </c>
      <c r="S55">
        <v>27.278765019999994</v>
      </c>
      <c r="T55">
        <v>1439422000000</v>
      </c>
      <c r="U55">
        <v>694715000000</v>
      </c>
      <c r="V55">
        <v>744707000000</v>
      </c>
      <c r="W55" s="1">
        <v>0.65</v>
      </c>
      <c r="X55">
        <v>291032020819.87439</v>
      </c>
      <c r="Y55">
        <v>212523125372.19037</v>
      </c>
      <c r="Z55">
        <v>12731535808.970512</v>
      </c>
      <c r="AA55">
        <v>33.819752658153881</v>
      </c>
      <c r="AB55" s="3">
        <v>196.778494948787</v>
      </c>
      <c r="AC55">
        <v>74372724615.092606</v>
      </c>
      <c r="AD55">
        <v>41772984</v>
      </c>
    </row>
    <row r="56" spans="1:30" x14ac:dyDescent="0.25">
      <c r="A56" t="s">
        <v>79</v>
      </c>
      <c r="B56">
        <v>72942264388303.078</v>
      </c>
      <c r="C56">
        <v>73650977392768.344</v>
      </c>
      <c r="D56">
        <v>53670523735840.734</v>
      </c>
      <c r="E56">
        <v>53916947036888.711</v>
      </c>
      <c r="F56">
        <v>18353058067077.016</v>
      </c>
      <c r="G56">
        <v>17425674656634.281</v>
      </c>
      <c r="H56">
        <v>79188461749937.266</v>
      </c>
      <c r="I56">
        <v>103728260139300</v>
      </c>
      <c r="J56" s="2">
        <v>14.413155185965355</v>
      </c>
      <c r="K56" s="2">
        <v>198.90172631507093</v>
      </c>
      <c r="L56">
        <v>12382118824291.457</v>
      </c>
      <c r="M56">
        <v>11862129864298.6</v>
      </c>
      <c r="N56">
        <v>0.51600000000000001</v>
      </c>
      <c r="O56">
        <v>0.56200000000000006</v>
      </c>
      <c r="P56">
        <v>0.47199999999999998</v>
      </c>
      <c r="Q56">
        <v>36.167850000000001</v>
      </c>
      <c r="R56">
        <v>8.5036028600000009</v>
      </c>
      <c r="S56">
        <v>27.664247140000001</v>
      </c>
      <c r="T56">
        <v>1475590000000</v>
      </c>
      <c r="U56">
        <v>703219000000</v>
      </c>
      <c r="V56">
        <v>772371000000</v>
      </c>
      <c r="W56" s="1">
        <v>0.73</v>
      </c>
      <c r="X56">
        <v>295744975353.14795</v>
      </c>
      <c r="Y56">
        <v>215228570684.73984</v>
      </c>
      <c r="Z56">
        <v>13921824765.950132</v>
      </c>
      <c r="AA56">
        <v>36.500291660968479</v>
      </c>
      <c r="AB56" s="3">
        <v>195.16670871287499</v>
      </c>
      <c r="AC56">
        <v>75812698182.344482</v>
      </c>
      <c r="AD56">
        <v>37577748</v>
      </c>
    </row>
    <row r="57" spans="1:30" x14ac:dyDescent="0.25">
      <c r="A57" t="s">
        <v>80</v>
      </c>
      <c r="B57">
        <v>75187841840596.672</v>
      </c>
      <c r="C57">
        <v>75754089383592.75</v>
      </c>
      <c r="D57">
        <v>55217323454930.977</v>
      </c>
      <c r="E57">
        <v>55233970513033.719</v>
      </c>
      <c r="F57">
        <v>18818705780374.707</v>
      </c>
      <c r="G57">
        <v>17762384419494.152</v>
      </c>
      <c r="H57">
        <v>74916086734465.391</v>
      </c>
      <c r="I57">
        <v>91161126693120</v>
      </c>
      <c r="J57" s="2">
        <v>14.413155185965355</v>
      </c>
      <c r="K57" s="2">
        <v>199.15043996483064</v>
      </c>
      <c r="L57">
        <v>12571379742814.225</v>
      </c>
      <c r="M57">
        <v>12034868306100.1</v>
      </c>
      <c r="N57">
        <v>0.73699999999999999</v>
      </c>
      <c r="O57">
        <v>0.78100000000000003</v>
      </c>
      <c r="P57">
        <v>0.69</v>
      </c>
      <c r="Q57">
        <v>36.179425347999995</v>
      </c>
      <c r="R57">
        <v>8.3586441659999995</v>
      </c>
      <c r="S57">
        <v>27.820781181999998</v>
      </c>
      <c r="T57">
        <v>1511767999999.999</v>
      </c>
      <c r="U57">
        <v>711578000000</v>
      </c>
      <c r="V57">
        <v>800189999999.99902</v>
      </c>
      <c r="W57" s="1">
        <v>0.87</v>
      </c>
      <c r="X57">
        <v>302673070846.85724</v>
      </c>
      <c r="Y57">
        <v>219682127898.19891</v>
      </c>
      <c r="Z57">
        <v>16549927158.095705</v>
      </c>
      <c r="AA57">
        <v>33.921619060381481</v>
      </c>
      <c r="AB57" s="3">
        <v>192.28490279887501</v>
      </c>
      <c r="AC57">
        <v>77088408030.179321</v>
      </c>
      <c r="AD57">
        <v>35227976</v>
      </c>
    </row>
    <row r="58" spans="1:30" x14ac:dyDescent="0.25">
      <c r="A58" t="s">
        <v>81</v>
      </c>
      <c r="B58">
        <v>77294573897911.359</v>
      </c>
      <c r="C58">
        <v>77658144982077.359</v>
      </c>
      <c r="D58">
        <v>56773153976444.219</v>
      </c>
      <c r="E58">
        <v>56611808761261.391</v>
      </c>
      <c r="F58">
        <v>19174167861651.477</v>
      </c>
      <c r="G58">
        <v>18050769022441.75</v>
      </c>
      <c r="H58">
        <v>75997380505934.844</v>
      </c>
      <c r="I58">
        <v>94099110531199.984</v>
      </c>
      <c r="J58" s="2">
        <v>14.413155185965355</v>
      </c>
      <c r="K58" s="2">
        <v>199.36586631034075</v>
      </c>
      <c r="L58">
        <v>12782313778925.316</v>
      </c>
      <c r="M58">
        <v>12206705824455.6</v>
      </c>
      <c r="N58">
        <v>0.76300000000000001</v>
      </c>
      <c r="O58">
        <v>0.80600000000000005</v>
      </c>
      <c r="P58">
        <v>0.71299999999999997</v>
      </c>
      <c r="Q58" s="2">
        <v>36.179425347999995</v>
      </c>
      <c r="R58" s="2">
        <v>8.3586441659999995</v>
      </c>
      <c r="S58" s="2">
        <v>27.820781181999998</v>
      </c>
      <c r="T58" s="2">
        <v>1547947425347.99</v>
      </c>
      <c r="U58" s="2">
        <v>711578000008.35864</v>
      </c>
      <c r="V58" s="2">
        <v>800190000027.81982</v>
      </c>
      <c r="W58" s="1">
        <v>0.99</v>
      </c>
      <c r="X58">
        <v>312497708532.46332</v>
      </c>
      <c r="Y58">
        <v>223254287353.23248</v>
      </c>
      <c r="Z58">
        <v>18588397821.572472</v>
      </c>
      <c r="AA58">
        <v>33.295059484391857</v>
      </c>
      <c r="AB58" s="3">
        <v>188.692363465884</v>
      </c>
      <c r="AC58">
        <v>77206210939.742996</v>
      </c>
      <c r="AD58">
        <v>37033260</v>
      </c>
    </row>
    <row r="59" spans="1:30" x14ac:dyDescent="0.25">
      <c r="A59" t="s">
        <v>82</v>
      </c>
      <c r="B59">
        <v>79910967620296.859</v>
      </c>
      <c r="C59">
        <v>80094857689261.578</v>
      </c>
      <c r="D59">
        <v>58452696151670.242</v>
      </c>
      <c r="E59">
        <v>58309056397782.43</v>
      </c>
      <c r="F59">
        <v>19887745957078.906</v>
      </c>
      <c r="G59">
        <v>18421817268530.164</v>
      </c>
      <c r="H59">
        <v>80737576004679.859</v>
      </c>
      <c r="I59">
        <v>96827507961780.031</v>
      </c>
      <c r="J59" s="2">
        <v>14.413155185965355</v>
      </c>
      <c r="K59" s="2">
        <v>199.13934419674743</v>
      </c>
      <c r="L59">
        <v>12957332670957.281</v>
      </c>
      <c r="M59" s="2">
        <v>12574892657214.068</v>
      </c>
      <c r="N59">
        <v>0.55900000000000005</v>
      </c>
      <c r="O59">
        <v>0.60299999999999998</v>
      </c>
      <c r="P59">
        <v>0.51100000000000001</v>
      </c>
      <c r="Q59" s="2">
        <v>36.179425347999995</v>
      </c>
      <c r="R59" s="2">
        <v>8.3586441659999995</v>
      </c>
      <c r="S59" s="2">
        <v>27.820781181999998</v>
      </c>
      <c r="T59" s="2">
        <v>1547947425384.1699</v>
      </c>
      <c r="U59" s="2">
        <v>711578000016.71729</v>
      </c>
      <c r="V59" s="2">
        <v>800190000055.64063</v>
      </c>
      <c r="W59" s="1">
        <v>0.91</v>
      </c>
      <c r="X59">
        <v>321315569939.82312</v>
      </c>
      <c r="Y59">
        <v>227269609901.15115</v>
      </c>
      <c r="Z59">
        <v>18539660276.883366</v>
      </c>
      <c r="AA59">
        <v>33.399879584306255</v>
      </c>
      <c r="AB59" s="3">
        <v>186.88882403051301</v>
      </c>
      <c r="AC59">
        <v>77885293768.11203</v>
      </c>
      <c r="AD59">
        <v>34780268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Thomsen</dc:creator>
  <cp:lastModifiedBy>Simon ik mig</cp:lastModifiedBy>
  <dcterms:created xsi:type="dcterms:W3CDTF">2023-01-07T08:39:19Z</dcterms:created>
  <dcterms:modified xsi:type="dcterms:W3CDTF">2023-01-20T08:26:42Z</dcterms:modified>
</cp:coreProperties>
</file>