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Verkehr" sheetId="1" r:id="rId1"/>
    <sheet name="Fahrverhalten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F28" i="2" l="1"/>
  <c r="F27" i="2"/>
  <c r="E26" i="2"/>
  <c r="F26" i="2" s="1"/>
  <c r="E25" i="2"/>
  <c r="F25" i="2" s="1"/>
  <c r="E21" i="2"/>
  <c r="F21" i="2" s="1"/>
  <c r="F22" i="2"/>
  <c r="E20" i="2"/>
  <c r="F20" i="2" s="1"/>
  <c r="E19" i="2"/>
  <c r="F19" i="2" s="1"/>
  <c r="E18" i="2"/>
  <c r="F18" i="2" s="1"/>
  <c r="E17" i="2"/>
  <c r="F17" i="2" s="1"/>
  <c r="E13" i="2"/>
  <c r="F13" i="2" s="1"/>
  <c r="E14" i="2"/>
  <c r="F14" i="2" s="1"/>
  <c r="E10" i="2"/>
  <c r="F10" i="2" s="1"/>
  <c r="E12" i="2"/>
  <c r="F12" i="2" s="1"/>
  <c r="E11" i="2"/>
  <c r="F11" i="2" s="1"/>
  <c r="E4" i="2"/>
  <c r="F4" i="2" s="1"/>
  <c r="E5" i="2"/>
  <c r="E6" i="2"/>
  <c r="F6" i="2" s="1"/>
  <c r="E7" i="2"/>
  <c r="F7" i="2" s="1"/>
  <c r="E3" i="2"/>
  <c r="F3" i="2" s="1"/>
  <c r="F5" i="2"/>
  <c r="F29" i="2" l="1"/>
  <c r="F23" i="2"/>
  <c r="F8" i="2"/>
  <c r="F15" i="2"/>
  <c r="D15" i="1"/>
  <c r="E15" i="1" s="1"/>
  <c r="D16" i="1"/>
  <c r="E16" i="1" s="1"/>
  <c r="D14" i="1"/>
  <c r="E14" i="1" s="1"/>
  <c r="D13" i="1"/>
  <c r="E13" i="1" s="1"/>
  <c r="D6" i="1"/>
  <c r="E6" i="1" s="1"/>
  <c r="D5" i="1"/>
  <c r="E5" i="1" s="1"/>
  <c r="D4" i="1"/>
  <c r="E4" i="1" s="1"/>
  <c r="E7" i="1" l="1"/>
  <c r="E17" i="1"/>
  <c r="E9" i="1" l="1"/>
  <c r="E8" i="1"/>
</calcChain>
</file>

<file path=xl/comments1.xml><?xml version="1.0" encoding="utf-8"?>
<comments xmlns="http://schemas.openxmlformats.org/spreadsheetml/2006/main">
  <authors>
    <author>Christof Drexel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Gilt für eine mittlere Belegung von 1,5 Personen pro PKW</t>
        </r>
      </text>
    </comment>
    <comment ref="C6" authorId="0">
      <text>
        <r>
          <rPr>
            <b/>
            <sz val="9"/>
            <color indexed="81"/>
            <rFont val="Tahoma"/>
            <family val="2"/>
          </rPr>
          <t xml:space="preserve">Fernverkehr 45 Nahverkehr 78 </t>
        </r>
      </text>
    </comment>
  </commentList>
</comments>
</file>

<file path=xl/sharedStrings.xml><?xml version="1.0" encoding="utf-8"?>
<sst xmlns="http://schemas.openxmlformats.org/spreadsheetml/2006/main" count="58" uniqueCount="40">
  <si>
    <t>Freizeit</t>
  </si>
  <si>
    <t xml:space="preserve">Einkauf </t>
  </si>
  <si>
    <t>Urlaub</t>
  </si>
  <si>
    <t>Summe</t>
  </si>
  <si>
    <t>Motorisierter Individualverkehr</t>
  </si>
  <si>
    <t>Öffentlicher Verkehr: Straßenbahnen und Busse</t>
  </si>
  <si>
    <t>Öffentlicher Verkehr: Schienenverkehr</t>
  </si>
  <si>
    <t>Spezifische CO2-Emission in g/Pers.km</t>
  </si>
  <si>
    <t>Verkehrsmittel</t>
  </si>
  <si>
    <t>Zurückgelegte Strecke in Milliarden Personen-Kilometer</t>
  </si>
  <si>
    <t>CO2-Emission gesamt in Millionen Tonnen</t>
  </si>
  <si>
    <t>Personenverkehr in Deutschland (ohne Flugverkehr); Datenbasis 2010:</t>
  </si>
  <si>
    <t>Güterverkehr in Deutschland; Datenbasis 2010:</t>
  </si>
  <si>
    <t>Straßengüterverkehr</t>
  </si>
  <si>
    <t>Transportvolumen in Milliarden Tonnen-Kilometer</t>
  </si>
  <si>
    <t>Spezifische CO2-Emission in g/to.km</t>
  </si>
  <si>
    <t>Schienengüterverkehr</t>
  </si>
  <si>
    <t>Binnenschifffahrt</t>
  </si>
  <si>
    <t>Summe Verkehr</t>
  </si>
  <si>
    <t>davon geschäftlicher Verkehr:</t>
  </si>
  <si>
    <t>verbleibt für den privaten Verkehr:</t>
  </si>
  <si>
    <t>Summe Güterverkehr</t>
  </si>
  <si>
    <t>Flugfracht</t>
  </si>
  <si>
    <t>Quellen: siehe Buch, Anhang, Datenquellen</t>
  </si>
  <si>
    <t>Bezogen auf Einwohner, in Tonnen CO2 pro Person</t>
  </si>
  <si>
    <t>Durchschnittlich</t>
  </si>
  <si>
    <t>Berufsverkehr</t>
  </si>
  <si>
    <t>Rest</t>
  </si>
  <si>
    <t>Fahrzweck</t>
  </si>
  <si>
    <t>Personenbelegung</t>
  </si>
  <si>
    <t>Strecke in Kilometer</t>
  </si>
  <si>
    <t>CO2-Emission gesamt in Tonnen pro Person</t>
  </si>
  <si>
    <t>Verhalten</t>
  </si>
  <si>
    <t>Vielfahrer</t>
  </si>
  <si>
    <t>Wenigfahrer</t>
  </si>
  <si>
    <t>öffentlich (Mix)</t>
  </si>
  <si>
    <t>Ohne eigenes KfZ</t>
  </si>
  <si>
    <t>Taxi</t>
  </si>
  <si>
    <t>Carsharing</t>
  </si>
  <si>
    <t>E-Bike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</si>
</sst>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9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9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19"/>
  <sheetViews>
    <sheetView tabSelected="1" zoomScaleNormal="100" workbookViewId="0">
      <selection activeCell="D3" sqref="D3"/>
    </sheetView>
  </sheetViews>
  <sheetFormatPr baseColWidth="10" defaultRowHeight="15" x14ac:dyDescent="0.25"/>
  <cols>
    <col min="1" max="1" width="48.5703125" customWidth="1"/>
    <col min="2" max="2" width="29.140625" customWidth="1"/>
    <col min="3" max="4" width="23.42578125" customWidth="1"/>
    <col min="5" max="5" width="23.85546875" customWidth="1"/>
    <col min="6" max="6" width="17.140625" customWidth="1"/>
  </cols>
  <sheetData>
    <row r="2" spans="1:5" x14ac:dyDescent="0.25">
      <c r="A2" s="6" t="s">
        <v>11</v>
      </c>
      <c r="E2">
        <v>81.8</v>
      </c>
    </row>
    <row r="3" spans="1:5" s="5" customFormat="1" ht="30.75" customHeight="1" x14ac:dyDescent="0.25">
      <c r="A3" s="5" t="s">
        <v>8</v>
      </c>
      <c r="B3" s="5" t="s">
        <v>9</v>
      </c>
      <c r="C3" s="5" t="s">
        <v>7</v>
      </c>
      <c r="D3" s="5" t="s">
        <v>10</v>
      </c>
      <c r="E3" s="5" t="s">
        <v>24</v>
      </c>
    </row>
    <row r="4" spans="1:5" x14ac:dyDescent="0.25">
      <c r="A4" t="s">
        <v>4</v>
      </c>
      <c r="B4" s="3">
        <v>905</v>
      </c>
      <c r="C4">
        <v>142.30000000000001</v>
      </c>
      <c r="D4" s="4">
        <f>B4*C4/1000</f>
        <v>128.78150000000002</v>
      </c>
      <c r="E4" s="2">
        <f>D4/E$2</f>
        <v>1.5743459657701715</v>
      </c>
    </row>
    <row r="5" spans="1:5" x14ac:dyDescent="0.25">
      <c r="A5" t="s">
        <v>5</v>
      </c>
      <c r="B5">
        <v>78</v>
      </c>
      <c r="C5">
        <v>75</v>
      </c>
      <c r="D5" s="4">
        <f>B5*C5/1000</f>
        <v>5.85</v>
      </c>
      <c r="E5" s="2">
        <f t="shared" ref="E5:E6" si="0">D5/E$2</f>
        <v>7.1515892420537894E-2</v>
      </c>
    </row>
    <row r="6" spans="1:5" x14ac:dyDescent="0.25">
      <c r="A6" t="s">
        <v>6</v>
      </c>
      <c r="B6">
        <v>84</v>
      </c>
      <c r="C6">
        <v>55</v>
      </c>
      <c r="D6" s="4">
        <f>B6*C6/1000</f>
        <v>4.62</v>
      </c>
      <c r="E6" s="2">
        <f t="shared" si="0"/>
        <v>5.6479217603911981E-2</v>
      </c>
    </row>
    <row r="7" spans="1:5" x14ac:dyDescent="0.25">
      <c r="A7" t="s">
        <v>18</v>
      </c>
      <c r="E7" s="2">
        <f>SUM(E4:E6)</f>
        <v>1.7023410757946214</v>
      </c>
    </row>
    <row r="8" spans="1:5" x14ac:dyDescent="0.25">
      <c r="A8" t="s">
        <v>19</v>
      </c>
      <c r="D8" s="1">
        <v>0.15</v>
      </c>
      <c r="E8" s="2">
        <f>D8*E7</f>
        <v>0.25535116136919317</v>
      </c>
    </row>
    <row r="9" spans="1:5" x14ac:dyDescent="0.25">
      <c r="A9" s="6" t="s">
        <v>20</v>
      </c>
      <c r="B9" s="6"/>
      <c r="C9" s="6"/>
      <c r="D9" s="7">
        <v>0.85</v>
      </c>
      <c r="E9" s="8">
        <f>E7*D9</f>
        <v>1.4469899144254281</v>
      </c>
    </row>
    <row r="11" spans="1:5" x14ac:dyDescent="0.25">
      <c r="A11" s="6" t="s">
        <v>12</v>
      </c>
      <c r="E11">
        <v>81.8</v>
      </c>
    </row>
    <row r="12" spans="1:5" ht="31.5" customHeight="1" x14ac:dyDescent="0.25">
      <c r="A12" s="5" t="s">
        <v>8</v>
      </c>
      <c r="B12" s="5" t="s">
        <v>14</v>
      </c>
      <c r="C12" s="5" t="s">
        <v>15</v>
      </c>
      <c r="D12" s="5" t="s">
        <v>10</v>
      </c>
      <c r="E12" s="5" t="s">
        <v>24</v>
      </c>
    </row>
    <row r="13" spans="1:5" x14ac:dyDescent="0.25">
      <c r="A13" t="s">
        <v>13</v>
      </c>
      <c r="B13" s="4">
        <v>434.1</v>
      </c>
      <c r="C13">
        <v>97.5</v>
      </c>
      <c r="D13" s="4">
        <f>B13*C13/1000</f>
        <v>42.324750000000002</v>
      </c>
      <c r="E13" s="2">
        <f>D13/E$2</f>
        <v>0.51741748166259172</v>
      </c>
    </row>
    <row r="14" spans="1:5" x14ac:dyDescent="0.25">
      <c r="A14" t="s">
        <v>16</v>
      </c>
      <c r="B14">
        <v>107.3</v>
      </c>
      <c r="C14">
        <v>23.4</v>
      </c>
      <c r="D14" s="4">
        <f>B14*C14/1000</f>
        <v>2.5108199999999998</v>
      </c>
      <c r="E14" s="2">
        <f t="shared" ref="E14:E16" si="1">D14/E$2</f>
        <v>3.0694621026894863E-2</v>
      </c>
    </row>
    <row r="15" spans="1:5" x14ac:dyDescent="0.25">
      <c r="A15" t="s">
        <v>17</v>
      </c>
      <c r="B15">
        <v>62.3</v>
      </c>
      <c r="C15">
        <v>33.4</v>
      </c>
      <c r="D15" s="4">
        <f>B15*C15/1000</f>
        <v>2.0808199999999997</v>
      </c>
      <c r="E15" s="2">
        <f t="shared" si="1"/>
        <v>2.5437897310513446E-2</v>
      </c>
    </row>
    <row r="16" spans="1:5" x14ac:dyDescent="0.25">
      <c r="A16" t="s">
        <v>22</v>
      </c>
      <c r="B16">
        <v>1.3</v>
      </c>
      <c r="C16">
        <v>1540</v>
      </c>
      <c r="D16" s="4">
        <f>B16*C16/1000</f>
        <v>2.0019999999999998</v>
      </c>
      <c r="E16" s="2">
        <f t="shared" si="1"/>
        <v>2.4474327628361856E-2</v>
      </c>
    </row>
    <row r="17" spans="1:5" x14ac:dyDescent="0.25">
      <c r="A17" t="s">
        <v>21</v>
      </c>
      <c r="E17" s="2">
        <f>SUM(E13:E16)</f>
        <v>0.598024327628362</v>
      </c>
    </row>
    <row r="19" spans="1:5" x14ac:dyDescent="0.25">
      <c r="A19" s="5" t="s">
        <v>23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E12" sqref="E12"/>
    </sheetView>
  </sheetViews>
  <sheetFormatPr baseColWidth="10" defaultRowHeight="15" x14ac:dyDescent="0.25"/>
  <cols>
    <col min="1" max="1" width="16.7109375" bestFit="1" customWidth="1"/>
    <col min="2" max="2" width="14.85546875" bestFit="1" customWidth="1"/>
    <col min="3" max="3" width="11.7109375" customWidth="1"/>
    <col min="4" max="4" width="17.85546875" bestFit="1" customWidth="1"/>
    <col min="5" max="5" width="24.140625" customWidth="1"/>
    <col min="6" max="6" width="21.7109375" customWidth="1"/>
  </cols>
  <sheetData>
    <row r="1" spans="1:6" s="5" customFormat="1" ht="30" x14ac:dyDescent="0.25">
      <c r="A1" s="5" t="s">
        <v>32</v>
      </c>
      <c r="B1" s="5" t="s">
        <v>28</v>
      </c>
      <c r="C1" s="5" t="s">
        <v>30</v>
      </c>
      <c r="D1" s="5" t="s">
        <v>29</v>
      </c>
      <c r="E1" s="5" t="s">
        <v>7</v>
      </c>
      <c r="F1" s="5" t="s">
        <v>31</v>
      </c>
    </row>
    <row r="2" spans="1:6" s="5" customFormat="1" x14ac:dyDescent="0.25"/>
    <row r="3" spans="1:6" x14ac:dyDescent="0.25">
      <c r="A3" t="s">
        <v>25</v>
      </c>
      <c r="B3" t="s">
        <v>0</v>
      </c>
      <c r="C3">
        <v>3600</v>
      </c>
      <c r="D3">
        <v>1.3</v>
      </c>
      <c r="E3" s="4">
        <f>210/D3</f>
        <v>161.53846153846152</v>
      </c>
      <c r="F3" s="2">
        <f>C3*E3/1000000</f>
        <v>0.58153846153846145</v>
      </c>
    </row>
    <row r="4" spans="1:6" x14ac:dyDescent="0.25">
      <c r="B4" t="s">
        <v>26</v>
      </c>
      <c r="C4">
        <v>2000</v>
      </c>
      <c r="D4">
        <v>1</v>
      </c>
      <c r="E4" s="4">
        <f t="shared" ref="E4:E7" si="0">210/D4</f>
        <v>210</v>
      </c>
      <c r="F4" s="2">
        <f t="shared" ref="F4:F7" si="1">C4*E4/1000000</f>
        <v>0.42</v>
      </c>
    </row>
    <row r="5" spans="1:6" x14ac:dyDescent="0.25">
      <c r="B5" t="s">
        <v>1</v>
      </c>
      <c r="C5">
        <v>1800</v>
      </c>
      <c r="D5">
        <v>1</v>
      </c>
      <c r="E5" s="4">
        <f t="shared" si="0"/>
        <v>210</v>
      </c>
      <c r="F5" s="2">
        <f t="shared" si="1"/>
        <v>0.378</v>
      </c>
    </row>
    <row r="6" spans="1:6" x14ac:dyDescent="0.25">
      <c r="B6" t="s">
        <v>2</v>
      </c>
      <c r="C6">
        <v>500</v>
      </c>
      <c r="D6">
        <v>4</v>
      </c>
      <c r="E6" s="4">
        <f t="shared" si="0"/>
        <v>52.5</v>
      </c>
      <c r="F6" s="2">
        <f t="shared" si="1"/>
        <v>2.6249999999999999E-2</v>
      </c>
    </row>
    <row r="7" spans="1:6" x14ac:dyDescent="0.25">
      <c r="B7" t="s">
        <v>27</v>
      </c>
      <c r="C7">
        <v>800</v>
      </c>
      <c r="D7">
        <v>1.5</v>
      </c>
      <c r="E7" s="4">
        <f t="shared" si="0"/>
        <v>140</v>
      </c>
      <c r="F7" s="2">
        <f t="shared" si="1"/>
        <v>0.112</v>
      </c>
    </row>
    <row r="8" spans="1:6" x14ac:dyDescent="0.25">
      <c r="B8" s="6" t="s">
        <v>3</v>
      </c>
      <c r="C8" s="6"/>
      <c r="D8" s="6"/>
      <c r="E8" s="9"/>
      <c r="F8" s="8">
        <f>SUM(F3:F7)</f>
        <v>1.5177884615384616</v>
      </c>
    </row>
    <row r="9" spans="1:6" x14ac:dyDescent="0.25">
      <c r="E9" s="4"/>
    </row>
    <row r="10" spans="1:6" x14ac:dyDescent="0.25">
      <c r="A10" t="s">
        <v>33</v>
      </c>
      <c r="B10" t="s">
        <v>0</v>
      </c>
      <c r="C10">
        <v>5000</v>
      </c>
      <c r="D10">
        <v>1.5</v>
      </c>
      <c r="E10" s="4">
        <f>210/D10</f>
        <v>140</v>
      </c>
      <c r="F10" s="2">
        <f>C10*E10/1000000</f>
        <v>0.7</v>
      </c>
    </row>
    <row r="11" spans="1:6" x14ac:dyDescent="0.25">
      <c r="B11" t="s">
        <v>26</v>
      </c>
      <c r="C11">
        <v>8000</v>
      </c>
      <c r="D11">
        <v>1</v>
      </c>
      <c r="E11" s="4">
        <f t="shared" ref="E11:E14" si="2">210/D11</f>
        <v>210</v>
      </c>
      <c r="F11" s="2">
        <f t="shared" ref="F11:F14" si="3">C11*E11/1000000</f>
        <v>1.68</v>
      </c>
    </row>
    <row r="12" spans="1:6" x14ac:dyDescent="0.25">
      <c r="B12" t="s">
        <v>1</v>
      </c>
      <c r="C12">
        <v>2000</v>
      </c>
      <c r="D12">
        <v>1</v>
      </c>
      <c r="E12" s="4">
        <f t="shared" si="2"/>
        <v>210</v>
      </c>
      <c r="F12" s="2">
        <f t="shared" si="3"/>
        <v>0.42</v>
      </c>
    </row>
    <row r="13" spans="1:6" x14ac:dyDescent="0.25">
      <c r="B13" t="s">
        <v>2</v>
      </c>
      <c r="C13">
        <v>1200</v>
      </c>
      <c r="D13">
        <v>4</v>
      </c>
      <c r="E13" s="4">
        <f t="shared" si="2"/>
        <v>52.5</v>
      </c>
      <c r="F13" s="2">
        <f t="shared" si="3"/>
        <v>6.3E-2</v>
      </c>
    </row>
    <row r="14" spans="1:6" x14ac:dyDescent="0.25">
      <c r="B14" t="s">
        <v>27</v>
      </c>
      <c r="C14">
        <v>1200</v>
      </c>
      <c r="D14">
        <v>1.5</v>
      </c>
      <c r="E14" s="4">
        <f t="shared" si="2"/>
        <v>140</v>
      </c>
      <c r="F14" s="2">
        <f t="shared" si="3"/>
        <v>0.16800000000000001</v>
      </c>
    </row>
    <row r="15" spans="1:6" x14ac:dyDescent="0.25">
      <c r="B15" s="6" t="s">
        <v>3</v>
      </c>
      <c r="C15" s="6"/>
      <c r="D15" s="6"/>
      <c r="E15" s="9"/>
      <c r="F15" s="8">
        <f>SUM(F10:F14)</f>
        <v>3.0310000000000001</v>
      </c>
    </row>
    <row r="16" spans="1:6" x14ac:dyDescent="0.25">
      <c r="E16" s="4"/>
    </row>
    <row r="17" spans="1:6" x14ac:dyDescent="0.25">
      <c r="A17" t="s">
        <v>34</v>
      </c>
      <c r="B17" t="s">
        <v>0</v>
      </c>
      <c r="C17">
        <v>1500</v>
      </c>
      <c r="D17">
        <v>1.5</v>
      </c>
      <c r="E17" s="4">
        <f>210/D17</f>
        <v>140</v>
      </c>
      <c r="F17" s="2">
        <f>C17*E17/1000000</f>
        <v>0.21</v>
      </c>
    </row>
    <row r="18" spans="1:6" x14ac:dyDescent="0.25">
      <c r="B18" t="s">
        <v>26</v>
      </c>
      <c r="C18">
        <v>0</v>
      </c>
      <c r="D18">
        <v>1</v>
      </c>
      <c r="E18" s="4">
        <f t="shared" ref="E18:E21" si="4">210/D18</f>
        <v>210</v>
      </c>
      <c r="F18" s="2">
        <f t="shared" ref="F18:F22" si="5">C18*E18/1000000</f>
        <v>0</v>
      </c>
    </row>
    <row r="19" spans="1:6" x14ac:dyDescent="0.25">
      <c r="B19" t="s">
        <v>1</v>
      </c>
      <c r="C19">
        <v>900</v>
      </c>
      <c r="D19">
        <v>1</v>
      </c>
      <c r="E19" s="4">
        <f t="shared" si="4"/>
        <v>210</v>
      </c>
      <c r="F19" s="2">
        <f t="shared" si="5"/>
        <v>0.189</v>
      </c>
    </row>
    <row r="20" spans="1:6" x14ac:dyDescent="0.25">
      <c r="B20" t="s">
        <v>2</v>
      </c>
      <c r="C20">
        <v>200</v>
      </c>
      <c r="D20">
        <v>4</v>
      </c>
      <c r="E20" s="4">
        <f t="shared" si="4"/>
        <v>52.5</v>
      </c>
      <c r="F20" s="2">
        <f t="shared" si="5"/>
        <v>1.0500000000000001E-2</v>
      </c>
    </row>
    <row r="21" spans="1:6" x14ac:dyDescent="0.25">
      <c r="B21" t="s">
        <v>27</v>
      </c>
      <c r="C21">
        <v>400</v>
      </c>
      <c r="D21">
        <v>1.5</v>
      </c>
      <c r="E21" s="4">
        <f t="shared" si="4"/>
        <v>140</v>
      </c>
      <c r="F21" s="2">
        <f t="shared" ref="F21" si="6">C21*E21/1000000</f>
        <v>5.6000000000000001E-2</v>
      </c>
    </row>
    <row r="22" spans="1:6" x14ac:dyDescent="0.25">
      <c r="B22" t="s">
        <v>35</v>
      </c>
      <c r="C22">
        <v>500</v>
      </c>
      <c r="E22" s="4">
        <v>70</v>
      </c>
      <c r="F22" s="2">
        <f t="shared" si="5"/>
        <v>3.5000000000000003E-2</v>
      </c>
    </row>
    <row r="23" spans="1:6" x14ac:dyDescent="0.25">
      <c r="B23" s="6" t="s">
        <v>3</v>
      </c>
      <c r="C23" s="6"/>
      <c r="D23" s="6"/>
      <c r="E23" s="9"/>
      <c r="F23" s="8">
        <f>SUM(F17:F22)</f>
        <v>0.50050000000000006</v>
      </c>
    </row>
    <row r="24" spans="1:6" x14ac:dyDescent="0.25">
      <c r="E24" s="4"/>
    </row>
    <row r="25" spans="1:6" x14ac:dyDescent="0.25">
      <c r="A25" t="s">
        <v>36</v>
      </c>
      <c r="B25" t="s">
        <v>37</v>
      </c>
      <c r="C25">
        <v>300</v>
      </c>
      <c r="D25">
        <v>1</v>
      </c>
      <c r="E25" s="4">
        <f>210/D25</f>
        <v>210</v>
      </c>
      <c r="F25" s="2">
        <f>C25*E25/1000000</f>
        <v>6.3E-2</v>
      </c>
    </row>
    <row r="26" spans="1:6" x14ac:dyDescent="0.25">
      <c r="B26" t="s">
        <v>38</v>
      </c>
      <c r="C26">
        <v>500</v>
      </c>
      <c r="D26">
        <v>1.5</v>
      </c>
      <c r="E26" s="4">
        <f t="shared" ref="E26" si="7">210/D26</f>
        <v>140</v>
      </c>
      <c r="F26" s="2">
        <f t="shared" ref="F26:F28" si="8">C26*E26/1000000</f>
        <v>7.0000000000000007E-2</v>
      </c>
    </row>
    <row r="27" spans="1:6" x14ac:dyDescent="0.25">
      <c r="B27" t="s">
        <v>39</v>
      </c>
      <c r="C27">
        <v>1000</v>
      </c>
      <c r="E27" s="4">
        <v>4</v>
      </c>
      <c r="F27" s="2">
        <f t="shared" si="8"/>
        <v>4.0000000000000001E-3</v>
      </c>
    </row>
    <row r="28" spans="1:6" x14ac:dyDescent="0.25">
      <c r="B28" t="s">
        <v>35</v>
      </c>
      <c r="C28">
        <v>1000</v>
      </c>
      <c r="E28" s="4">
        <v>70</v>
      </c>
      <c r="F28" s="2">
        <f t="shared" si="8"/>
        <v>7.0000000000000007E-2</v>
      </c>
    </row>
    <row r="29" spans="1:6" x14ac:dyDescent="0.25">
      <c r="B29" s="6" t="s">
        <v>3</v>
      </c>
      <c r="C29" s="6"/>
      <c r="D29" s="6"/>
      <c r="E29" s="6"/>
      <c r="F29" s="8">
        <f>SUM(F25:F28)</f>
        <v>0.20700000000000002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Verkehr</vt:lpstr>
      <vt:lpstr>Fahrverhalten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Christof Drexel</dc:creator>
  <cp:lastModifiedBy>Christof Drexel</cp:lastModifiedBy>
  <dcterms:created xsi:type="dcterms:W3CDTF">2018-03-26T08:35:40Z</dcterms:created>
  <dcterms:modified xsi:type="dcterms:W3CDTF">2018-03-26T09:43:30Z</dcterms:modified>
</cp:coreProperties>
</file>